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215C9E0C-8786-474C-A175-9590AD9FE79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6" i="11" l="1"/>
  <c r="E76" i="11"/>
  <c r="D76" i="11"/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M78" i="11"/>
  <c r="N78" i="11" s="1"/>
  <c r="O78" i="11" s="1"/>
  <c r="K78" i="11"/>
  <c r="J78" i="11"/>
  <c r="E78" i="11"/>
  <c r="D78" i="11"/>
  <c r="O77" i="11"/>
  <c r="M77" i="11"/>
  <c r="N77" i="11" s="1"/>
  <c r="K77" i="11"/>
  <c r="J77" i="11"/>
  <c r="D77" i="11"/>
  <c r="E77" i="11" s="1"/>
  <c r="M76" i="11"/>
  <c r="N76" i="11" s="1"/>
  <c r="O76" i="11" s="1"/>
  <c r="J76" i="11"/>
  <c r="K76" i="11" s="1"/>
  <c r="N75" i="11"/>
  <c r="O75" i="11" s="1"/>
  <c r="M75" i="11"/>
  <c r="J75" i="11"/>
  <c r="K75" i="11" s="1"/>
  <c r="D75" i="11"/>
  <c r="E75" i="11" s="1"/>
  <c r="M74" i="11"/>
  <c r="N74" i="11" s="1"/>
  <c r="O74" i="11" s="1"/>
  <c r="K74" i="11"/>
  <c r="J74" i="11"/>
  <c r="E74" i="11"/>
  <c r="D74" i="11"/>
  <c r="O73" i="11"/>
  <c r="M73" i="11"/>
  <c r="N73" i="11" s="1"/>
  <c r="K73" i="11"/>
  <c r="J73" i="11"/>
  <c r="D73" i="11"/>
  <c r="E73" i="11" s="1"/>
  <c r="O72" i="11"/>
  <c r="M72" i="11"/>
  <c r="N72" i="11" s="1"/>
  <c r="J72" i="11"/>
  <c r="K72" i="11" s="1"/>
  <c r="D72" i="11"/>
  <c r="E72" i="11" s="1"/>
  <c r="O71" i="11"/>
  <c r="M71" i="11"/>
  <c r="N71" i="11" s="1"/>
  <c r="J71" i="11"/>
  <c r="K71" i="11" s="1"/>
  <c r="D71" i="11"/>
  <c r="E71" i="11" s="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M78" i="10"/>
  <c r="N78" i="10" s="1"/>
  <c r="O78" i="10" s="1"/>
  <c r="K78" i="10"/>
  <c r="J78" i="10"/>
  <c r="D78" i="10"/>
  <c r="E78" i="10" s="1"/>
  <c r="M77" i="10"/>
  <c r="N77" i="10" s="1"/>
  <c r="O77" i="10" s="1"/>
  <c r="J77" i="10"/>
  <c r="K77" i="10" s="1"/>
  <c r="E77" i="10"/>
  <c r="D77" i="10"/>
  <c r="M76" i="10"/>
  <c r="N76" i="10" s="1"/>
  <c r="O76" i="10" s="1"/>
  <c r="K76" i="10"/>
  <c r="J76" i="10"/>
  <c r="E76" i="10"/>
  <c r="D76" i="10"/>
  <c r="M75" i="10"/>
  <c r="N75" i="10" s="1"/>
  <c r="O75" i="10" s="1"/>
  <c r="J75" i="10"/>
  <c r="K75" i="10" s="1"/>
  <c r="E75" i="10"/>
  <c r="D75" i="10"/>
  <c r="M74" i="10"/>
  <c r="N74" i="10" s="1"/>
  <c r="O74" i="10" s="1"/>
  <c r="J74" i="10"/>
  <c r="K74" i="10" s="1"/>
  <c r="D74" i="10"/>
  <c r="E74" i="10" s="1"/>
  <c r="O73" i="10"/>
  <c r="M73" i="10"/>
  <c r="N73" i="10" s="1"/>
  <c r="K73" i="10"/>
  <c r="J73" i="10"/>
  <c r="D73" i="10"/>
  <c r="E73" i="10" s="1"/>
  <c r="M72" i="10"/>
  <c r="N72" i="10" s="1"/>
  <c r="O72" i="10" s="1"/>
  <c r="J72" i="10"/>
  <c r="K72" i="10" s="1"/>
  <c r="D72" i="10"/>
  <c r="E72" i="10" s="1"/>
  <c r="M71" i="10"/>
  <c r="N71" i="10" s="1"/>
  <c r="O71" i="10" s="1"/>
  <c r="J71" i="10"/>
  <c r="K71" i="10" s="1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O78" i="9"/>
  <c r="M78" i="9"/>
  <c r="N78" i="9" s="1"/>
  <c r="J78" i="9"/>
  <c r="K78" i="9" s="1"/>
  <c r="E78" i="9"/>
  <c r="D78" i="9"/>
  <c r="O77" i="9"/>
  <c r="M77" i="9"/>
  <c r="N77" i="9" s="1"/>
  <c r="K77" i="9"/>
  <c r="J77" i="9"/>
  <c r="D77" i="9"/>
  <c r="E77" i="9" s="1"/>
  <c r="M76" i="9"/>
  <c r="N76" i="9" s="1"/>
  <c r="O76" i="9" s="1"/>
  <c r="K76" i="9"/>
  <c r="J76" i="9"/>
  <c r="D76" i="9"/>
  <c r="E76" i="9" s="1"/>
  <c r="M75" i="9"/>
  <c r="N75" i="9" s="1"/>
  <c r="O75" i="9" s="1"/>
  <c r="K75" i="9"/>
  <c r="J75" i="9"/>
  <c r="E75" i="9"/>
  <c r="D75" i="9"/>
  <c r="M74" i="9"/>
  <c r="N74" i="9" s="1"/>
  <c r="O74" i="9" s="1"/>
  <c r="K74" i="9"/>
  <c r="J74" i="9"/>
  <c r="D74" i="9"/>
  <c r="E74" i="9" s="1"/>
  <c r="M73" i="9"/>
  <c r="N73" i="9" s="1"/>
  <c r="O73" i="9" s="1"/>
  <c r="K73" i="9"/>
  <c r="J73" i="9"/>
  <c r="D73" i="9"/>
  <c r="E73" i="9" s="1"/>
  <c r="M72" i="9"/>
  <c r="N72" i="9" s="1"/>
  <c r="O72" i="9" s="1"/>
  <c r="K72" i="9"/>
  <c r="J72" i="9"/>
  <c r="E72" i="9"/>
  <c r="D72" i="9"/>
  <c r="M71" i="9"/>
  <c r="N71" i="9" s="1"/>
  <c r="O71" i="9" s="1"/>
  <c r="J71" i="9"/>
  <c r="K71" i="9" s="1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M78" i="8"/>
  <c r="N78" i="8" s="1"/>
  <c r="O78" i="8" s="1"/>
  <c r="K78" i="8"/>
  <c r="J78" i="8"/>
  <c r="E78" i="8"/>
  <c r="D78" i="8"/>
  <c r="O77" i="8"/>
  <c r="M77" i="8"/>
  <c r="N77" i="8" s="1"/>
  <c r="J77" i="8"/>
  <c r="K77" i="8" s="1"/>
  <c r="D77" i="8"/>
  <c r="E77" i="8" s="1"/>
  <c r="M76" i="8"/>
  <c r="N76" i="8" s="1"/>
  <c r="O76" i="8" s="1"/>
  <c r="J76" i="8"/>
  <c r="K76" i="8" s="1"/>
  <c r="E76" i="8"/>
  <c r="D76" i="8"/>
  <c r="N75" i="8"/>
  <c r="O75" i="8" s="1"/>
  <c r="M75" i="8"/>
  <c r="J75" i="8"/>
  <c r="K75" i="8" s="1"/>
  <c r="E75" i="8"/>
  <c r="D75" i="8"/>
  <c r="B75" i="8"/>
  <c r="M74" i="8"/>
  <c r="N74" i="8" s="1"/>
  <c r="O74" i="8" s="1"/>
  <c r="J74" i="8"/>
  <c r="K74" i="8" s="1"/>
  <c r="E74" i="8"/>
  <c r="D74" i="8"/>
  <c r="O73" i="8"/>
  <c r="M73" i="8"/>
  <c r="N73" i="8" s="1"/>
  <c r="K73" i="8"/>
  <c r="J73" i="8"/>
  <c r="E73" i="8"/>
  <c r="D73" i="8"/>
  <c r="N72" i="8"/>
  <c r="O72" i="8" s="1"/>
  <c r="M72" i="8"/>
  <c r="J72" i="8"/>
  <c r="K72" i="8" s="1"/>
  <c r="D72" i="8"/>
  <c r="E72" i="8" s="1"/>
  <c r="M71" i="8"/>
  <c r="N71" i="8" s="1"/>
  <c r="O71" i="8" s="1"/>
  <c r="J71" i="8"/>
  <c r="K71" i="8" s="1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M78" i="7"/>
  <c r="N78" i="7" s="1"/>
  <c r="O78" i="7" s="1"/>
  <c r="K78" i="7"/>
  <c r="J78" i="7"/>
  <c r="E78" i="7"/>
  <c r="D78" i="7"/>
  <c r="O77" i="7"/>
  <c r="M77" i="7"/>
  <c r="N77" i="7" s="1"/>
  <c r="K77" i="7"/>
  <c r="J77" i="7"/>
  <c r="E77" i="7"/>
  <c r="D77" i="7"/>
  <c r="N76" i="7"/>
  <c r="O76" i="7" s="1"/>
  <c r="M76" i="7"/>
  <c r="K76" i="7"/>
  <c r="J76" i="7"/>
  <c r="D76" i="7"/>
  <c r="E76" i="7" s="1"/>
  <c r="O75" i="7"/>
  <c r="M75" i="7"/>
  <c r="N75" i="7" s="1"/>
  <c r="J75" i="7"/>
  <c r="K75" i="7" s="1"/>
  <c r="D75" i="7"/>
  <c r="E75" i="7" s="1"/>
  <c r="M74" i="7"/>
  <c r="N74" i="7" s="1"/>
  <c r="O74" i="7" s="1"/>
  <c r="J74" i="7"/>
  <c r="K74" i="7" s="1"/>
  <c r="E74" i="7"/>
  <c r="D74" i="7"/>
  <c r="M73" i="7"/>
  <c r="N73" i="7" s="1"/>
  <c r="O73" i="7" s="1"/>
  <c r="K73" i="7"/>
  <c r="J73" i="7"/>
  <c r="E73" i="7"/>
  <c r="D73" i="7"/>
  <c r="M72" i="7"/>
  <c r="N72" i="7" s="1"/>
  <c r="O72" i="7" s="1"/>
  <c r="K72" i="7"/>
  <c r="J72" i="7"/>
  <c r="E72" i="7"/>
  <c r="D72" i="7"/>
  <c r="M71" i="7"/>
  <c r="N71" i="7" s="1"/>
  <c r="O71" i="7" s="1"/>
  <c r="J71" i="7"/>
  <c r="K71" i="7" s="1"/>
  <c r="D71" i="7"/>
  <c r="E71" i="7" s="1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M78" i="6"/>
  <c r="N78" i="6" s="1"/>
  <c r="O78" i="6" s="1"/>
  <c r="K78" i="6"/>
  <c r="J78" i="6"/>
  <c r="D78" i="6"/>
  <c r="E78" i="6" s="1"/>
  <c r="O77" i="6"/>
  <c r="M77" i="6"/>
  <c r="N77" i="6" s="1"/>
  <c r="J77" i="6"/>
  <c r="K77" i="6" s="1"/>
  <c r="E77" i="6"/>
  <c r="D77" i="6"/>
  <c r="M76" i="6"/>
  <c r="N76" i="6" s="1"/>
  <c r="O76" i="6" s="1"/>
  <c r="K76" i="6"/>
  <c r="J76" i="6"/>
  <c r="E76" i="6"/>
  <c r="D76" i="6"/>
  <c r="O75" i="6"/>
  <c r="M75" i="6"/>
  <c r="N75" i="6" s="1"/>
  <c r="K75" i="6"/>
  <c r="J75" i="6"/>
  <c r="D75" i="6"/>
  <c r="E75" i="6" s="1"/>
  <c r="M74" i="6"/>
  <c r="N74" i="6" s="1"/>
  <c r="O74" i="6" s="1"/>
  <c r="J74" i="6"/>
  <c r="K74" i="6" s="1"/>
  <c r="D74" i="6"/>
  <c r="E74" i="6" s="1"/>
  <c r="M73" i="6"/>
  <c r="N73" i="6" s="1"/>
  <c r="O73" i="6" s="1"/>
  <c r="K73" i="6"/>
  <c r="J73" i="6"/>
  <c r="D73" i="6"/>
  <c r="E73" i="6" s="1"/>
  <c r="O72" i="6"/>
  <c r="M72" i="6"/>
  <c r="N72" i="6" s="1"/>
  <c r="K72" i="6"/>
  <c r="J72" i="6"/>
  <c r="E72" i="6"/>
  <c r="D72" i="6"/>
  <c r="M71" i="6"/>
  <c r="N71" i="6" s="1"/>
  <c r="O71" i="6" s="1"/>
  <c r="J71" i="6"/>
  <c r="K71" i="6" s="1"/>
  <c r="D71" i="6"/>
  <c r="E71" i="6" s="1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V60" i="6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O78" i="5"/>
  <c r="M78" i="5"/>
  <c r="N78" i="5" s="1"/>
  <c r="J78" i="5"/>
  <c r="K78" i="5" s="1"/>
  <c r="E78" i="5"/>
  <c r="D78" i="5"/>
  <c r="O77" i="5"/>
  <c r="N77" i="5"/>
  <c r="M77" i="5"/>
  <c r="K77" i="5"/>
  <c r="J77" i="5"/>
  <c r="E77" i="5"/>
  <c r="D77" i="5"/>
  <c r="M76" i="5"/>
  <c r="N76" i="5" s="1"/>
  <c r="O76" i="5" s="1"/>
  <c r="K76" i="5"/>
  <c r="J76" i="5"/>
  <c r="E76" i="5"/>
  <c r="D76" i="5"/>
  <c r="M75" i="5"/>
  <c r="N75" i="5" s="1"/>
  <c r="O75" i="5" s="1"/>
  <c r="J75" i="5"/>
  <c r="K75" i="5" s="1"/>
  <c r="E75" i="5"/>
  <c r="D75" i="5"/>
  <c r="M74" i="5"/>
  <c r="N74" i="5" s="1"/>
  <c r="O74" i="5" s="1"/>
  <c r="K74" i="5"/>
  <c r="J74" i="5"/>
  <c r="E74" i="5"/>
  <c r="D74" i="5"/>
  <c r="M73" i="5"/>
  <c r="N73" i="5" s="1"/>
  <c r="O73" i="5" s="1"/>
  <c r="K73" i="5"/>
  <c r="J73" i="5"/>
  <c r="D73" i="5"/>
  <c r="E73" i="5" s="1"/>
  <c r="M72" i="5"/>
  <c r="N72" i="5" s="1"/>
  <c r="O72" i="5" s="1"/>
  <c r="K72" i="5"/>
  <c r="J72" i="5"/>
  <c r="D72" i="5"/>
  <c r="E72" i="5" s="1"/>
  <c r="M71" i="5"/>
  <c r="N71" i="5" s="1"/>
  <c r="O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M78" i="4"/>
  <c r="N78" i="4" s="1"/>
  <c r="O78" i="4" s="1"/>
  <c r="J78" i="4"/>
  <c r="K78" i="4" s="1"/>
  <c r="D78" i="4"/>
  <c r="E78" i="4" s="1"/>
  <c r="M77" i="4"/>
  <c r="N77" i="4" s="1"/>
  <c r="O77" i="4" s="1"/>
  <c r="K77" i="4"/>
  <c r="J77" i="4"/>
  <c r="E77" i="4"/>
  <c r="D77" i="4"/>
  <c r="M76" i="4"/>
  <c r="N76" i="4" s="1"/>
  <c r="O76" i="4" s="1"/>
  <c r="K76" i="4"/>
  <c r="J76" i="4"/>
  <c r="E76" i="4"/>
  <c r="D76" i="4"/>
  <c r="M75" i="4"/>
  <c r="N75" i="4" s="1"/>
  <c r="O75" i="4" s="1"/>
  <c r="K75" i="4"/>
  <c r="J75" i="4"/>
  <c r="E75" i="4"/>
  <c r="D75" i="4"/>
  <c r="M74" i="4"/>
  <c r="N74" i="4" s="1"/>
  <c r="O74" i="4" s="1"/>
  <c r="K74" i="4"/>
  <c r="J74" i="4"/>
  <c r="E74" i="4"/>
  <c r="D74" i="4"/>
  <c r="M73" i="4"/>
  <c r="N73" i="4" s="1"/>
  <c r="O73" i="4" s="1"/>
  <c r="K73" i="4"/>
  <c r="J73" i="4"/>
  <c r="D73" i="4"/>
  <c r="E73" i="4" s="1"/>
  <c r="M72" i="4"/>
  <c r="N72" i="4" s="1"/>
  <c r="O72" i="4" s="1"/>
  <c r="K72" i="4"/>
  <c r="J72" i="4"/>
  <c r="E72" i="4"/>
  <c r="D72" i="4"/>
  <c r="M71" i="4"/>
  <c r="N71" i="4" s="1"/>
  <c r="O71" i="4" s="1"/>
  <c r="K71" i="4"/>
  <c r="J71" i="4"/>
  <c r="D71" i="4"/>
  <c r="E71" i="4" s="1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M78" i="1"/>
  <c r="N78" i="1" s="1"/>
  <c r="O78" i="1" s="1"/>
  <c r="K78" i="1"/>
  <c r="J78" i="1"/>
  <c r="E78" i="1"/>
  <c r="D78" i="1"/>
  <c r="M77" i="1"/>
  <c r="N77" i="1" s="1"/>
  <c r="O77" i="1" s="1"/>
  <c r="J77" i="1"/>
  <c r="K77" i="1" s="1"/>
  <c r="E77" i="1"/>
  <c r="D77" i="1"/>
  <c r="M76" i="1"/>
  <c r="N76" i="1" s="1"/>
  <c r="O76" i="1" s="1"/>
  <c r="J76" i="1"/>
  <c r="K76" i="1" s="1"/>
  <c r="D76" i="1"/>
  <c r="E76" i="1" s="1"/>
  <c r="M75" i="1"/>
  <c r="N75" i="1" s="1"/>
  <c r="O75" i="1" s="1"/>
  <c r="K75" i="1"/>
  <c r="J75" i="1"/>
  <c r="E75" i="1"/>
  <c r="D75" i="1"/>
  <c r="M74" i="1"/>
  <c r="N74" i="1" s="1"/>
  <c r="O74" i="1" s="1"/>
  <c r="K74" i="1"/>
  <c r="J74" i="1"/>
  <c r="D74" i="1"/>
  <c r="E74" i="1" s="1"/>
  <c r="M73" i="1"/>
  <c r="N73" i="1" s="1"/>
  <c r="O73" i="1" s="1"/>
  <c r="K73" i="1"/>
  <c r="J73" i="1"/>
  <c r="E73" i="1"/>
  <c r="D73" i="1"/>
  <c r="M72" i="1"/>
  <c r="N72" i="1" s="1"/>
  <c r="O72" i="1" s="1"/>
  <c r="J72" i="1"/>
  <c r="K72" i="1" s="1"/>
  <c r="D72" i="1"/>
  <c r="E72" i="1" s="1"/>
  <c r="M71" i="1"/>
  <c r="N71" i="1" s="1"/>
  <c r="O71" i="1" s="1"/>
  <c r="K71" i="1"/>
  <c r="J71" i="1"/>
  <c r="D71" i="1"/>
  <c r="E71" i="1" s="1"/>
  <c r="M70" i="1"/>
  <c r="N70" i="1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W39" i="8" l="1"/>
  <c r="Z54" i="8"/>
  <c r="Z51" i="10"/>
  <c r="Z39" i="6"/>
  <c r="W59" i="7"/>
  <c r="Z55" i="6"/>
  <c r="E1" i="3" a="1"/>
  <c r="E1" i="3" s="1"/>
  <c r="W45" i="11"/>
  <c r="Z44" i="10"/>
  <c r="AA44" i="10" s="1"/>
  <c r="W41" i="10"/>
  <c r="Z63" i="10"/>
  <c r="AA63" i="10" s="1"/>
  <c r="AD63" i="10" s="1"/>
  <c r="Z34" i="9"/>
  <c r="Z63" i="6"/>
  <c r="AA63" i="6" s="1"/>
  <c r="AD63" i="6" s="1"/>
  <c r="W60" i="6"/>
  <c r="W35" i="10"/>
  <c r="X35" i="10" s="1"/>
  <c r="Z40" i="9"/>
  <c r="AC39" i="9" s="1"/>
  <c r="Z60" i="6"/>
  <c r="AC59" i="6" s="1"/>
  <c r="Z34" i="5"/>
  <c r="AC33" i="5" s="1"/>
  <c r="W50" i="10"/>
  <c r="W49" i="10"/>
  <c r="W64" i="9"/>
  <c r="Z55" i="7"/>
  <c r="AA55" i="7" s="1"/>
  <c r="AD55" i="7" s="1"/>
  <c r="W58" i="7"/>
  <c r="O70" i="1"/>
  <c r="W52" i="10"/>
  <c r="T59" i="9"/>
  <c r="Z61" i="8"/>
  <c r="AC60" i="8" s="1"/>
  <c r="Z53" i="7"/>
  <c r="AC52" i="7" s="1"/>
  <c r="W40" i="7"/>
  <c r="T44" i="11"/>
  <c r="W58" i="11"/>
  <c r="Z33" i="11"/>
  <c r="AC32" i="11" s="1"/>
  <c r="AE32" i="11" s="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AA58" i="10" s="1"/>
  <c r="W39" i="10"/>
  <c r="Z32" i="9"/>
  <c r="AA32" i="9" s="1"/>
  <c r="W54" i="9"/>
  <c r="AK31" i="9" a="1"/>
  <c r="AK31" i="9" s="1"/>
  <c r="Z35" i="9"/>
  <c r="AC34" i="9" s="1"/>
  <c r="Z33" i="9"/>
  <c r="AC32" i="9" s="1"/>
  <c r="AE32" i="9" s="1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AD43" i="8" s="1"/>
  <c r="Z45" i="8"/>
  <c r="AA45" i="8" s="1"/>
  <c r="AD45" i="8" s="1"/>
  <c r="Z51" i="8"/>
  <c r="AC50" i="8" s="1"/>
  <c r="Z55" i="8"/>
  <c r="AA55" i="8" s="1"/>
  <c r="AD55" i="8" s="1"/>
  <c r="Z36" i="8"/>
  <c r="AC35" i="8" s="1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AC39" i="6" s="1"/>
  <c r="W33" i="6"/>
  <c r="X33" i="6" s="1"/>
  <c r="Z43" i="4"/>
  <c r="AC42" i="4" s="1"/>
  <c r="Z47" i="4"/>
  <c r="AA47" i="4" s="1"/>
  <c r="Z39" i="4"/>
  <c r="AC38" i="4" s="1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AA32" i="6" s="1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C47" i="4" s="1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X37" i="9" s="1"/>
  <c r="Z60" i="9"/>
  <c r="AC59" i="9" s="1"/>
  <c r="Z62" i="9"/>
  <c r="AA62" i="9" s="1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W54" i="7"/>
  <c r="Z36" i="7"/>
  <c r="W45" i="7"/>
  <c r="Z47" i="7"/>
  <c r="AA47" i="7" s="1"/>
  <c r="AD47" i="7" s="1"/>
  <c r="Z56" i="7"/>
  <c r="AA56" i="7" s="1"/>
  <c r="AD56" i="7" s="1"/>
  <c r="Z61" i="7"/>
  <c r="AC60" i="7" s="1"/>
  <c r="Z63" i="7"/>
  <c r="AA63" i="7" s="1"/>
  <c r="AD63" i="7" s="1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AK31" i="5" a="1"/>
  <c r="AK31" i="5" s="1"/>
  <c r="Z47" i="5"/>
  <c r="AC46" i="5" s="1"/>
  <c r="Z63" i="5"/>
  <c r="AC62" i="5" s="1"/>
  <c r="Z45" i="5"/>
  <c r="AC44" i="5" s="1"/>
  <c r="Z32" i="5"/>
  <c r="AA32" i="5" s="1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AA51" i="1" s="1"/>
  <c r="W34" i="1"/>
  <c r="X34" i="1" s="1"/>
  <c r="T47" i="1"/>
  <c r="Z31" i="4"/>
  <c r="AA31" i="4" s="1"/>
  <c r="AD31" i="4" s="1"/>
  <c r="Z35" i="4"/>
  <c r="AC34" i="4" s="1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AG26" i="11"/>
  <c r="H5" i="11"/>
  <c r="K46" i="11"/>
  <c r="K43" i="11"/>
  <c r="E53" i="11"/>
  <c r="U50" i="11"/>
  <c r="T62" i="11"/>
  <c r="AH26" i="11"/>
  <c r="B31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U40" i="10"/>
  <c r="U46" i="10"/>
  <c r="Z41" i="10"/>
  <c r="AC40" i="10" s="1"/>
  <c r="Z49" i="10"/>
  <c r="AA49" i="10" s="1"/>
  <c r="AC50" i="10"/>
  <c r="AA51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U35" i="9"/>
  <c r="T45" i="9"/>
  <c r="W103" i="9"/>
  <c r="W108" i="9"/>
  <c r="T50" i="9"/>
  <c r="T37" i="9"/>
  <c r="T52" i="9"/>
  <c r="T53" i="9"/>
  <c r="U64" i="9"/>
  <c r="AH26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N42" i="9"/>
  <c r="O48" i="9" s="1"/>
  <c r="S44" i="9"/>
  <c r="B45" i="9"/>
  <c r="W46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X39" i="8" s="1"/>
  <c r="U46" i="8"/>
  <c r="X46" i="8" s="1"/>
  <c r="Z64" i="8"/>
  <c r="Z46" i="8"/>
  <c r="AA46" i="8" s="1"/>
  <c r="U61" i="8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T36" i="8"/>
  <c r="T48" i="8"/>
  <c r="T47" i="8"/>
  <c r="T40" i="8"/>
  <c r="T39" i="8"/>
  <c r="T44" i="8"/>
  <c r="T45" i="8"/>
  <c r="T52" i="8"/>
  <c r="T53" i="8"/>
  <c r="O38" i="8"/>
  <c r="T56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B43" i="8"/>
  <c r="N50" i="8"/>
  <c r="N51" i="8"/>
  <c r="O54" i="8" s="1"/>
  <c r="T58" i="8"/>
  <c r="AH22" i="8"/>
  <c r="B26" i="8"/>
  <c r="B29" i="8"/>
  <c r="R31" i="8"/>
  <c r="U32" i="8" s="1"/>
  <c r="W116" i="8"/>
  <c r="E53" i="8"/>
  <c r="B49" i="8"/>
  <c r="W49" i="8"/>
  <c r="R50" i="8"/>
  <c r="E58" i="8"/>
  <c r="AA54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U47" i="7"/>
  <c r="U52" i="7"/>
  <c r="U49" i="7"/>
  <c r="Z52" i="7"/>
  <c r="AC51" i="7" s="1"/>
  <c r="U54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B72" i="7"/>
  <c r="V65" i="7"/>
  <c r="B61" i="7"/>
  <c r="B53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B7" i="7"/>
  <c r="B23" i="7"/>
  <c r="B26" i="7"/>
  <c r="E37" i="7"/>
  <c r="S36" i="7"/>
  <c r="W37" i="7"/>
  <c r="X37" i="7" s="1"/>
  <c r="K38" i="7"/>
  <c r="B40" i="7"/>
  <c r="Z42" i="7"/>
  <c r="E44" i="7"/>
  <c r="U46" i="7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V74" i="6" s="1"/>
  <c r="B8" i="6"/>
  <c r="E37" i="6"/>
  <c r="Z34" i="6"/>
  <c r="W120" i="6"/>
  <c r="Z38" i="6"/>
  <c r="E47" i="6"/>
  <c r="T53" i="6"/>
  <c r="E63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B36" i="6"/>
  <c r="B76" i="6"/>
  <c r="B68" i="6"/>
  <c r="B60" i="6"/>
  <c r="B52" i="6"/>
  <c r="B117" i="6"/>
  <c r="B85" i="6"/>
  <c r="B69" i="6"/>
  <c r="B61" i="6"/>
  <c r="B53" i="6"/>
  <c r="B94" i="6"/>
  <c r="V94" i="6" s="1"/>
  <c r="B80" i="6"/>
  <c r="B83" i="6"/>
  <c r="B77" i="6"/>
  <c r="B70" i="6"/>
  <c r="B62" i="6"/>
  <c r="B54" i="6"/>
  <c r="B46" i="6"/>
  <c r="B38" i="6"/>
  <c r="B93" i="6"/>
  <c r="B71" i="6"/>
  <c r="B63" i="6"/>
  <c r="B55" i="6"/>
  <c r="B118" i="6"/>
  <c r="B109" i="6"/>
  <c r="B92" i="6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U61" i="5"/>
  <c r="T38" i="5"/>
  <c r="U38" i="5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32" i="4"/>
  <c r="AE32" i="4" s="1"/>
  <c r="AA33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V95" i="1" s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B64" i="1"/>
  <c r="B56" i="1"/>
  <c r="B48" i="1"/>
  <c r="B40" i="1"/>
  <c r="B69" i="1"/>
  <c r="B65" i="1"/>
  <c r="V65" i="1" s="1"/>
  <c r="B57" i="1"/>
  <c r="B49" i="1"/>
  <c r="B41" i="1"/>
  <c r="B110" i="1"/>
  <c r="B77" i="1"/>
  <c r="B66" i="1"/>
  <c r="V66" i="1" s="1"/>
  <c r="B58" i="1"/>
  <c r="B50" i="1"/>
  <c r="B42" i="1"/>
  <c r="B117" i="1"/>
  <c r="B24" i="1"/>
  <c r="B14" i="1"/>
  <c r="B3" i="1"/>
  <c r="B175" i="1"/>
  <c r="B114" i="1"/>
  <c r="B86" i="1"/>
  <c r="B83" i="1"/>
  <c r="B59" i="1"/>
  <c r="B51" i="1"/>
  <c r="B43" i="1"/>
  <c r="B85" i="1"/>
  <c r="B72" i="1"/>
  <c r="B67" i="1"/>
  <c r="V67" i="1" s="1"/>
  <c r="B133" i="1"/>
  <c r="B74" i="1"/>
  <c r="B70" i="1"/>
  <c r="V70" i="1" s="1"/>
  <c r="B76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AA33" i="11" l="1"/>
  <c r="X63" i="11"/>
  <c r="X61" i="9"/>
  <c r="X62" i="8"/>
  <c r="V83" i="6"/>
  <c r="X55" i="11"/>
  <c r="X43" i="9"/>
  <c r="X60" i="7"/>
  <c r="X38" i="5"/>
  <c r="AC31" i="5"/>
  <c r="AE31" i="5" s="1"/>
  <c r="X46" i="5"/>
  <c r="AA60" i="6"/>
  <c r="AA34" i="5"/>
  <c r="AD34" i="5" s="1"/>
  <c r="AA40" i="9"/>
  <c r="X34" i="11"/>
  <c r="X42" i="6"/>
  <c r="AC46" i="4"/>
  <c r="AA43" i="4"/>
  <c r="AD43" i="4" s="1"/>
  <c r="AC61" i="9"/>
  <c r="AC50" i="1"/>
  <c r="AA35" i="9"/>
  <c r="AB36" i="9" s="1"/>
  <c r="V82" i="6"/>
  <c r="AA39" i="4"/>
  <c r="X54" i="1"/>
  <c r="AA48" i="9"/>
  <c r="AD48" i="9" s="1"/>
  <c r="AA32" i="10"/>
  <c r="AB33" i="10" s="1"/>
  <c r="X49" i="10"/>
  <c r="X54" i="9"/>
  <c r="AA33" i="9"/>
  <c r="X64" i="9"/>
  <c r="AA36" i="8"/>
  <c r="AD36" i="8" s="1"/>
  <c r="AA63" i="8"/>
  <c r="AD63" i="8" s="1"/>
  <c r="V76" i="7"/>
  <c r="W76" i="7" s="1"/>
  <c r="X46" i="7"/>
  <c r="AC31" i="6"/>
  <c r="AE31" i="6" s="1"/>
  <c r="X38" i="6"/>
  <c r="X60" i="5"/>
  <c r="AA35" i="4"/>
  <c r="AD35" i="4" s="1"/>
  <c r="AC54" i="7"/>
  <c r="V75" i="1"/>
  <c r="V85" i="1"/>
  <c r="V77" i="1"/>
  <c r="V86" i="1"/>
  <c r="W86" i="1" s="1"/>
  <c r="V76" i="1"/>
  <c r="X52" i="5"/>
  <c r="AC55" i="9"/>
  <c r="AC43" i="8"/>
  <c r="X32" i="8"/>
  <c r="X35" i="8"/>
  <c r="X54" i="7"/>
  <c r="V92" i="6"/>
  <c r="V93" i="6"/>
  <c r="W94" i="6" s="1"/>
  <c r="X39" i="5"/>
  <c r="AB56" i="7"/>
  <c r="AA61" i="8"/>
  <c r="AD61" i="8" s="1"/>
  <c r="X55" i="9"/>
  <c r="X61" i="8"/>
  <c r="AA35" i="7"/>
  <c r="AB36" i="7" s="1"/>
  <c r="V89" i="7"/>
  <c r="X49" i="7"/>
  <c r="V81" i="7"/>
  <c r="W81" i="7" s="1"/>
  <c r="X47" i="6"/>
  <c r="V85" i="6"/>
  <c r="AC62" i="7"/>
  <c r="AA40" i="6"/>
  <c r="AD40" i="6" s="1"/>
  <c r="AA48" i="4"/>
  <c r="AD48" i="4" s="1"/>
  <c r="AC44" i="8"/>
  <c r="AC57" i="10"/>
  <c r="X41" i="11"/>
  <c r="AA57" i="11"/>
  <c r="AB58" i="11" s="1"/>
  <c r="V78" i="11"/>
  <c r="X37" i="11"/>
  <c r="AA35" i="11"/>
  <c r="AD35" i="11" s="1"/>
  <c r="X58" i="11"/>
  <c r="AC59" i="10"/>
  <c r="AC34" i="10"/>
  <c r="X41" i="8"/>
  <c r="V88" i="7"/>
  <c r="V96" i="7"/>
  <c r="W97" i="7" s="1"/>
  <c r="V71" i="6"/>
  <c r="W72" i="6" s="1"/>
  <c r="V95" i="6"/>
  <c r="W95" i="6" s="1"/>
  <c r="X62" i="6"/>
  <c r="X62" i="5"/>
  <c r="V84" i="1"/>
  <c r="AA62" i="11"/>
  <c r="AD62" i="11" s="1"/>
  <c r="AC54" i="8"/>
  <c r="AA48" i="8"/>
  <c r="AD48" i="8" s="1"/>
  <c r="AA51" i="8"/>
  <c r="AD51" i="8" s="1"/>
  <c r="AB55" i="8"/>
  <c r="AA37" i="8"/>
  <c r="AD37" i="8" s="1"/>
  <c r="AB45" i="8"/>
  <c r="AA61" i="6"/>
  <c r="AD61" i="6" s="1"/>
  <c r="AB34" i="7"/>
  <c r="X50" i="11"/>
  <c r="V97" i="10"/>
  <c r="V99" i="10"/>
  <c r="V80" i="10"/>
  <c r="V88" i="10"/>
  <c r="V76" i="10"/>
  <c r="V86" i="10"/>
  <c r="V84" i="10"/>
  <c r="V82" i="10"/>
  <c r="AC41" i="10"/>
  <c r="V77" i="10"/>
  <c r="V71" i="10"/>
  <c r="W72" i="10" s="1"/>
  <c r="V81" i="10"/>
  <c r="V79" i="10"/>
  <c r="X57" i="9"/>
  <c r="AC37" i="8"/>
  <c r="X38" i="8"/>
  <c r="AC51" i="6"/>
  <c r="AC32" i="5"/>
  <c r="AE32" i="5" s="1"/>
  <c r="AF32" i="5" s="1"/>
  <c r="X47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D44" i="9" s="1"/>
  <c r="AA58" i="9"/>
  <c r="AD58" i="9" s="1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V80" i="5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A41" i="9"/>
  <c r="AD41" i="9" s="1"/>
  <c r="AA64" i="4"/>
  <c r="AD64" i="4" s="1"/>
  <c r="AA61" i="7"/>
  <c r="AD61" i="7" s="1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AB52" i="10"/>
  <c r="X44" i="9"/>
  <c r="X56" i="9"/>
  <c r="X60" i="9"/>
  <c r="V81" i="8"/>
  <c r="V100" i="8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V100" i="7"/>
  <c r="V93" i="7"/>
  <c r="AB36" i="6"/>
  <c r="V89" i="6"/>
  <c r="AC35" i="6"/>
  <c r="X56" i="5"/>
  <c r="X54" i="5"/>
  <c r="AC40" i="5"/>
  <c r="AA49" i="4"/>
  <c r="AD49" i="4" s="1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V100" i="10"/>
  <c r="W101" i="10" s="1"/>
  <c r="V94" i="10"/>
  <c r="AA47" i="10"/>
  <c r="AD47" i="10" s="1"/>
  <c r="V87" i="10"/>
  <c r="V92" i="10"/>
  <c r="AA39" i="10"/>
  <c r="AD39" i="10" s="1"/>
  <c r="AC58" i="10"/>
  <c r="V95" i="10"/>
  <c r="V85" i="10"/>
  <c r="V93" i="10"/>
  <c r="V91" i="10"/>
  <c r="AC32" i="10"/>
  <c r="AE32" i="10" s="1"/>
  <c r="V98" i="10"/>
  <c r="V96" i="10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V79" i="6"/>
  <c r="W79" i="6" s="1"/>
  <c r="V69" i="6"/>
  <c r="AA54" i="5"/>
  <c r="AD54" i="5" s="1"/>
  <c r="X55" i="5"/>
  <c r="V74" i="5"/>
  <c r="X64" i="5"/>
  <c r="V88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D63" i="5" s="1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G76" i="11" s="1"/>
  <c r="X44" i="11"/>
  <c r="AC41" i="11"/>
  <c r="V86" i="11"/>
  <c r="X40" i="11"/>
  <c r="X35" i="11"/>
  <c r="V74" i="11"/>
  <c r="AA62" i="10"/>
  <c r="AB63" i="10" s="1"/>
  <c r="V83" i="10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X61" i="6"/>
  <c r="P37" i="6" a="1"/>
  <c r="F37" i="6" a="1"/>
  <c r="V97" i="6"/>
  <c r="V88" i="6"/>
  <c r="X56" i="6"/>
  <c r="V96" i="6"/>
  <c r="W96" i="6" s="1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C63" i="11"/>
  <c r="AA51" i="11"/>
  <c r="AD51" i="11" s="1"/>
  <c r="AC39" i="5"/>
  <c r="AC41" i="5"/>
  <c r="X48" i="4"/>
  <c r="AA38" i="10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O56" i="11"/>
  <c r="U49" i="11"/>
  <c r="X49" i="11" s="1"/>
  <c r="AD55" i="11"/>
  <c r="W111" i="11"/>
  <c r="V70" i="11"/>
  <c r="V75" i="11"/>
  <c r="V65" i="11"/>
  <c r="V77" i="1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X45" i="10"/>
  <c r="X43" i="10"/>
  <c r="U38" i="10"/>
  <c r="X38" i="10" s="1"/>
  <c r="W65" i="10"/>
  <c r="V67" i="10"/>
  <c r="W68" i="10" s="1"/>
  <c r="W145" i="10"/>
  <c r="AD37" i="10"/>
  <c r="AB37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69" i="10"/>
  <c r="O48" i="10"/>
  <c r="AD61" i="10"/>
  <c r="AB61" i="10"/>
  <c r="O43" i="10"/>
  <c r="W11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D61" i="9"/>
  <c r="O53" i="9"/>
  <c r="W114" i="9"/>
  <c r="V77" i="9"/>
  <c r="V100" i="9"/>
  <c r="V72" i="9"/>
  <c r="AC53" i="9"/>
  <c r="AA54" i="9"/>
  <c r="O37" i="9"/>
  <c r="X63" i="9"/>
  <c r="AB34" i="9"/>
  <c r="AD34" i="9"/>
  <c r="O60" i="9"/>
  <c r="AD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O57" i="9"/>
  <c r="O63" i="9"/>
  <c r="O38" i="9"/>
  <c r="U62" i="9"/>
  <c r="X62" i="9" s="1"/>
  <c r="X58" i="9"/>
  <c r="V87" i="9"/>
  <c r="V94" i="9"/>
  <c r="O59" i="9"/>
  <c r="AD46" i="9"/>
  <c r="V74" i="9"/>
  <c r="O64" i="9"/>
  <c r="O4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AC58" i="8"/>
  <c r="AA59" i="8"/>
  <c r="O49" i="8"/>
  <c r="L66" i="8" a="1"/>
  <c r="L66" i="8" s="1"/>
  <c r="T65" i="8"/>
  <c r="V90" i="8"/>
  <c r="V86" i="8"/>
  <c r="V77" i="8"/>
  <c r="V67" i="8"/>
  <c r="O37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V66" i="8"/>
  <c r="V94" i="8"/>
  <c r="AD54" i="8"/>
  <c r="AC34" i="8"/>
  <c r="AA35" i="8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O53" i="7"/>
  <c r="AD53" i="7"/>
  <c r="O58" i="7"/>
  <c r="V90" i="7"/>
  <c r="W144" i="7"/>
  <c r="W135" i="7"/>
  <c r="X57" i="7"/>
  <c r="W111" i="7"/>
  <c r="V98" i="7"/>
  <c r="AC49" i="7"/>
  <c r="AA50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W136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107" i="7"/>
  <c r="AA42" i="7"/>
  <c r="AC41" i="7"/>
  <c r="O50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A50" i="6"/>
  <c r="AB50" i="6" s="1"/>
  <c r="AA57" i="6"/>
  <c r="AB57" i="6" s="1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3" i="6"/>
  <c r="W73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O38" i="6"/>
  <c r="AD56" i="6"/>
  <c r="AB56" i="6"/>
  <c r="O60" i="6"/>
  <c r="O41" i="6"/>
  <c r="O46" i="6"/>
  <c r="AA53" i="6"/>
  <c r="AC52" i="6"/>
  <c r="W65" i="6"/>
  <c r="W74" i="6"/>
  <c r="W138" i="6"/>
  <c r="AD60" i="6"/>
  <c r="X59" i="6"/>
  <c r="W114" i="6"/>
  <c r="O39" i="6"/>
  <c r="W144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X49" i="6"/>
  <c r="W122" i="6"/>
  <c r="AD49" i="6"/>
  <c r="W145" i="6"/>
  <c r="O64" i="6"/>
  <c r="O54" i="6"/>
  <c r="O37" i="6"/>
  <c r="F37" i="5" a="1"/>
  <c r="F37" i="5" s="1"/>
  <c r="P37" i="5" a="1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79" i="5" l="1"/>
  <c r="AB34" i="5"/>
  <c r="AB48" i="4"/>
  <c r="W83" i="10"/>
  <c r="AB35" i="9"/>
  <c r="AD35" i="9"/>
  <c r="AB48" i="8"/>
  <c r="W93" i="6"/>
  <c r="AB48" i="9"/>
  <c r="W87" i="1"/>
  <c r="W78" i="1"/>
  <c r="AD51" i="9"/>
  <c r="AB61" i="8"/>
  <c r="AB35" i="7"/>
  <c r="AB32" i="10"/>
  <c r="AD35" i="7"/>
  <c r="AD32" i="10"/>
  <c r="W84" i="8"/>
  <c r="W80" i="5"/>
  <c r="AB61" i="6"/>
  <c r="W77" i="1"/>
  <c r="W89" i="1"/>
  <c r="W86" i="10"/>
  <c r="W97" i="10"/>
  <c r="W98" i="10"/>
  <c r="W96" i="7"/>
  <c r="AG53" i="7"/>
  <c r="AH53" i="7" s="1"/>
  <c r="AB36" i="8"/>
  <c r="AB37" i="8"/>
  <c r="AB49" i="4"/>
  <c r="W76" i="1"/>
  <c r="W77" i="10"/>
  <c r="W77" i="7"/>
  <c r="W92" i="6"/>
  <c r="AB36" i="4"/>
  <c r="W85" i="1"/>
  <c r="W90" i="10"/>
  <c r="W72" i="5"/>
  <c r="AD57" i="11"/>
  <c r="W94" i="10"/>
  <c r="W82" i="10"/>
  <c r="W85" i="10"/>
  <c r="W89" i="10"/>
  <c r="AE34" i="10"/>
  <c r="AE36" i="10" s="1"/>
  <c r="AB55" i="7"/>
  <c r="AB54" i="7"/>
  <c r="W97" i="6"/>
  <c r="AB40" i="6"/>
  <c r="W76" i="5"/>
  <c r="AB55" i="5"/>
  <c r="AB64" i="4"/>
  <c r="AB62" i="11"/>
  <c r="AB54" i="8"/>
  <c r="AB41" i="6"/>
  <c r="W78" i="11"/>
  <c r="W81" i="10"/>
  <c r="W87" i="10"/>
  <c r="AB45" i="9"/>
  <c r="AB37" i="9"/>
  <c r="W78" i="7"/>
  <c r="AB57" i="11"/>
  <c r="AB61" i="9"/>
  <c r="AB44" i="9"/>
  <c r="AB46" i="9"/>
  <c r="AB58" i="9"/>
  <c r="AB46" i="1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AG54" i="7" s="1"/>
  <c r="AH54" i="7" s="1"/>
  <c r="W75" i="10"/>
  <c r="AF31" i="9"/>
  <c r="AG52" i="9" s="1"/>
  <c r="AH52" i="9" s="1"/>
  <c r="AB38" i="9"/>
  <c r="W92" i="8"/>
  <c r="W97" i="8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AG53" i="1" l="1"/>
  <c r="AH53" i="1" s="1"/>
  <c r="N1" i="3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7" i="7" l="1"/>
  <c r="AG58" i="7" s="1"/>
  <c r="AH58" i="7" s="1"/>
  <c r="AF35" i="7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H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H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H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H71" i="7" s="1"/>
  <c r="AE52" i="7"/>
  <c r="V156" i="7"/>
  <c r="H73" i="7"/>
  <c r="S72" i="7"/>
  <c r="T73" i="7"/>
  <c r="L74" i="7" a="1"/>
  <c r="L74" i="7" s="1"/>
  <c r="W155" i="7"/>
  <c r="AF51" i="7"/>
  <c r="AG72" i="7" s="1"/>
  <c r="AH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AH71" i="5" s="1"/>
  <c r="R73" i="5"/>
  <c r="U72" i="5"/>
  <c r="X72" i="5" s="1"/>
  <c r="Y72" i="5" s="1"/>
  <c r="Z71" i="4"/>
  <c r="AD69" i="4"/>
  <c r="AB69" i="4"/>
  <c r="AF50" i="4"/>
  <c r="AG71" i="4" s="1"/>
  <c r="AH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AE50" i="1"/>
  <c r="AE52" i="6" l="1"/>
  <c r="AF50" i="6"/>
  <c r="AG71" i="6" s="1"/>
  <c r="AH71" i="6" s="1"/>
  <c r="Z72" i="11"/>
  <c r="W156" i="11"/>
  <c r="L76" i="11" a="1"/>
  <c r="L76" i="11" s="1"/>
  <c r="T75" i="11"/>
  <c r="AE54" i="11"/>
  <c r="AF52" i="11"/>
  <c r="AG73" i="11" s="1"/>
  <c r="AH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AH73" i="10" s="1"/>
  <c r="V157" i="10"/>
  <c r="H74" i="10"/>
  <c r="S73" i="10"/>
  <c r="AF51" i="10"/>
  <c r="AG72" i="10" s="1"/>
  <c r="AH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H73" i="9" s="1"/>
  <c r="AE53" i="9"/>
  <c r="AF51" i="9"/>
  <c r="AG72" i="9" s="1"/>
  <c r="AH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H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H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H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H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H72" i="5" s="1"/>
  <c r="AE53" i="5"/>
  <c r="U73" i="5"/>
  <c r="X73" i="5" s="1"/>
  <c r="Y73" i="5" s="1"/>
  <c r="R74" i="5"/>
  <c r="AF52" i="5"/>
  <c r="AG73" i="5" s="1"/>
  <c r="AH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H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H72" i="1" s="1"/>
  <c r="AF50" i="1"/>
  <c r="AG71" i="1" s="1"/>
  <c r="AH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AH73" i="6" s="1"/>
  <c r="Z73" i="11"/>
  <c r="U74" i="11"/>
  <c r="X74" i="11" s="1"/>
  <c r="Y74" i="11" s="1"/>
  <c r="R75" i="11"/>
  <c r="L77" i="11" a="1"/>
  <c r="L77" i="11" s="1"/>
  <c r="T76" i="11"/>
  <c r="AF51" i="11"/>
  <c r="AG72" i="11" s="1"/>
  <c r="AH72" i="11" s="1"/>
  <c r="AE53" i="11"/>
  <c r="W157" i="11"/>
  <c r="V158" i="11"/>
  <c r="H75" i="11"/>
  <c r="S74" i="11"/>
  <c r="AF54" i="11"/>
  <c r="AG75" i="11" s="1"/>
  <c r="AH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H75" i="10" s="1"/>
  <c r="AE56" i="10"/>
  <c r="AE55" i="10"/>
  <c r="AF53" i="10"/>
  <c r="AG74" i="10" s="1"/>
  <c r="AH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AH74" i="9" s="1"/>
  <c r="R75" i="9"/>
  <c r="U74" i="9"/>
  <c r="X74" i="9" s="1"/>
  <c r="Y74" i="9" s="1"/>
  <c r="AF54" i="9"/>
  <c r="AG75" i="9" s="1"/>
  <c r="AH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AH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H73" i="8" s="1"/>
  <c r="AE54" i="8"/>
  <c r="AB71" i="8"/>
  <c r="AD71" i="8"/>
  <c r="Z73" i="7"/>
  <c r="AF54" i="7"/>
  <c r="AG75" i="7" s="1"/>
  <c r="AH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H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H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H74" i="5" s="1"/>
  <c r="AE55" i="5"/>
  <c r="AB71" i="5"/>
  <c r="AD71" i="5"/>
  <c r="AE56" i="5"/>
  <c r="AF54" i="5"/>
  <c r="AG75" i="5" s="1"/>
  <c r="AH75" i="5" s="1"/>
  <c r="R75" i="5"/>
  <c r="U74" i="5"/>
  <c r="X74" i="5" s="1"/>
  <c r="Y74" i="5" s="1"/>
  <c r="AC71" i="5"/>
  <c r="AA72" i="5"/>
  <c r="Z73" i="4"/>
  <c r="AF54" i="4"/>
  <c r="AG75" i="4" s="1"/>
  <c r="AH75" i="4" s="1"/>
  <c r="AE56" i="4"/>
  <c r="W157" i="4"/>
  <c r="AE53" i="4"/>
  <c r="AF51" i="4"/>
  <c r="AG72" i="4" s="1"/>
  <c r="AH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AH73" i="1" s="1"/>
  <c r="R75" i="1"/>
  <c r="U74" i="1"/>
  <c r="X74" i="1" s="1"/>
  <c r="Y74" i="1" s="1"/>
  <c r="H75" i="1"/>
  <c r="V158" i="1"/>
  <c r="S74" i="1"/>
  <c r="W157" i="1"/>
  <c r="AF53" i="1"/>
  <c r="AG74" i="1" s="1"/>
  <c r="AH74" i="1" s="1"/>
  <c r="AE55" i="1"/>
  <c r="AA72" i="1"/>
  <c r="AC71" i="1"/>
  <c r="L77" i="1" a="1"/>
  <c r="L77" i="1" s="1"/>
  <c r="T76" i="1"/>
  <c r="AB71" i="1"/>
  <c r="AD71" i="1"/>
  <c r="AF54" i="6" l="1"/>
  <c r="AG75" i="6" s="1"/>
  <c r="AH75" i="6" s="1"/>
  <c r="AE56" i="6"/>
  <c r="Z74" i="11"/>
  <c r="AF56" i="11"/>
  <c r="AG77" i="11" s="1"/>
  <c r="AH77" i="11" s="1"/>
  <c r="AE58" i="11"/>
  <c r="V159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H74" i="11" s="1"/>
  <c r="AE55" i="11"/>
  <c r="Z74" i="10"/>
  <c r="W158" i="10"/>
  <c r="AD72" i="10"/>
  <c r="AB72" i="10"/>
  <c r="AE58" i="10"/>
  <c r="AF56" i="10"/>
  <c r="AG77" i="10" s="1"/>
  <c r="AH77" i="10" s="1"/>
  <c r="T76" i="10"/>
  <c r="L77" i="10" a="1"/>
  <c r="L77" i="10" s="1"/>
  <c r="R76" i="10"/>
  <c r="U75" i="10"/>
  <c r="X75" i="10" s="1"/>
  <c r="Y75" i="10" s="1"/>
  <c r="AF55" i="10"/>
  <c r="AG76" i="10" s="1"/>
  <c r="AH76" i="10" s="1"/>
  <c r="AE57" i="10"/>
  <c r="AC72" i="10"/>
  <c r="AA73" i="10"/>
  <c r="V159" i="10"/>
  <c r="S75" i="10"/>
  <c r="H76" i="10"/>
  <c r="Z74" i="9"/>
  <c r="AE58" i="9"/>
  <c r="AF56" i="9"/>
  <c r="AG77" i="9" s="1"/>
  <c r="AH77" i="9" s="1"/>
  <c r="R76" i="9"/>
  <c r="U75" i="9"/>
  <c r="X75" i="9" s="1"/>
  <c r="Y75" i="9" s="1"/>
  <c r="T76" i="9"/>
  <c r="L77" i="9" a="1"/>
  <c r="L77" i="9" s="1"/>
  <c r="AF55" i="9"/>
  <c r="AG76" i="9" s="1"/>
  <c r="AH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H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H75" i="8" s="1"/>
  <c r="AC72" i="8"/>
  <c r="AA73" i="8"/>
  <c r="Z74" i="7"/>
  <c r="AB72" i="7"/>
  <c r="AD72" i="7"/>
  <c r="AE59" i="7"/>
  <c r="AF57" i="7"/>
  <c r="AG78" i="7" s="1"/>
  <c r="AH78" i="7" s="1"/>
  <c r="AE58" i="7"/>
  <c r="AF56" i="7"/>
  <c r="AG77" i="7" s="1"/>
  <c r="AH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H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AH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H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H74" i="4" s="1"/>
  <c r="AE55" i="4"/>
  <c r="AE58" i="4"/>
  <c r="AF56" i="4"/>
  <c r="AG77" i="4" s="1"/>
  <c r="AH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H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H75" i="1" s="1"/>
  <c r="AE56" i="1"/>
  <c r="AA73" i="1"/>
  <c r="AC72" i="1"/>
  <c r="AF56" i="6" l="1"/>
  <c r="AG77" i="6" s="1"/>
  <c r="AH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H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H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H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AH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AH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H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H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H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H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H77" i="1" s="1"/>
  <c r="AE58" i="1"/>
  <c r="D1" i="3" l="1" a="1"/>
  <c r="D1" i="3" s="1"/>
  <c r="AE60" i="6"/>
  <c r="AF58" i="6"/>
  <c r="AG79" i="6" s="1"/>
  <c r="Z76" i="11"/>
  <c r="V161" i="11"/>
  <c r="H78" i="11"/>
  <c r="S77" i="11"/>
  <c r="AF57" i="11"/>
  <c r="AG78" i="11" s="1"/>
  <c r="AH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AH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AH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AG107" i="11" s="1"/>
  <c r="Z89" i="11"/>
  <c r="V174" i="11"/>
  <c r="H91" i="11"/>
  <c r="S90" i="11"/>
  <c r="W173" i="11"/>
  <c r="L93" i="11" a="1"/>
  <c r="L93" i="11" s="1"/>
  <c r="T92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AG118" i="9" s="1"/>
  <c r="L103" i="9" a="1"/>
  <c r="L103" i="9" s="1"/>
  <c r="T102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G120" i="10" s="1"/>
  <c r="AD100" i="10"/>
  <c r="AB100" i="10"/>
  <c r="L105" i="10" a="1"/>
  <c r="L105" i="10" s="1"/>
  <c r="T104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AG120" i="8" s="1"/>
  <c r="L106" i="8" a="1"/>
  <c r="L106" i="8" s="1"/>
  <c r="T105" i="8"/>
  <c r="AD100" i="8"/>
  <c r="AB100" i="8"/>
  <c r="V187" i="8"/>
  <c r="H104" i="8"/>
  <c r="S103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AG122" i="10" s="1"/>
  <c r="T106" i="10"/>
  <c r="L107" i="10" a="1"/>
  <c r="L107" i="10" s="1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AG123" i="1" s="1"/>
  <c r="U106" i="1"/>
  <c r="X106" i="1" s="1"/>
  <c r="Y106" i="1" s="1"/>
  <c r="R107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AG150" i="5" s="1"/>
  <c r="V217" i="5"/>
  <c r="S133" i="5"/>
  <c r="H134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AG151" i="10" s="1"/>
  <c r="W217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AG166" i="5" s="1"/>
  <c r="W232" i="5"/>
  <c r="AB146" i="5"/>
  <c r="AD14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 s="1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 s="1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AE155" i="9" s="1"/>
  <c r="U158" i="9"/>
  <c r="X158" i="9" s="1"/>
  <c r="Y158" i="9" s="1"/>
  <c r="R159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AG180" i="1" s="1"/>
  <c r="U163" i="1"/>
  <c r="X163" i="1" s="1"/>
  <c r="Y163" i="1" s="1"/>
  <c r="R164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AG183" i="1" s="1"/>
  <c r="W249" i="1"/>
  <c r="AD163" i="1"/>
  <c r="AB163" i="1"/>
  <c r="V250" i="1"/>
  <c r="H167" i="1"/>
  <c r="S166" i="1"/>
  <c r="R167" i="1"/>
  <c r="U166" i="1"/>
  <c r="X166" i="1" s="1"/>
  <c r="Y166" i="1" s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AF166" i="9" s="1"/>
  <c r="R170" i="9"/>
  <c r="U169" i="9"/>
  <c r="X169" i="9" s="1"/>
  <c r="Y169" i="9" s="1"/>
  <c r="W252" i="9"/>
  <c r="AD166" i="9"/>
  <c r="AB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G189" i="1" s="1"/>
  <c r="AD169" i="1"/>
  <c r="AB169" i="1"/>
  <c r="R173" i="1"/>
  <c r="U172" i="1"/>
  <c r="X172" i="1" s="1"/>
  <c r="Y172" i="1" s="1"/>
  <c r="V256" i="1"/>
  <c r="H173" i="1"/>
  <c r="S172" i="1"/>
  <c r="W255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 s="1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AG195" i="1" s="1"/>
  <c r="V262" i="1"/>
  <c r="H179" i="1"/>
  <c r="S178" i="1"/>
  <c r="W261" i="1"/>
  <c r="U178" i="1"/>
  <c r="X178" i="1" s="1"/>
  <c r="Y178" i="1" s="1"/>
  <c r="R179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 s="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AG210" i="1" s="1"/>
  <c r="U193" i="1"/>
  <c r="X193" i="1" s="1"/>
  <c r="Y193" i="1" s="1"/>
  <c r="R194" i="1"/>
  <c r="W276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 s="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 s="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 s="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 s="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 s="1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 s="1"/>
  <c r="Z216" i="11"/>
  <c r="L220" i="11" a="1"/>
  <c r="L220" i="11" s="1"/>
  <c r="T219" i="11"/>
  <c r="AD214" i="1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F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G235" i="11" l="1"/>
  <c r="AF214" i="10"/>
  <c r="AG235" i="10" s="1"/>
  <c r="AG235" i="9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D215" i="11"/>
  <c r="AB215" i="11"/>
  <c r="Z217" i="10"/>
  <c r="L220" i="10" a="1"/>
  <c r="L220" i="10" s="1"/>
  <c r="T219" i="10"/>
  <c r="AD215" i="10"/>
  <c r="AB215" i="10"/>
  <c r="V302" i="10"/>
  <c r="H219" i="10"/>
  <c r="S218" i="10"/>
  <c r="AC215" i="10"/>
  <c r="AE215" i="10" s="1"/>
  <c r="AF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10" l="1"/>
  <c r="AF215" i="11"/>
  <c r="AG236" i="11" s="1"/>
  <c r="AF215" i="9"/>
  <c r="AG236" i="9" s="1"/>
  <c r="AG236" i="4"/>
  <c r="Z218" i="11"/>
  <c r="T221" i="11"/>
  <c r="L222" i="11" a="1"/>
  <c r="L222" i="11" s="1"/>
  <c r="AD216" i="11"/>
  <c r="AB216" i="11"/>
  <c r="V303" i="11"/>
  <c r="S219" i="11"/>
  <c r="H220" i="11"/>
  <c r="R220" i="11"/>
  <c r="U219" i="11"/>
  <c r="X219" i="11" s="1"/>
  <c r="Y219" i="11" s="1"/>
  <c r="AA217" i="11"/>
  <c r="AC216" i="11"/>
  <c r="AE216" i="11" s="1"/>
  <c r="W302" i="11"/>
  <c r="Z218" i="10"/>
  <c r="AB216" i="10"/>
  <c r="AD216" i="10"/>
  <c r="L221" i="10" a="1"/>
  <c r="L221" i="10" s="1"/>
  <c r="T220" i="10"/>
  <c r="V303" i="10"/>
  <c r="H220" i="10"/>
  <c r="S219" i="10"/>
  <c r="AA217" i="10"/>
  <c r="AC216" i="10"/>
  <c r="AE216" i="10" s="1"/>
  <c r="AF216" i="10" s="1"/>
  <c r="W302" i="10"/>
  <c r="R220" i="10"/>
  <c r="U219" i="10"/>
  <c r="X219" i="10" s="1"/>
  <c r="Y219" i="10" s="1"/>
  <c r="AD216" i="9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E216" i="9" s="1"/>
  <c r="AF216" i="9" s="1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G237" i="9" l="1"/>
  <c r="AF216" i="11"/>
  <c r="AG237" i="11"/>
  <c r="AG237" i="10"/>
  <c r="Z219" i="11"/>
  <c r="AB217" i="11"/>
  <c r="AD217" i="1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E217" i="11" s="1"/>
  <c r="Z219" i="10"/>
  <c r="AB217" i="10"/>
  <c r="AD217" i="10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E217" i="10" s="1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B217" i="9"/>
  <c r="AA218" i="9"/>
  <c r="AC217" i="9"/>
  <c r="AE217" i="9" s="1"/>
  <c r="AF217" i="9" s="1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17" i="11" l="1"/>
  <c r="AG238" i="11" s="1"/>
  <c r="AF217" i="10"/>
  <c r="AG238" i="10" s="1"/>
  <c r="AG238" i="9"/>
  <c r="Z220" i="11"/>
  <c r="V305" i="11"/>
  <c r="S221" i="11"/>
  <c r="H222" i="11"/>
  <c r="W304" i="11"/>
  <c r="R222" i="11"/>
  <c r="U221" i="11"/>
  <c r="X221" i="11" s="1"/>
  <c r="Y221" i="11" s="1"/>
  <c r="AD218" i="11"/>
  <c r="AB218" i="11"/>
  <c r="AC218" i="11"/>
  <c r="AE218" i="11" s="1"/>
  <c r="AA219" i="11"/>
  <c r="T223" i="11"/>
  <c r="L224" i="11" a="1"/>
  <c r="L224" i="11" s="1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B218" i="10"/>
  <c r="AC218" i="10"/>
  <c r="AE218" i="10" s="1"/>
  <c r="AA219" i="10"/>
  <c r="W304" i="10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B218" i="9"/>
  <c r="AA219" i="9"/>
  <c r="AC218" i="9"/>
  <c r="AE218" i="9" s="1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18" i="11" l="1"/>
  <c r="AG239" i="11" s="1"/>
  <c r="AF218" i="10"/>
  <c r="AG239" i="10" s="1"/>
  <c r="AF218" i="9"/>
  <c r="AG239" i="9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E219" i="11" s="1"/>
  <c r="AF219" i="11" s="1"/>
  <c r="AA220" i="11"/>
  <c r="H223" i="11"/>
  <c r="S222" i="11"/>
  <c r="V306" i="11"/>
  <c r="AD219" i="11"/>
  <c r="AB219" i="11"/>
  <c r="Z221" i="10"/>
  <c r="V306" i="10"/>
  <c r="H223" i="10"/>
  <c r="S222" i="10"/>
  <c r="AD219" i="10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E219" i="10" s="1"/>
  <c r="AF219" i="10" s="1"/>
  <c r="Z221" i="9"/>
  <c r="AD219" i="9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E219" i="9" s="1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11" l="1"/>
  <c r="AF219" i="9"/>
  <c r="AG240" i="9" s="1"/>
  <c r="AG240" i="10"/>
  <c r="AG240" i="6"/>
  <c r="Z222" i="11"/>
  <c r="V307" i="11"/>
  <c r="H224" i="11"/>
  <c r="S223" i="11"/>
  <c r="AD220" i="11"/>
  <c r="AB220" i="11"/>
  <c r="L226" i="11" a="1"/>
  <c r="L226" i="11" s="1"/>
  <c r="T225" i="11"/>
  <c r="U223" i="11"/>
  <c r="X223" i="11" s="1"/>
  <c r="Y223" i="11" s="1"/>
  <c r="R224" i="11"/>
  <c r="AC220" i="11"/>
  <c r="AE220" i="11" s="1"/>
  <c r="AF220" i="11" s="1"/>
  <c r="AA221" i="11"/>
  <c r="W306" i="11"/>
  <c r="Z222" i="10"/>
  <c r="L225" i="10" a="1"/>
  <c r="L225" i="10" s="1"/>
  <c r="T224" i="10"/>
  <c r="V307" i="10"/>
  <c r="H224" i="10"/>
  <c r="S223" i="10"/>
  <c r="W306" i="10"/>
  <c r="AD220" i="10"/>
  <c r="AB220" i="10"/>
  <c r="AC220" i="10"/>
  <c r="AE220" i="10" s="1"/>
  <c r="AF220" i="10" s="1"/>
  <c r="AA221" i="10"/>
  <c r="R224" i="10"/>
  <c r="U223" i="10"/>
  <c r="X223" i="10" s="1"/>
  <c r="Y223" i="10" s="1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B220" i="9"/>
  <c r="AC220" i="9"/>
  <c r="AE220" i="9" s="1"/>
  <c r="AF220" i="9" s="1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G241" i="10" l="1"/>
  <c r="AG241" i="11"/>
  <c r="AG241" i="9"/>
  <c r="Z223" i="11"/>
  <c r="U224" i="11"/>
  <c r="X224" i="11" s="1"/>
  <c r="Y224" i="11" s="1"/>
  <c r="R225" i="11"/>
  <c r="V308" i="11"/>
  <c r="H225" i="11"/>
  <c r="S224" i="11"/>
  <c r="W307" i="11"/>
  <c r="AA222" i="11"/>
  <c r="AC221" i="11"/>
  <c r="AE221" i="11" s="1"/>
  <c r="L227" i="11" a="1"/>
  <c r="L227" i="11" s="1"/>
  <c r="T226" i="11"/>
  <c r="AD221" i="11"/>
  <c r="AB221" i="11"/>
  <c r="Z223" i="10"/>
  <c r="W307" i="10"/>
  <c r="L226" i="10" a="1"/>
  <c r="L226" i="10" s="1"/>
  <c r="T225" i="10"/>
  <c r="AD221" i="10"/>
  <c r="AB221" i="10"/>
  <c r="V308" i="10"/>
  <c r="S224" i="10"/>
  <c r="H225" i="10"/>
  <c r="U224" i="10"/>
  <c r="X224" i="10" s="1"/>
  <c r="Y224" i="10" s="1"/>
  <c r="R225" i="10"/>
  <c r="AC221" i="10"/>
  <c r="AE221" i="10" s="1"/>
  <c r="AA222" i="10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A222" i="9"/>
  <c r="AC221" i="9"/>
  <c r="AE221" i="9" s="1"/>
  <c r="AF221" i="9" s="1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21" i="11" l="1"/>
  <c r="AG242" i="11" s="1"/>
  <c r="AF221" i="10"/>
  <c r="AG242" i="10" s="1"/>
  <c r="AG242" i="9"/>
  <c r="Z224" i="11"/>
  <c r="AD222" i="1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E222" i="11" s="1"/>
  <c r="AA223" i="11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E222" i="10" s="1"/>
  <c r="AA223" i="10"/>
  <c r="AD222" i="10"/>
  <c r="AB222" i="10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B222" i="9"/>
  <c r="AC222" i="9"/>
  <c r="AE222" i="9" s="1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F222" i="11" l="1"/>
  <c r="AG243" i="11" s="1"/>
  <c r="AF222" i="10"/>
  <c r="AG243" i="10" s="1"/>
  <c r="AF222" i="9"/>
  <c r="AG243" i="9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B223" i="11"/>
  <c r="AA224" i="11"/>
  <c r="AC223" i="11"/>
  <c r="AE223" i="11" s="1"/>
  <c r="W309" i="11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E223" i="10" s="1"/>
  <c r="AA224" i="10"/>
  <c r="AD223" i="10"/>
  <c r="AB223" i="10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E223" i="9" s="1"/>
  <c r="AA224" i="9"/>
  <c r="W309" i="9"/>
  <c r="AD223" i="9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23" i="11" l="1"/>
  <c r="AG244" i="11" s="1"/>
  <c r="AF223" i="10"/>
  <c r="AG244" i="10" s="1"/>
  <c r="AF223" i="9"/>
  <c r="AG244" i="9" s="1"/>
  <c r="AF223" i="4"/>
  <c r="AG244" i="4" s="1"/>
  <c r="Z226" i="11"/>
  <c r="AD224" i="1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AE224" i="11" s="1"/>
  <c r="V311" i="11"/>
  <c r="H228" i="11"/>
  <c r="S227" i="11"/>
  <c r="Z226" i="10"/>
  <c r="R228" i="10"/>
  <c r="U227" i="10"/>
  <c r="X227" i="10" s="1"/>
  <c r="Y227" i="10" s="1"/>
  <c r="V311" i="10"/>
  <c r="H228" i="10"/>
  <c r="S227" i="10"/>
  <c r="W310" i="10"/>
  <c r="AA225" i="10"/>
  <c r="AC224" i="10"/>
  <c r="AE224" i="10" s="1"/>
  <c r="L229" i="10" a="1"/>
  <c r="L229" i="10" s="1"/>
  <c r="T228" i="10"/>
  <c r="AD224" i="10"/>
  <c r="AB224" i="10"/>
  <c r="Z226" i="9"/>
  <c r="AD224" i="9"/>
  <c r="AB224" i="9"/>
  <c r="W310" i="9"/>
  <c r="U227" i="9"/>
  <c r="X227" i="9" s="1"/>
  <c r="Y227" i="9" s="1"/>
  <c r="R228" i="9"/>
  <c r="V311" i="9"/>
  <c r="H228" i="9"/>
  <c r="S227" i="9"/>
  <c r="AC224" i="9"/>
  <c r="AE224" i="9" s="1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24" i="11" l="1"/>
  <c r="AG245" i="11" s="1"/>
  <c r="AF224" i="10"/>
  <c r="AG245" i="10" s="1"/>
  <c r="AF224" i="9"/>
  <c r="AG245" i="9" s="1"/>
  <c r="AF224" i="4"/>
  <c r="AG245" i="4" s="1"/>
  <c r="Z227" i="11"/>
  <c r="AB225" i="11"/>
  <c r="AD225" i="11"/>
  <c r="R229" i="11"/>
  <c r="U228" i="11"/>
  <c r="X228" i="11" s="1"/>
  <c r="Y228" i="11" s="1"/>
  <c r="V312" i="11"/>
  <c r="S228" i="11"/>
  <c r="H229" i="11"/>
  <c r="AC225" i="11"/>
  <c r="AE225" i="11" s="1"/>
  <c r="AA226" i="11"/>
  <c r="T230" i="11"/>
  <c r="L231" i="11" a="1"/>
  <c r="L231" i="11" s="1"/>
  <c r="W311" i="11"/>
  <c r="Z227" i="10"/>
  <c r="AB225" i="10"/>
  <c r="AD225" i="10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25" i="10" s="1"/>
  <c r="AF225" i="10" s="1"/>
  <c r="Z227" i="9"/>
  <c r="V312" i="9"/>
  <c r="H229" i="9"/>
  <c r="S228" i="9"/>
  <c r="W311" i="9"/>
  <c r="L230" i="9" a="1"/>
  <c r="L230" i="9" s="1"/>
  <c r="T229" i="9"/>
  <c r="AA226" i="9"/>
  <c r="AC225" i="9"/>
  <c r="AE225" i="9" s="1"/>
  <c r="U228" i="9"/>
  <c r="X228" i="9" s="1"/>
  <c r="Y228" i="9" s="1"/>
  <c r="R229" i="9"/>
  <c r="AB225" i="9"/>
  <c r="AD225" i="9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Z227" i="4"/>
  <c r="AD225" i="4"/>
  <c r="AB225" i="4"/>
  <c r="L231" i="4" a="1"/>
  <c r="L231" i="4" s="1"/>
  <c r="T230" i="4"/>
  <c r="V312" i="4"/>
  <c r="H229" i="4"/>
  <c r="S228" i="4"/>
  <c r="AA226" i="4"/>
  <c r="AC225" i="4"/>
  <c r="AE225" i="4" s="1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25" i="9" l="1"/>
  <c r="AF225" i="11"/>
  <c r="AG246" i="11" s="1"/>
  <c r="AG246" i="9"/>
  <c r="AG246" i="10"/>
  <c r="AF225" i="4"/>
  <c r="AG246" i="4" s="1"/>
  <c r="Z228" i="11"/>
  <c r="AD226" i="1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E226" i="11" s="1"/>
  <c r="AF226" i="11" s="1"/>
  <c r="AA227" i="11"/>
  <c r="Z228" i="10"/>
  <c r="V313" i="10"/>
  <c r="S229" i="10"/>
  <c r="H230" i="10"/>
  <c r="W312" i="10"/>
  <c r="T230" i="10"/>
  <c r="L231" i="10" a="1"/>
  <c r="L231" i="10" s="1"/>
  <c r="AD226" i="10"/>
  <c r="AB226" i="10"/>
  <c r="R230" i="10"/>
  <c r="U229" i="10"/>
  <c r="X229" i="10" s="1"/>
  <c r="Y229" i="10" s="1"/>
  <c r="AC226" i="10"/>
  <c r="AE226" i="10" s="1"/>
  <c r="AF226" i="10" s="1"/>
  <c r="AA227" i="10"/>
  <c r="Z228" i="9"/>
  <c r="U229" i="9"/>
  <c r="X229" i="9" s="1"/>
  <c r="Y229" i="9" s="1"/>
  <c r="R230" i="9"/>
  <c r="V313" i="9"/>
  <c r="H230" i="9"/>
  <c r="S229" i="9"/>
  <c r="AD226" i="9"/>
  <c r="AB226" i="9"/>
  <c r="W312" i="9"/>
  <c r="AA227" i="9"/>
  <c r="AC226" i="9"/>
  <c r="AE226" i="9" s="1"/>
  <c r="AF226" i="9" s="1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Z228" i="4"/>
  <c r="V313" i="4"/>
  <c r="H230" i="4"/>
  <c r="S229" i="4"/>
  <c r="AD226" i="4"/>
  <c r="AB226" i="4"/>
  <c r="W312" i="4"/>
  <c r="L232" i="4" a="1"/>
  <c r="L232" i="4" s="1"/>
  <c r="T231" i="4"/>
  <c r="AC226" i="4"/>
  <c r="AE226" i="4" s="1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G247" i="11" l="1"/>
  <c r="AG247" i="10"/>
  <c r="AG247" i="9"/>
  <c r="AF226" i="4"/>
  <c r="AG247" i="4" s="1"/>
  <c r="AG247" i="7"/>
  <c r="Z229" i="11"/>
  <c r="V314" i="11"/>
  <c r="H231" i="11"/>
  <c r="S230" i="11"/>
  <c r="W313" i="11"/>
  <c r="U230" i="11"/>
  <c r="X230" i="11" s="1"/>
  <c r="Y230" i="11" s="1"/>
  <c r="R231" i="11"/>
  <c r="AD227" i="11"/>
  <c r="AB227" i="11"/>
  <c r="AC227" i="11"/>
  <c r="AE227" i="11" s="1"/>
  <c r="AA228" i="11"/>
  <c r="L233" i="11" a="1"/>
  <c r="L233" i="11" s="1"/>
  <c r="T232" i="11"/>
  <c r="Z229" i="10"/>
  <c r="U230" i="10"/>
  <c r="X230" i="10" s="1"/>
  <c r="Y230" i="10" s="1"/>
  <c r="R231" i="10"/>
  <c r="V314" i="10"/>
  <c r="S230" i="10"/>
  <c r="H231" i="10"/>
  <c r="AD227" i="10"/>
  <c r="AB227" i="10"/>
  <c r="W313" i="10"/>
  <c r="AC227" i="10"/>
  <c r="AE227" i="10" s="1"/>
  <c r="AA228" i="10"/>
  <c r="T231" i="10"/>
  <c r="L232" i="10" a="1"/>
  <c r="L232" i="10" s="1"/>
  <c r="Z229" i="9"/>
  <c r="W313" i="9"/>
  <c r="R231" i="9"/>
  <c r="U230" i="9"/>
  <c r="X230" i="9" s="1"/>
  <c r="Y230" i="9" s="1"/>
  <c r="V314" i="9"/>
  <c r="S230" i="9"/>
  <c r="H231" i="9"/>
  <c r="AB227" i="9"/>
  <c r="AD227" i="9"/>
  <c r="AA228" i="9"/>
  <c r="AC227" i="9"/>
  <c r="AE227" i="9" s="1"/>
  <c r="T231" i="9"/>
  <c r="L232" i="9" a="1"/>
  <c r="L232" i="9" s="1"/>
  <c r="AF226" i="8"/>
  <c r="AG247" i="8" s="1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Z229" i="4"/>
  <c r="AB227" i="4"/>
  <c r="AD227" i="4"/>
  <c r="U230" i="4"/>
  <c r="X230" i="4" s="1"/>
  <c r="Y230" i="4" s="1"/>
  <c r="R231" i="4"/>
  <c r="AC227" i="4"/>
  <c r="AE227" i="4" s="1"/>
  <c r="AF227" i="4" s="1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27" i="11" l="1"/>
  <c r="AG248" i="11" s="1"/>
  <c r="AF227" i="10"/>
  <c r="AG248" i="10" s="1"/>
  <c r="AF227" i="9"/>
  <c r="AG248" i="9" s="1"/>
  <c r="AG248" i="4"/>
  <c r="Z230" i="11"/>
  <c r="V315" i="11"/>
  <c r="H232" i="11"/>
  <c r="S231" i="11"/>
  <c r="W314" i="11"/>
  <c r="L234" i="11" a="1"/>
  <c r="L234" i="11" s="1"/>
  <c r="T233" i="11"/>
  <c r="AC228" i="11"/>
  <c r="AE228" i="11" s="1"/>
  <c r="AA229" i="11"/>
  <c r="U231" i="11"/>
  <c r="X231" i="11" s="1"/>
  <c r="Y231" i="11" s="1"/>
  <c r="R232" i="11"/>
  <c r="AD228" i="11"/>
  <c r="AB228" i="11"/>
  <c r="Z230" i="10"/>
  <c r="W314" i="10"/>
  <c r="U231" i="10"/>
  <c r="X231" i="10" s="1"/>
  <c r="Y231" i="10" s="1"/>
  <c r="R232" i="10"/>
  <c r="L233" i="10" a="1"/>
  <c r="L233" i="10" s="1"/>
  <c r="T232" i="10"/>
  <c r="AC228" i="10"/>
  <c r="AE228" i="10" s="1"/>
  <c r="AA229" i="10"/>
  <c r="V315" i="10"/>
  <c r="H232" i="10"/>
  <c r="S231" i="10"/>
  <c r="AD228" i="10"/>
  <c r="AB228" i="10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E228" i="9" s="1"/>
  <c r="AA229" i="9"/>
  <c r="AB228" i="9"/>
  <c r="AD228" i="9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Z230" i="4"/>
  <c r="AD228" i="4"/>
  <c r="AB228" i="4"/>
  <c r="L234" i="4" a="1"/>
  <c r="L234" i="4" s="1"/>
  <c r="T233" i="4"/>
  <c r="V315" i="4"/>
  <c r="H232" i="4"/>
  <c r="S231" i="4"/>
  <c r="AC228" i="4"/>
  <c r="AE228" i="4" s="1"/>
  <c r="AF228" i="4" s="1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28" i="11" l="1"/>
  <c r="AG249" i="11"/>
  <c r="AF228" i="10"/>
  <c r="AG249" i="10" s="1"/>
  <c r="AF228" i="9"/>
  <c r="AG249" i="9"/>
  <c r="AG249" i="4"/>
  <c r="Z231" i="11"/>
  <c r="AD229" i="11"/>
  <c r="AB229" i="11"/>
  <c r="V316" i="11"/>
  <c r="H233" i="11"/>
  <c r="S232" i="11"/>
  <c r="W315" i="11"/>
  <c r="L235" i="11" a="1"/>
  <c r="L235" i="11" s="1"/>
  <c r="T234" i="11"/>
  <c r="AC229" i="11"/>
  <c r="AE229" i="11" s="1"/>
  <c r="AA230" i="11"/>
  <c r="U232" i="11"/>
  <c r="X232" i="11" s="1"/>
  <c r="Y232" i="11" s="1"/>
  <c r="R233" i="11"/>
  <c r="Z231" i="10"/>
  <c r="U232" i="10"/>
  <c r="X232" i="10" s="1"/>
  <c r="Y232" i="10" s="1"/>
  <c r="R233" i="10"/>
  <c r="V316" i="10"/>
  <c r="H233" i="10"/>
  <c r="S232" i="10"/>
  <c r="AD229" i="10"/>
  <c r="AB229" i="10"/>
  <c r="L234" i="10" a="1"/>
  <c r="L234" i="10" s="1"/>
  <c r="T233" i="10"/>
  <c r="W315" i="10"/>
  <c r="AC229" i="10"/>
  <c r="AE229" i="10" s="1"/>
  <c r="AA230" i="10"/>
  <c r="Z231" i="9"/>
  <c r="W315" i="9"/>
  <c r="U232" i="9"/>
  <c r="X232" i="9" s="1"/>
  <c r="Y232" i="9" s="1"/>
  <c r="R233" i="9"/>
  <c r="V316" i="9"/>
  <c r="S232" i="9"/>
  <c r="H233" i="9"/>
  <c r="AC229" i="9"/>
  <c r="AE229" i="9" s="1"/>
  <c r="AA230" i="9"/>
  <c r="T233" i="9"/>
  <c r="L234" i="9" a="1"/>
  <c r="L234" i="9" s="1"/>
  <c r="AD229" i="9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Z231" i="4"/>
  <c r="AD229" i="4"/>
  <c r="AB229" i="4"/>
  <c r="V316" i="4"/>
  <c r="H233" i="4"/>
  <c r="S232" i="4"/>
  <c r="T234" i="4"/>
  <c r="L235" i="4" a="1"/>
  <c r="L235" i="4" s="1"/>
  <c r="AA230" i="4"/>
  <c r="AC229" i="4"/>
  <c r="AE229" i="4" s="1"/>
  <c r="AF229" i="4" s="1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G250" i="4" l="1"/>
  <c r="AE230" i="4"/>
  <c r="AF229" i="11"/>
  <c r="AG250" i="11"/>
  <c r="AF229" i="10"/>
  <c r="AG250" i="10" s="1"/>
  <c r="AF229" i="9"/>
  <c r="AG250" i="9" s="1"/>
  <c r="Z232" i="11"/>
  <c r="V317" i="11"/>
  <c r="H234" i="11"/>
  <c r="S233" i="11"/>
  <c r="W316" i="11"/>
  <c r="U233" i="11"/>
  <c r="X233" i="11" s="1"/>
  <c r="Y233" i="11" s="1"/>
  <c r="R234" i="11"/>
  <c r="AC230" i="11"/>
  <c r="AE230" i="11" s="1"/>
  <c r="AF230" i="11" s="1"/>
  <c r="AA231" i="11"/>
  <c r="L236" i="11" a="1"/>
  <c r="L236" i="11" s="1"/>
  <c r="T235" i="11"/>
  <c r="AD230" i="11"/>
  <c r="AB230" i="11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B230" i="10"/>
  <c r="AC230" i="10"/>
  <c r="AE230" i="10" s="1"/>
  <c r="AF230" i="10" s="1"/>
  <c r="AA231" i="10"/>
  <c r="Z232" i="9"/>
  <c r="V317" i="9"/>
  <c r="H234" i="9"/>
  <c r="S233" i="9"/>
  <c r="W316" i="9"/>
  <c r="U233" i="9"/>
  <c r="X233" i="9" s="1"/>
  <c r="Y233" i="9" s="1"/>
  <c r="R234" i="9"/>
  <c r="AD230" i="9"/>
  <c r="AB230" i="9"/>
  <c r="AC230" i="9"/>
  <c r="AE230" i="9" s="1"/>
  <c r="AF230" i="9" s="1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Z232" i="4"/>
  <c r="AB230" i="4"/>
  <c r="AD230" i="4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E231" i="4" l="1"/>
  <c r="AF230" i="4"/>
  <c r="AG251" i="4" s="1"/>
  <c r="AE232" i="4"/>
  <c r="AF232" i="4" s="1"/>
  <c r="AG251" i="9"/>
  <c r="AG251" i="11"/>
  <c r="AG251" i="10"/>
  <c r="AF230" i="6"/>
  <c r="AG251" i="6" s="1"/>
  <c r="Z233" i="11"/>
  <c r="AD231" i="1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31" i="11" s="1"/>
  <c r="AF231" i="11" s="1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E231" i="10" s="1"/>
  <c r="AA232" i="10"/>
  <c r="AD231" i="10"/>
  <c r="AB231" i="10"/>
  <c r="Z233" i="9"/>
  <c r="H235" i="9"/>
  <c r="S234" i="9"/>
  <c r="V318" i="9"/>
  <c r="L236" i="9" a="1"/>
  <c r="L236" i="9" s="1"/>
  <c r="T235" i="9"/>
  <c r="W317" i="9"/>
  <c r="AC231" i="9"/>
  <c r="AE231" i="9" s="1"/>
  <c r="AA232" i="9"/>
  <c r="U234" i="9"/>
  <c r="X234" i="9" s="1"/>
  <c r="Y234" i="9" s="1"/>
  <c r="R235" i="9"/>
  <c r="AD231" i="9"/>
  <c r="AB231" i="9"/>
  <c r="AE231" i="8"/>
  <c r="AF230" i="8"/>
  <c r="AG251" i="8" s="1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Z233" i="4"/>
  <c r="AD231" i="4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31" i="4" l="1"/>
  <c r="AG252" i="4" s="1"/>
  <c r="AE233" i="4"/>
  <c r="AF231" i="10"/>
  <c r="AG252" i="11"/>
  <c r="AF231" i="9"/>
  <c r="AG252" i="9" s="1"/>
  <c r="AG252" i="10"/>
  <c r="AF231" i="6"/>
  <c r="AG252" i="6" s="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B232" i="11"/>
  <c r="AA233" i="11"/>
  <c r="AC232" i="11"/>
  <c r="AE232" i="11" s="1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E232" i="10" s="1"/>
  <c r="AD232" i="10"/>
  <c r="AB232" i="10"/>
  <c r="Z234" i="9"/>
  <c r="AD232" i="9"/>
  <c r="AB232" i="9"/>
  <c r="V319" i="9"/>
  <c r="H236" i="9"/>
  <c r="S235" i="9"/>
  <c r="AC232" i="9"/>
  <c r="AE232" i="9" s="1"/>
  <c r="AA233" i="9"/>
  <c r="L237" i="9" a="1"/>
  <c r="L237" i="9" s="1"/>
  <c r="T236" i="9"/>
  <c r="W318" i="9"/>
  <c r="U235" i="9"/>
  <c r="X235" i="9" s="1"/>
  <c r="Y235" i="9" s="1"/>
  <c r="R236" i="9"/>
  <c r="AF231" i="8"/>
  <c r="AG252" i="8" s="1"/>
  <c r="Z234" i="8"/>
  <c r="AB232" i="8"/>
  <c r="AD232" i="8"/>
  <c r="V319" i="8"/>
  <c r="S235" i="8"/>
  <c r="H236" i="8"/>
  <c r="T237" i="8"/>
  <c r="L238" i="8" a="1"/>
  <c r="L238" i="8" s="1"/>
  <c r="W318" i="8"/>
  <c r="AC232" i="8"/>
  <c r="AE232" i="8" s="1"/>
  <c r="AF232" i="8" s="1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E232" i="6" s="1"/>
  <c r="AF232" i="6" s="1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E232" i="1" s="1"/>
  <c r="AE233" i="1" s="1"/>
  <c r="AA233" i="1"/>
  <c r="L238" i="1" a="1"/>
  <c r="L238" i="1" s="1"/>
  <c r="T237" i="1"/>
  <c r="AD232" i="1"/>
  <c r="AB232" i="1"/>
  <c r="U235" i="1"/>
  <c r="X235" i="1" s="1"/>
  <c r="Y235" i="1" s="1"/>
  <c r="R236" i="1"/>
  <c r="AE234" i="4" l="1"/>
  <c r="AF233" i="4"/>
  <c r="AE235" i="4"/>
  <c r="AF235" i="4" s="1"/>
  <c r="AG253" i="8"/>
  <c r="AF232" i="11"/>
  <c r="AG253" i="11" s="1"/>
  <c r="AF232" i="10"/>
  <c r="AG253" i="10" s="1"/>
  <c r="AF232" i="9"/>
  <c r="AG253" i="9"/>
  <c r="AG253" i="6"/>
  <c r="Z235" i="11"/>
  <c r="V320" i="11"/>
  <c r="S236" i="11"/>
  <c r="H237" i="11"/>
  <c r="W319" i="11"/>
  <c r="AB233" i="11"/>
  <c r="AD233" i="11"/>
  <c r="T238" i="11"/>
  <c r="L239" i="11" a="1"/>
  <c r="L239" i="11" s="1"/>
  <c r="R237" i="11"/>
  <c r="U236" i="11"/>
  <c r="X236" i="11" s="1"/>
  <c r="Y236" i="11" s="1"/>
  <c r="AC233" i="11"/>
  <c r="AE233" i="11" s="1"/>
  <c r="AA234" i="11"/>
  <c r="Z235" i="10"/>
  <c r="T237" i="10"/>
  <c r="L238" i="10" a="1"/>
  <c r="L238" i="10" s="1"/>
  <c r="AB233" i="10"/>
  <c r="AD233" i="10"/>
  <c r="V320" i="10"/>
  <c r="H237" i="10"/>
  <c r="S236" i="10"/>
  <c r="W319" i="10"/>
  <c r="R237" i="10"/>
  <c r="U236" i="10"/>
  <c r="X236" i="10" s="1"/>
  <c r="Y236" i="10" s="1"/>
  <c r="AA234" i="10"/>
  <c r="AC233" i="10"/>
  <c r="AE233" i="10" s="1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B233" i="9"/>
  <c r="W319" i="9"/>
  <c r="AA234" i="9"/>
  <c r="AC233" i="9"/>
  <c r="AE233" i="9" s="1"/>
  <c r="Z235" i="8"/>
  <c r="AD233" i="8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E233" i="8" s="1"/>
  <c r="AF233" i="8" s="1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C233" i="6"/>
  <c r="AE233" i="6" s="1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G254" i="8" l="1"/>
  <c r="AF233" i="10"/>
  <c r="AG254" i="10"/>
  <c r="AF233" i="9"/>
  <c r="AG254" i="9" s="1"/>
  <c r="AF234" i="4"/>
  <c r="AE236" i="4"/>
  <c r="AF233" i="11"/>
  <c r="AG254" i="11" s="1"/>
  <c r="AF234" i="10"/>
  <c r="AE236" i="9"/>
  <c r="AF234" i="9"/>
  <c r="AF233" i="6"/>
  <c r="AG254" i="6" s="1"/>
  <c r="AF233" i="7"/>
  <c r="AG254" i="7" s="1"/>
  <c r="AG254" i="1"/>
  <c r="Z236" i="11"/>
  <c r="T239" i="11"/>
  <c r="L240" i="11" a="1"/>
  <c r="L240" i="11" s="1"/>
  <c r="V321" i="11"/>
  <c r="S237" i="11"/>
  <c r="H238" i="11"/>
  <c r="AD234" i="11"/>
  <c r="AB234" i="11"/>
  <c r="W320" i="11"/>
  <c r="AC234" i="11"/>
  <c r="AE234" i="11" s="1"/>
  <c r="AA235" i="11"/>
  <c r="U237" i="11"/>
  <c r="X237" i="11" s="1"/>
  <c r="Y237" i="11" s="1"/>
  <c r="R238" i="11"/>
  <c r="Z236" i="10"/>
  <c r="V321" i="10"/>
  <c r="S237" i="10"/>
  <c r="H238" i="10"/>
  <c r="R238" i="10"/>
  <c r="U237" i="10"/>
  <c r="X237" i="10" s="1"/>
  <c r="Y237" i="10" s="1"/>
  <c r="W320" i="10"/>
  <c r="AD234" i="10"/>
  <c r="AB234" i="10"/>
  <c r="AC234" i="10"/>
  <c r="AE234" i="10" s="1"/>
  <c r="AE236" i="10" s="1"/>
  <c r="AA235" i="10"/>
  <c r="T238" i="10"/>
  <c r="L239" i="10" a="1"/>
  <c r="L239" i="10" s="1"/>
  <c r="Z236" i="9"/>
  <c r="W320" i="9"/>
  <c r="L239" i="9" a="1"/>
  <c r="L239" i="9" s="1"/>
  <c r="T238" i="9"/>
  <c r="AB234" i="9"/>
  <c r="AD234" i="9"/>
  <c r="AA235" i="9"/>
  <c r="AC234" i="9"/>
  <c r="AE234" i="9" s="1"/>
  <c r="U237" i="9"/>
  <c r="X237" i="9" s="1"/>
  <c r="Y237" i="9" s="1"/>
  <c r="R238" i="9"/>
  <c r="V321" i="9"/>
  <c r="H238" i="9"/>
  <c r="S237" i="9"/>
  <c r="AE236" i="8"/>
  <c r="AF234" i="8"/>
  <c r="Z236" i="8"/>
  <c r="U237" i="8"/>
  <c r="X237" i="8" s="1"/>
  <c r="Y237" i="8" s="1"/>
  <c r="R238" i="8"/>
  <c r="AD234" i="8"/>
  <c r="AB234" i="8"/>
  <c r="L240" i="8" a="1"/>
  <c r="L240" i="8" s="1"/>
  <c r="T239" i="8"/>
  <c r="AC234" i="8"/>
  <c r="AE234" i="8" s="1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Z236" i="6"/>
  <c r="AC234" i="6"/>
  <c r="AE234" i="6" s="1"/>
  <c r="AA235" i="6"/>
  <c r="U237" i="6"/>
  <c r="X237" i="6" s="1"/>
  <c r="Y237" i="6" s="1"/>
  <c r="R238" i="6"/>
  <c r="W320" i="6"/>
  <c r="T239" i="6"/>
  <c r="L240" i="6" a="1"/>
  <c r="L240" i="6" s="1"/>
  <c r="AD234" i="6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Z236" i="4"/>
  <c r="R238" i="4"/>
  <c r="U237" i="4"/>
  <c r="X237" i="4" s="1"/>
  <c r="Y237" i="4" s="1"/>
  <c r="AD234" i="4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G255" i="4" l="1"/>
  <c r="AG255" i="9"/>
  <c r="AE237" i="4"/>
  <c r="AF236" i="4"/>
  <c r="AG255" i="10"/>
  <c r="AF234" i="11"/>
  <c r="AG255" i="11"/>
  <c r="AF236" i="10"/>
  <c r="AE238" i="10"/>
  <c r="AF236" i="9"/>
  <c r="AE238" i="9"/>
  <c r="AF234" i="6"/>
  <c r="AG255" i="6" s="1"/>
  <c r="AG255" i="8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E235" i="11" s="1"/>
  <c r="AA236" i="11"/>
  <c r="V322" i="11"/>
  <c r="H239" i="11"/>
  <c r="S238" i="11"/>
  <c r="AD235" i="11"/>
  <c r="AB235" i="11"/>
  <c r="Z237" i="10"/>
  <c r="AD235" i="10"/>
  <c r="AB235" i="10"/>
  <c r="V322" i="10"/>
  <c r="S238" i="10"/>
  <c r="H239" i="10"/>
  <c r="W321" i="10"/>
  <c r="U238" i="10"/>
  <c r="X238" i="10" s="1"/>
  <c r="Y238" i="10" s="1"/>
  <c r="R239" i="10"/>
  <c r="AC235" i="10"/>
  <c r="AE235" i="10" s="1"/>
  <c r="AF235" i="10" s="1"/>
  <c r="AA236" i="10"/>
  <c r="T239" i="10"/>
  <c r="L240" i="10" a="1"/>
  <c r="L240" i="10" s="1"/>
  <c r="Z237" i="9"/>
  <c r="R239" i="9"/>
  <c r="U238" i="9"/>
  <c r="X238" i="9" s="1"/>
  <c r="Y238" i="9" s="1"/>
  <c r="AD235" i="9"/>
  <c r="AB235" i="9"/>
  <c r="L240" i="9" a="1"/>
  <c r="L240" i="9" s="1"/>
  <c r="T239" i="9"/>
  <c r="V322" i="9"/>
  <c r="H239" i="9"/>
  <c r="S238" i="9"/>
  <c r="AA236" i="9"/>
  <c r="AC235" i="9"/>
  <c r="AE235" i="9" s="1"/>
  <c r="AE237" i="9" s="1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E235" i="8" s="1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Z237" i="6"/>
  <c r="L241" i="6" a="1"/>
  <c r="L241" i="6" s="1"/>
  <c r="T240" i="6"/>
  <c r="AD235" i="6"/>
  <c r="AB235" i="6"/>
  <c r="AC235" i="6"/>
  <c r="AE235" i="6" s="1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G256" i="10" l="1"/>
  <c r="AE237" i="10"/>
  <c r="AF235" i="9"/>
  <c r="AG256" i="9"/>
  <c r="AE239" i="10"/>
  <c r="AF237" i="10"/>
  <c r="AF237" i="9"/>
  <c r="AE239" i="9"/>
  <c r="AE238" i="4"/>
  <c r="AF237" i="4"/>
  <c r="AF235" i="11"/>
  <c r="AG256" i="11" s="1"/>
  <c r="AE240" i="10"/>
  <c r="AF238" i="10"/>
  <c r="AF238" i="9"/>
  <c r="AE240" i="9"/>
  <c r="AF235" i="6"/>
  <c r="AG256" i="6" s="1"/>
  <c r="AF235" i="7"/>
  <c r="AG256" i="7" s="1"/>
  <c r="AG256" i="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E236" i="11" s="1"/>
  <c r="AA237" i="11"/>
  <c r="AD236" i="11"/>
  <c r="AB236" i="11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Z238" i="6"/>
  <c r="AD236" i="6"/>
  <c r="AB236" i="6"/>
  <c r="L242" i="6" a="1"/>
  <c r="L242" i="6" s="1"/>
  <c r="T241" i="6"/>
  <c r="V323" i="6"/>
  <c r="H240" i="6"/>
  <c r="S239" i="6"/>
  <c r="AC236" i="6"/>
  <c r="AE236" i="6" s="1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A237" i="1"/>
  <c r="AC236" i="1"/>
  <c r="AE237" i="1"/>
  <c r="V323" i="1"/>
  <c r="H240" i="1"/>
  <c r="S239" i="1"/>
  <c r="AF239" i="10" l="1"/>
  <c r="AE241" i="10"/>
  <c r="AF239" i="9"/>
  <c r="AE241" i="9"/>
  <c r="AF238" i="4"/>
  <c r="AE239" i="4"/>
  <c r="AF236" i="11"/>
  <c r="AG257" i="11" s="1"/>
  <c r="AE242" i="10"/>
  <c r="AF240" i="10"/>
  <c r="AE242" i="9"/>
  <c r="AF240" i="9"/>
  <c r="AG257" i="1"/>
  <c r="AF236" i="6"/>
  <c r="AG257" i="6" s="1"/>
  <c r="AG257" i="7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E237" i="11" s="1"/>
  <c r="AA238" i="11"/>
  <c r="AD237" i="11"/>
  <c r="AB237" i="11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E237" i="7" s="1"/>
  <c r="AA238" i="7"/>
  <c r="R241" i="7"/>
  <c r="U240" i="7"/>
  <c r="X240" i="7" s="1"/>
  <c r="Y240" i="7" s="1"/>
  <c r="Z239" i="6"/>
  <c r="W323" i="6"/>
  <c r="L243" i="6" a="1"/>
  <c r="L243" i="6" s="1"/>
  <c r="T242" i="6"/>
  <c r="AD237" i="6"/>
  <c r="AB237" i="6"/>
  <c r="AC237" i="6"/>
  <c r="AE237" i="6" s="1"/>
  <c r="AF237" i="6" s="1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E243" i="10" l="1"/>
  <c r="AF241" i="10"/>
  <c r="AF241" i="9"/>
  <c r="AE243" i="9"/>
  <c r="AF239" i="4"/>
  <c r="AE240" i="4"/>
  <c r="AF237" i="11"/>
  <c r="AG258" i="11" s="1"/>
  <c r="AF242" i="10"/>
  <c r="AE244" i="10"/>
  <c r="AF242" i="9"/>
  <c r="AE244" i="9"/>
  <c r="AG258" i="6"/>
  <c r="AE238" i="7"/>
  <c r="AF237" i="7"/>
  <c r="AG258" i="7" s="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E238" i="11" s="1"/>
  <c r="AA239" i="11"/>
  <c r="AD238" i="11"/>
  <c r="AB238" i="11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Z240" i="6"/>
  <c r="AD238" i="6"/>
  <c r="AB238" i="6"/>
  <c r="W324" i="6"/>
  <c r="V325" i="6"/>
  <c r="H242" i="6"/>
  <c r="S241" i="6"/>
  <c r="U241" i="6"/>
  <c r="X241" i="6" s="1"/>
  <c r="Y241" i="6" s="1"/>
  <c r="R242" i="6"/>
  <c r="AC238" i="6"/>
  <c r="AE238" i="6" s="1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E245" i="10" l="1"/>
  <c r="AF243" i="10"/>
  <c r="AF243" i="9"/>
  <c r="AE245" i="9"/>
  <c r="AE241" i="4"/>
  <c r="AF240" i="4"/>
  <c r="AF238" i="11"/>
  <c r="AG259" i="11" s="1"/>
  <c r="AF244" i="10"/>
  <c r="AE246" i="10"/>
  <c r="AE246" i="9"/>
  <c r="AF244" i="9"/>
  <c r="AF238" i="6"/>
  <c r="AG259" i="6" s="1"/>
  <c r="AF238" i="7"/>
  <c r="AG259" i="7" s="1"/>
  <c r="Z241" i="11"/>
  <c r="W325" i="11"/>
  <c r="AD239" i="11"/>
  <c r="AB239" i="11"/>
  <c r="L245" i="11" a="1"/>
  <c r="L245" i="11" s="1"/>
  <c r="T244" i="11"/>
  <c r="AA240" i="11"/>
  <c r="AC239" i="11"/>
  <c r="AE239" i="11" s="1"/>
  <c r="U242" i="11"/>
  <c r="X242" i="11" s="1"/>
  <c r="Y242" i="11" s="1"/>
  <c r="R243" i="11"/>
  <c r="V326" i="11"/>
  <c r="H243" i="11"/>
  <c r="S242" i="11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B239" i="7"/>
  <c r="V326" i="7"/>
  <c r="H243" i="7"/>
  <c r="S242" i="7"/>
  <c r="U242" i="7"/>
  <c r="X242" i="7" s="1"/>
  <c r="Y242" i="7" s="1"/>
  <c r="R243" i="7"/>
  <c r="AA240" i="7"/>
  <c r="AC239" i="7"/>
  <c r="AE239" i="7" s="1"/>
  <c r="AF239" i="7" s="1"/>
  <c r="L244" i="7" a="1"/>
  <c r="L244" i="7" s="1"/>
  <c r="T243" i="7"/>
  <c r="Z241" i="6"/>
  <c r="AD239" i="6"/>
  <c r="AB239" i="6"/>
  <c r="W325" i="6"/>
  <c r="R243" i="6"/>
  <c r="U242" i="6"/>
  <c r="X242" i="6" s="1"/>
  <c r="Y242" i="6" s="1"/>
  <c r="V326" i="6"/>
  <c r="S242" i="6"/>
  <c r="H243" i="6"/>
  <c r="AA240" i="6"/>
  <c r="AC239" i="6"/>
  <c r="AE239" i="6" s="1"/>
  <c r="L245" i="6" a="1"/>
  <c r="L245" i="6" s="1"/>
  <c r="T244" i="6"/>
  <c r="AE239" i="5"/>
  <c r="AF239" i="5" s="1"/>
  <c r="AF238" i="5"/>
  <c r="AG259" i="5" s="1"/>
  <c r="Z241" i="5"/>
  <c r="AD239" i="5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E247" i="10" l="1"/>
  <c r="AF245" i="10"/>
  <c r="AE247" i="9"/>
  <c r="AF245" i="9"/>
  <c r="AE240" i="5"/>
  <c r="AF240" i="5" s="1"/>
  <c r="AE242" i="4"/>
  <c r="AF242" i="4" s="1"/>
  <c r="AF241" i="4"/>
  <c r="AG260" i="5"/>
  <c r="AF239" i="11"/>
  <c r="AG260" i="11" s="1"/>
  <c r="AE248" i="10"/>
  <c r="AF246" i="10"/>
  <c r="AF246" i="9"/>
  <c r="AE248" i="9"/>
  <c r="AF239" i="6"/>
  <c r="AG260" i="6" s="1"/>
  <c r="AG260" i="7"/>
  <c r="Z242" i="11"/>
  <c r="V327" i="11"/>
  <c r="H244" i="11"/>
  <c r="S243" i="11"/>
  <c r="AB240" i="11"/>
  <c r="AD240" i="11"/>
  <c r="R244" i="11"/>
  <c r="U243" i="11"/>
  <c r="X243" i="11" s="1"/>
  <c r="Y243" i="11" s="1"/>
  <c r="T245" i="11"/>
  <c r="L246" i="11" a="1"/>
  <c r="L246" i="11" s="1"/>
  <c r="AA241" i="11"/>
  <c r="AC240" i="11"/>
  <c r="AE240" i="11" s="1"/>
  <c r="W326" i="11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B240" i="7"/>
  <c r="L245" i="7" a="1"/>
  <c r="L245" i="7" s="1"/>
  <c r="T244" i="7"/>
  <c r="AC240" i="7"/>
  <c r="AE240" i="7" s="1"/>
  <c r="AF240" i="7" s="1"/>
  <c r="AA241" i="7"/>
  <c r="V327" i="7"/>
  <c r="H244" i="7"/>
  <c r="S243" i="7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E240" i="6" s="1"/>
  <c r="AB240" i="6"/>
  <c r="AD240" i="6"/>
  <c r="Z242" i="5"/>
  <c r="AB240" i="5"/>
  <c r="AD240" i="5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E241" i="5" l="1"/>
  <c r="AE243" i="4"/>
  <c r="AE242" i="5"/>
  <c r="AF247" i="10"/>
  <c r="AE249" i="10"/>
  <c r="AF247" i="9"/>
  <c r="AE249" i="9"/>
  <c r="AE244" i="4"/>
  <c r="AF244" i="4" s="1"/>
  <c r="AF243" i="4"/>
  <c r="AE245" i="4"/>
  <c r="AG261" i="5"/>
  <c r="AF240" i="11"/>
  <c r="AG261" i="11"/>
  <c r="AE250" i="10"/>
  <c r="AF248" i="10"/>
  <c r="AF248" i="9"/>
  <c r="AE250" i="9"/>
  <c r="AF240" i="6"/>
  <c r="AG261" i="6" s="1"/>
  <c r="AG261" i="7"/>
  <c r="Z243" i="11"/>
  <c r="AB241" i="11"/>
  <c r="AD241" i="1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E241" i="11" s="1"/>
  <c r="AA242" i="11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E241" i="7" s="1"/>
  <c r="AF241" i="7" s="1"/>
  <c r="AA242" i="7"/>
  <c r="W327" i="7"/>
  <c r="Z243" i="6"/>
  <c r="V328" i="6"/>
  <c r="H245" i="6"/>
  <c r="S244" i="6"/>
  <c r="AB241" i="6"/>
  <c r="AD241" i="6"/>
  <c r="U244" i="6"/>
  <c r="X244" i="6" s="1"/>
  <c r="Y244" i="6" s="1"/>
  <c r="R245" i="6"/>
  <c r="AC241" i="6"/>
  <c r="AE241" i="6" s="1"/>
  <c r="AF241" i="6" s="1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E251" i="10" l="1"/>
  <c r="AF249" i="10"/>
  <c r="AF249" i="9"/>
  <c r="AE251" i="9"/>
  <c r="AE246" i="4"/>
  <c r="AF246" i="4" s="1"/>
  <c r="AF245" i="4"/>
  <c r="AE247" i="4"/>
  <c r="AF241" i="11"/>
  <c r="AG262" i="11" s="1"/>
  <c r="AE252" i="10"/>
  <c r="AF250" i="10"/>
  <c r="AF250" i="9"/>
  <c r="AE252" i="9"/>
  <c r="AG262" i="6"/>
  <c r="AG262" i="7"/>
  <c r="Z244" i="11"/>
  <c r="V329" i="11"/>
  <c r="S245" i="11"/>
  <c r="H246" i="11"/>
  <c r="W328" i="11"/>
  <c r="U245" i="11"/>
  <c r="X245" i="11" s="1"/>
  <c r="Y245" i="11" s="1"/>
  <c r="R246" i="11"/>
  <c r="AD242" i="11"/>
  <c r="AB242" i="11"/>
  <c r="AC242" i="11"/>
  <c r="AE242" i="11" s="1"/>
  <c r="AA243" i="11"/>
  <c r="L248" i="11" a="1"/>
  <c r="L248" i="11" s="1"/>
  <c r="T247" i="11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AE242" i="7" s="1"/>
  <c r="AF242" i="7" s="1"/>
  <c r="T246" i="7"/>
  <c r="L247" i="7" a="1"/>
  <c r="L247" i="7" s="1"/>
  <c r="AD242" i="7"/>
  <c r="AB242" i="7"/>
  <c r="Z244" i="6"/>
  <c r="AD242" i="6"/>
  <c r="AB242" i="6"/>
  <c r="V329" i="6"/>
  <c r="H246" i="6"/>
  <c r="S245" i="6"/>
  <c r="R246" i="6"/>
  <c r="U245" i="6"/>
  <c r="X245" i="6" s="1"/>
  <c r="Y245" i="6" s="1"/>
  <c r="W328" i="6"/>
  <c r="AC242" i="6"/>
  <c r="AE242" i="6" s="1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51" i="10" l="1"/>
  <c r="AE253" i="10"/>
  <c r="AE253" i="9"/>
  <c r="AF251" i="9"/>
  <c r="AE248" i="4"/>
  <c r="AF248" i="4" s="1"/>
  <c r="AF247" i="4"/>
  <c r="AE249" i="4"/>
  <c r="AF242" i="11"/>
  <c r="AG263" i="11"/>
  <c r="AE254" i="10"/>
  <c r="AF252" i="10"/>
  <c r="AF252" i="9"/>
  <c r="AE254" i="9"/>
  <c r="AE243" i="6"/>
  <c r="AF243" i="6" s="1"/>
  <c r="AF242" i="6"/>
  <c r="AG263" i="6"/>
  <c r="AG263" i="7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E243" i="11" s="1"/>
  <c r="AA244" i="11"/>
  <c r="AD243" i="11"/>
  <c r="AB243" i="11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B243" i="7"/>
  <c r="V330" i="7"/>
  <c r="H247" i="7"/>
  <c r="S246" i="7"/>
  <c r="AC243" i="7"/>
  <c r="AE243" i="7" s="1"/>
  <c r="AF243" i="7" s="1"/>
  <c r="AA244" i="7"/>
  <c r="L248" i="7" a="1"/>
  <c r="L248" i="7" s="1"/>
  <c r="T247" i="7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55" i="10" l="1"/>
  <c r="AF253" i="10"/>
  <c r="AF253" i="9"/>
  <c r="AE255" i="9"/>
  <c r="AE250" i="4"/>
  <c r="AF250" i="4" s="1"/>
  <c r="AE251" i="4"/>
  <c r="AF249" i="4"/>
  <c r="AG264" i="6"/>
  <c r="AF243" i="11"/>
  <c r="AG264" i="11"/>
  <c r="AF254" i="10"/>
  <c r="AE256" i="10"/>
  <c r="AE256" i="9"/>
  <c r="AF254" i="9"/>
  <c r="AG264" i="7"/>
  <c r="Z246" i="11"/>
  <c r="L250" i="11" a="1"/>
  <c r="L250" i="11" s="1"/>
  <c r="T249" i="11"/>
  <c r="U247" i="11"/>
  <c r="X247" i="11" s="1"/>
  <c r="Y247" i="11" s="1"/>
  <c r="R248" i="11"/>
  <c r="AC244" i="11"/>
  <c r="AE244" i="11" s="1"/>
  <c r="AA245" i="11"/>
  <c r="V331" i="11"/>
  <c r="H248" i="11"/>
  <c r="S247" i="11"/>
  <c r="W330" i="11"/>
  <c r="AD244" i="11"/>
  <c r="AB244" i="11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AE244" i="7" s="1"/>
  <c r="U247" i="7"/>
  <c r="X247" i="7" s="1"/>
  <c r="Y247" i="7" s="1"/>
  <c r="R248" i="7"/>
  <c r="AD244" i="7"/>
  <c r="AB244" i="7"/>
  <c r="Z246" i="6"/>
  <c r="AB244" i="6"/>
  <c r="AD244" i="6"/>
  <c r="L250" i="6" a="1"/>
  <c r="L250" i="6" s="1"/>
  <c r="T249" i="6"/>
  <c r="V331" i="6"/>
  <c r="H248" i="6"/>
  <c r="S247" i="6"/>
  <c r="W330" i="6"/>
  <c r="AA245" i="6"/>
  <c r="AC244" i="6"/>
  <c r="AE244" i="6" s="1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F255" i="10" l="1"/>
  <c r="AE257" i="10"/>
  <c r="AE257" i="9"/>
  <c r="AF255" i="9"/>
  <c r="AE252" i="4"/>
  <c r="AF252" i="4" s="1"/>
  <c r="AE253" i="4"/>
  <c r="AF251" i="4"/>
  <c r="AF244" i="11"/>
  <c r="AG265" i="11" s="1"/>
  <c r="AE258" i="10"/>
  <c r="AF256" i="10"/>
  <c r="AF256" i="9"/>
  <c r="AE258" i="9"/>
  <c r="AF244" i="6"/>
  <c r="AG265" i="6" s="1"/>
  <c r="AF244" i="7"/>
  <c r="AG265" i="7" s="1"/>
  <c r="Z247" i="11"/>
  <c r="U248" i="11"/>
  <c r="X248" i="11" s="1"/>
  <c r="Y248" i="11" s="1"/>
  <c r="R249" i="11"/>
  <c r="W331" i="11"/>
  <c r="V332" i="11"/>
  <c r="H249" i="11"/>
  <c r="S248" i="11"/>
  <c r="AD245" i="11"/>
  <c r="AB245" i="11"/>
  <c r="T250" i="11"/>
  <c r="L251" i="11" a="1"/>
  <c r="L251" i="11" s="1"/>
  <c r="AC245" i="11"/>
  <c r="AE245" i="11" s="1"/>
  <c r="AA246" i="11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B245" i="7"/>
  <c r="AC245" i="7"/>
  <c r="AE245" i="7" s="1"/>
  <c r="AF245" i="7" s="1"/>
  <c r="AA246" i="7"/>
  <c r="L250" i="7" a="1"/>
  <c r="L250" i="7" s="1"/>
  <c r="T249" i="7"/>
  <c r="W331" i="7"/>
  <c r="Z247" i="6"/>
  <c r="R249" i="6"/>
  <c r="U248" i="6"/>
  <c r="X248" i="6" s="1"/>
  <c r="Y248" i="6" s="1"/>
  <c r="AD245" i="6"/>
  <c r="AB245" i="6"/>
  <c r="W331" i="6"/>
  <c r="T250" i="6"/>
  <c r="L251" i="6" a="1"/>
  <c r="L251" i="6" s="1"/>
  <c r="AA246" i="6"/>
  <c r="AC245" i="6"/>
  <c r="AE245" i="6" s="1"/>
  <c r="AE246" i="6" s="1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E259" i="10" l="1"/>
  <c r="AF257" i="10"/>
  <c r="AE259" i="9"/>
  <c r="AF257" i="9"/>
  <c r="AE254" i="4"/>
  <c r="AF254" i="4" s="1"/>
  <c r="AF253" i="4"/>
  <c r="AE255" i="4"/>
  <c r="AF245" i="11"/>
  <c r="AG266" i="11"/>
  <c r="AE260" i="10"/>
  <c r="AF258" i="10"/>
  <c r="AE260" i="9"/>
  <c r="AF258" i="9"/>
  <c r="AF246" i="6"/>
  <c r="AF245" i="6"/>
  <c r="AG266" i="6" s="1"/>
  <c r="AE247" i="6"/>
  <c r="AG266" i="7"/>
  <c r="Z248" i="11"/>
  <c r="W332" i="11"/>
  <c r="R250" i="11"/>
  <c r="U249" i="11"/>
  <c r="X249" i="11" s="1"/>
  <c r="Y249" i="11" s="1"/>
  <c r="AD246" i="11"/>
  <c r="AB246" i="11"/>
  <c r="V333" i="11"/>
  <c r="H250" i="11"/>
  <c r="S249" i="11"/>
  <c r="AC246" i="11"/>
  <c r="AE246" i="11" s="1"/>
  <c r="AA247" i="11"/>
  <c r="L252" i="11" a="1"/>
  <c r="L252" i="11" s="1"/>
  <c r="T251" i="11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E246" i="7" s="1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E261" i="10" l="1"/>
  <c r="AF259" i="10"/>
  <c r="AE261" i="9"/>
  <c r="AF259" i="9"/>
  <c r="AE256" i="4"/>
  <c r="AF256" i="4" s="1"/>
  <c r="AF255" i="4"/>
  <c r="AE257" i="4"/>
  <c r="AF246" i="11"/>
  <c r="AG267" i="11"/>
  <c r="AF260" i="10"/>
  <c r="AE262" i="10"/>
  <c r="AE262" i="9"/>
  <c r="AF260" i="9"/>
  <c r="AF247" i="6"/>
  <c r="AE248" i="6"/>
  <c r="AF246" i="7"/>
  <c r="AG267" i="7" s="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E247" i="11" s="1"/>
  <c r="AD247" i="11"/>
  <c r="AB247" i="11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AE247" i="7" s="1"/>
  <c r="V334" i="7"/>
  <c r="H251" i="7"/>
  <c r="S250" i="7"/>
  <c r="Z249" i="6"/>
  <c r="AD247" i="6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63" i="10" l="1"/>
  <c r="AF261" i="10"/>
  <c r="AE263" i="9"/>
  <c r="AF261" i="9"/>
  <c r="AE258" i="4"/>
  <c r="AF258" i="4" s="1"/>
  <c r="AE259" i="4"/>
  <c r="AF257" i="4"/>
  <c r="AG268" i="6"/>
  <c r="AF247" i="11"/>
  <c r="AG268" i="11" s="1"/>
  <c r="AF262" i="10"/>
  <c r="AE264" i="10"/>
  <c r="AF262" i="9"/>
  <c r="AE264" i="9"/>
  <c r="AF248" i="6"/>
  <c r="AE249" i="6"/>
  <c r="AF247" i="7"/>
  <c r="AG268" i="7" s="1"/>
  <c r="Z250" i="11"/>
  <c r="AB248" i="11"/>
  <c r="AD248" i="11"/>
  <c r="H252" i="11"/>
  <c r="S251" i="11"/>
  <c r="V335" i="11"/>
  <c r="W334" i="11"/>
  <c r="U251" i="11"/>
  <c r="X251" i="11" s="1"/>
  <c r="Y251" i="11" s="1"/>
  <c r="R252" i="11"/>
  <c r="AC248" i="11"/>
  <c r="AE248" i="11" s="1"/>
  <c r="AA249" i="11"/>
  <c r="T253" i="11"/>
  <c r="L254" i="11" a="1"/>
  <c r="L254" i="11" s="1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E248" i="7" s="1"/>
  <c r="AF248" i="7" s="1"/>
  <c r="AA249" i="7"/>
  <c r="AB248" i="7"/>
  <c r="AD248" i="7"/>
  <c r="W334" i="7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E265" i="10" l="1"/>
  <c r="AF263" i="10"/>
  <c r="AE265" i="9"/>
  <c r="AF263" i="9"/>
  <c r="AG269" i="6"/>
  <c r="AE260" i="4"/>
  <c r="AF259" i="4"/>
  <c r="AE261" i="4"/>
  <c r="AF248" i="11"/>
  <c r="AG269" i="11" s="1"/>
  <c r="AE266" i="10"/>
  <c r="AF264" i="10"/>
  <c r="AF264" i="9"/>
  <c r="AE266" i="9"/>
  <c r="AG269" i="7"/>
  <c r="AF249" i="6"/>
  <c r="AE250" i="6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E249" i="11" s="1"/>
  <c r="AA250" i="11"/>
  <c r="AD249" i="11"/>
  <c r="AB249" i="11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B249" i="7"/>
  <c r="V336" i="7"/>
  <c r="H253" i="7"/>
  <c r="S252" i="7"/>
  <c r="W335" i="7"/>
  <c r="R253" i="7"/>
  <c r="U252" i="7"/>
  <c r="X252" i="7" s="1"/>
  <c r="Y252" i="7" s="1"/>
  <c r="AC249" i="7"/>
  <c r="AE249" i="7" s="1"/>
  <c r="AF249" i="7" s="1"/>
  <c r="AA250" i="7"/>
  <c r="L254" i="7" a="1"/>
  <c r="L254" i="7" s="1"/>
  <c r="T253" i="7"/>
  <c r="Z251" i="6"/>
  <c r="AD249" i="6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F253" i="5"/>
  <c r="AE255" i="5"/>
  <c r="AE256" i="5" s="1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E256" i="1" s="1"/>
  <c r="AF253" i="1"/>
  <c r="AF254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65" i="10" l="1"/>
  <c r="AE267" i="10"/>
  <c r="AF265" i="9"/>
  <c r="AE267" i="9"/>
  <c r="AF261" i="4"/>
  <c r="AE262" i="4"/>
  <c r="AF260" i="4"/>
  <c r="AG270" i="7"/>
  <c r="AG270" i="6"/>
  <c r="AF249" i="11"/>
  <c r="AG270" i="11" s="1"/>
  <c r="AE268" i="10"/>
  <c r="AF266" i="10"/>
  <c r="AE268" i="9"/>
  <c r="AF266" i="9"/>
  <c r="AF250" i="6"/>
  <c r="AE251" i="6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E250" i="11" s="1"/>
  <c r="AA251" i="11"/>
  <c r="AB250" i="11"/>
  <c r="AD250" i="11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E250" i="7" s="1"/>
  <c r="AA251" i="7"/>
  <c r="W336" i="7"/>
  <c r="Z252" i="6"/>
  <c r="AD250" i="6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 s="1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F267" i="10" l="1"/>
  <c r="AE269" i="10"/>
  <c r="AE269" i="9"/>
  <c r="AF267" i="9"/>
  <c r="AE264" i="4"/>
  <c r="AF262" i="4"/>
  <c r="AE263" i="4"/>
  <c r="AG271" i="6"/>
  <c r="AF250" i="11"/>
  <c r="AG271" i="11" s="1"/>
  <c r="AE270" i="10"/>
  <c r="AF268" i="10"/>
  <c r="AE270" i="9"/>
  <c r="AF268" i="9"/>
  <c r="AE251" i="7"/>
  <c r="AF250" i="7"/>
  <c r="AG271" i="7" s="1"/>
  <c r="AF251" i="6"/>
  <c r="AE252" i="6"/>
  <c r="AF252" i="6" s="1"/>
  <c r="Z253" i="11"/>
  <c r="L257" i="11" a="1"/>
  <c r="L257" i="11" s="1"/>
  <c r="T256" i="11"/>
  <c r="W337" i="11"/>
  <c r="AA252" i="11"/>
  <c r="AC251" i="11"/>
  <c r="AE251" i="11" s="1"/>
  <c r="V338" i="11"/>
  <c r="H255" i="11"/>
  <c r="S254" i="11"/>
  <c r="U254" i="11"/>
  <c r="X254" i="11" s="1"/>
  <c r="Y254" i="11" s="1"/>
  <c r="R255" i="11"/>
  <c r="AD251" i="11"/>
  <c r="AB251" i="11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B251" i="7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V338" i="1"/>
  <c r="H255" i="1"/>
  <c r="S254" i="1"/>
  <c r="W337" i="1"/>
  <c r="R255" i="1"/>
  <c r="U254" i="1"/>
  <c r="X254" i="1" s="1"/>
  <c r="Y254" i="1" s="1"/>
  <c r="AE259" i="1"/>
  <c r="AE260" i="1" s="1"/>
  <c r="AF257" i="1"/>
  <c r="AC251" i="1"/>
  <c r="AA252" i="1"/>
  <c r="L257" i="1" a="1"/>
  <c r="L257" i="1" s="1"/>
  <c r="T256" i="1"/>
  <c r="AF269" i="10" l="1"/>
  <c r="AE271" i="10"/>
  <c r="AF269" i="9"/>
  <c r="AE271" i="9"/>
  <c r="AE265" i="4"/>
  <c r="AF263" i="4"/>
  <c r="AG272" i="6"/>
  <c r="AE266" i="4"/>
  <c r="AF264" i="4"/>
  <c r="AF251" i="11"/>
  <c r="AG272" i="11" s="1"/>
  <c r="AE272" i="10"/>
  <c r="AF270" i="10"/>
  <c r="AF270" i="9"/>
  <c r="AE272" i="9"/>
  <c r="AF251" i="7"/>
  <c r="AG272" i="7" s="1"/>
  <c r="AE253" i="6"/>
  <c r="Z254" i="11"/>
  <c r="V339" i="11"/>
  <c r="H256" i="11"/>
  <c r="S255" i="11"/>
  <c r="L258" i="11" a="1"/>
  <c r="L258" i="11" s="1"/>
  <c r="T257" i="11"/>
  <c r="AC252" i="11"/>
  <c r="AE252" i="11" s="1"/>
  <c r="AA253" i="11"/>
  <c r="W338" i="11"/>
  <c r="AD252" i="11"/>
  <c r="AB252" i="11"/>
  <c r="R256" i="11"/>
  <c r="U255" i="11"/>
  <c r="X255" i="11" s="1"/>
  <c r="Y255" i="11" s="1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B252" i="7"/>
  <c r="L257" i="7" a="1"/>
  <c r="L257" i="7" s="1"/>
  <c r="T256" i="7"/>
  <c r="AA253" i="7"/>
  <c r="AC252" i="7"/>
  <c r="AE252" i="7" s="1"/>
  <c r="R256" i="7"/>
  <c r="U255" i="7"/>
  <c r="X255" i="7" s="1"/>
  <c r="Y255" i="7" s="1"/>
  <c r="V339" i="7"/>
  <c r="H256" i="7"/>
  <c r="S255" i="7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E273" i="10" l="1"/>
  <c r="AF271" i="10"/>
  <c r="AE273" i="9"/>
  <c r="AF271" i="9"/>
  <c r="AF252" i="7"/>
  <c r="AG273" i="7"/>
  <c r="AF266" i="4"/>
  <c r="AE268" i="4"/>
  <c r="AF265" i="4"/>
  <c r="AE267" i="4"/>
  <c r="AF252" i="11"/>
  <c r="AG273" i="11" s="1"/>
  <c r="AF272" i="10"/>
  <c r="AE274" i="10"/>
  <c r="AF272" i="9"/>
  <c r="AE274" i="9"/>
  <c r="AE254" i="6"/>
  <c r="AE255" i="6" s="1"/>
  <c r="AF253" i="6"/>
  <c r="Z255" i="11"/>
  <c r="AD253" i="1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AE253" i="11" s="1"/>
  <c r="L259" i="11" a="1"/>
  <c r="L259" i="11" s="1"/>
  <c r="T258" i="11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E253" i="7" s="1"/>
  <c r="AF253" i="7" s="1"/>
  <c r="AD253" i="7"/>
  <c r="AB253" i="7"/>
  <c r="W339" i="7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D253" i="1"/>
  <c r="AG274" i="1" s="1"/>
  <c r="AB253" i="1"/>
  <c r="V340" i="1"/>
  <c r="H257" i="1"/>
  <c r="S256" i="1"/>
  <c r="L259" i="1" a="1"/>
  <c r="L259" i="1" s="1"/>
  <c r="T258" i="1"/>
  <c r="AE263" i="1"/>
  <c r="AE264" i="1" s="1"/>
  <c r="AF261" i="1"/>
  <c r="W339" i="1"/>
  <c r="U256" i="1"/>
  <c r="X256" i="1" s="1"/>
  <c r="Y256" i="1" s="1"/>
  <c r="R257" i="1"/>
  <c r="AA254" i="1"/>
  <c r="AC253" i="1"/>
  <c r="AE254" i="7" l="1"/>
  <c r="AE255" i="7" s="1"/>
  <c r="AF273" i="10"/>
  <c r="AE275" i="10"/>
  <c r="AE275" i="9"/>
  <c r="AF273" i="9"/>
  <c r="AF267" i="4"/>
  <c r="AE269" i="4"/>
  <c r="AE270" i="4"/>
  <c r="AF268" i="4"/>
  <c r="AG274" i="6"/>
  <c r="AG274" i="7"/>
  <c r="AF253" i="11"/>
  <c r="AG274" i="11" s="1"/>
  <c r="AF274" i="10"/>
  <c r="AE276" i="10"/>
  <c r="AE276" i="9"/>
  <c r="AF274" i="9"/>
  <c r="AE256" i="7"/>
  <c r="AF254" i="7"/>
  <c r="AF255" i="7"/>
  <c r="AE257" i="7"/>
  <c r="AF255" i="6"/>
  <c r="AE256" i="6"/>
  <c r="AF254" i="6"/>
  <c r="Z256" i="11"/>
  <c r="W340" i="11"/>
  <c r="R258" i="11"/>
  <c r="U257" i="11"/>
  <c r="X257" i="11" s="1"/>
  <c r="Y257" i="11" s="1"/>
  <c r="AB254" i="11"/>
  <c r="AD254" i="11"/>
  <c r="V341" i="11"/>
  <c r="H258" i="11"/>
  <c r="S257" i="11"/>
  <c r="L260" i="11" a="1"/>
  <c r="L260" i="11" s="1"/>
  <c r="T259" i="11"/>
  <c r="AC254" i="11"/>
  <c r="AE254" i="11" s="1"/>
  <c r="AA255" i="11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Z256" i="6"/>
  <c r="T259" i="6"/>
  <c r="L260" i="6" a="1"/>
  <c r="L260" i="6" s="1"/>
  <c r="V341" i="6"/>
  <c r="H258" i="6"/>
  <c r="S257" i="6"/>
  <c r="W340" i="6"/>
  <c r="AB254" i="6"/>
  <c r="AD254" i="6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 s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G275" i="6" l="1"/>
  <c r="AF275" i="10"/>
  <c r="AE277" i="10"/>
  <c r="AF275" i="9"/>
  <c r="AE277" i="9"/>
  <c r="AF270" i="4"/>
  <c r="AE272" i="4"/>
  <c r="AG275" i="7"/>
  <c r="AE271" i="4"/>
  <c r="AF269" i="4"/>
  <c r="AF254" i="11"/>
  <c r="AG275" i="11" s="1"/>
  <c r="AF276" i="10"/>
  <c r="AE278" i="10"/>
  <c r="AE278" i="9"/>
  <c r="AF276" i="9"/>
  <c r="AE259" i="7"/>
  <c r="AF257" i="7"/>
  <c r="AF256" i="7"/>
  <c r="AE258" i="7"/>
  <c r="AF256" i="6"/>
  <c r="AE257" i="6"/>
  <c r="AE258" i="6" s="1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B255" i="11"/>
  <c r="AC255" i="11"/>
  <c r="AE255" i="11" s="1"/>
  <c r="AA256" i="11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E279" i="10" l="1"/>
  <c r="AF277" i="10"/>
  <c r="AF277" i="9"/>
  <c r="AE279" i="9"/>
  <c r="AE273" i="4"/>
  <c r="AF271" i="4"/>
  <c r="AF272" i="4"/>
  <c r="AE274" i="4"/>
  <c r="AF255" i="11"/>
  <c r="AG276" i="11" s="1"/>
  <c r="AE280" i="10"/>
  <c r="AF278" i="10"/>
  <c r="AE280" i="9"/>
  <c r="AF278" i="9"/>
  <c r="AE260" i="7"/>
  <c r="AF258" i="7"/>
  <c r="AE261" i="7"/>
  <c r="AF259" i="7"/>
  <c r="AE259" i="6"/>
  <c r="AF257" i="6"/>
  <c r="AF258" i="6"/>
  <c r="AE260" i="6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E256" i="11" s="1"/>
  <c r="AB256" i="11"/>
  <c r="AD256" i="11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E281" i="10" l="1"/>
  <c r="AF279" i="10"/>
  <c r="AE281" i="9"/>
  <c r="AF279" i="9"/>
  <c r="AF274" i="4"/>
  <c r="AE276" i="4"/>
  <c r="AF273" i="4"/>
  <c r="AE275" i="4"/>
  <c r="AF256" i="11"/>
  <c r="AG277" i="11" s="1"/>
  <c r="AE282" i="10"/>
  <c r="AF280" i="10"/>
  <c r="AF280" i="9"/>
  <c r="AE282" i="9"/>
  <c r="AF261" i="7"/>
  <c r="AE263" i="7"/>
  <c r="AE262" i="7"/>
  <c r="AF260" i="7"/>
  <c r="AE262" i="6"/>
  <c r="AF260" i="6"/>
  <c r="AE261" i="6"/>
  <c r="AF259" i="6"/>
  <c r="Z259" i="11"/>
  <c r="V344" i="11"/>
  <c r="H261" i="11"/>
  <c r="S260" i="11"/>
  <c r="W343" i="11"/>
  <c r="AD257" i="11"/>
  <c r="AB257" i="11"/>
  <c r="T262" i="11"/>
  <c r="L263" i="11" a="1"/>
  <c r="L263" i="11" s="1"/>
  <c r="R261" i="11"/>
  <c r="U260" i="11"/>
  <c r="X260" i="11" s="1"/>
  <c r="Y260" i="11" s="1"/>
  <c r="AC257" i="11"/>
  <c r="AE257" i="11" s="1"/>
  <c r="AA258" i="11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E283" i="10" l="1"/>
  <c r="AF281" i="10"/>
  <c r="AE283" i="9"/>
  <c r="AF281" i="9"/>
  <c r="AE277" i="4"/>
  <c r="AF275" i="4"/>
  <c r="AE278" i="4"/>
  <c r="AF276" i="4"/>
  <c r="AF257" i="11"/>
  <c r="AG278" i="11" s="1"/>
  <c r="AF282" i="10"/>
  <c r="AE284" i="10"/>
  <c r="AF282" i="9"/>
  <c r="AE284" i="9"/>
  <c r="AE264" i="7"/>
  <c r="AF262" i="7"/>
  <c r="AF263" i="7"/>
  <c r="AE265" i="7"/>
  <c r="AF261" i="6"/>
  <c r="AE263" i="6"/>
  <c r="AF262" i="6"/>
  <c r="AE264" i="6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W344" i="11"/>
  <c r="AC258" i="11"/>
  <c r="AE258" i="11" s="1"/>
  <c r="AA259" i="11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F283" i="10" l="1"/>
  <c r="AE285" i="10"/>
  <c r="AE285" i="9"/>
  <c r="AF283" i="9"/>
  <c r="AE280" i="4"/>
  <c r="AF278" i="4"/>
  <c r="AF277" i="4"/>
  <c r="AE279" i="4"/>
  <c r="AF258" i="11"/>
  <c r="AG279" i="11" s="1"/>
  <c r="AE286" i="10"/>
  <c r="AF284" i="10"/>
  <c r="AE286" i="9"/>
  <c r="AF284" i="9"/>
  <c r="AF265" i="7"/>
  <c r="AE267" i="7"/>
  <c r="AE266" i="7"/>
  <c r="AF264" i="7"/>
  <c r="AE266" i="6"/>
  <c r="AF264" i="6"/>
  <c r="AF263" i="6"/>
  <c r="AE265" i="6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B259" i="11"/>
  <c r="W345" i="11"/>
  <c r="AA260" i="11"/>
  <c r="AC259" i="11"/>
  <c r="AE259" i="11" s="1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E287" i="10" l="1"/>
  <c r="AF285" i="10"/>
  <c r="AE287" i="9"/>
  <c r="AF285" i="9"/>
  <c r="AE281" i="4"/>
  <c r="AF279" i="4"/>
  <c r="AF280" i="4"/>
  <c r="AE282" i="4"/>
  <c r="AF259" i="11"/>
  <c r="AG280" i="11" s="1"/>
  <c r="AF286" i="10"/>
  <c r="AE288" i="10"/>
  <c r="AF286" i="9"/>
  <c r="AE288" i="9"/>
  <c r="AF266" i="7"/>
  <c r="AE268" i="7"/>
  <c r="AF267" i="7"/>
  <c r="AE269" i="7"/>
  <c r="AE267" i="6"/>
  <c r="AF265" i="6"/>
  <c r="AF266" i="6"/>
  <c r="AE268" i="6"/>
  <c r="Z262" i="11"/>
  <c r="W346" i="11"/>
  <c r="R264" i="11"/>
  <c r="U263" i="11"/>
  <c r="X263" i="11" s="1"/>
  <c r="Y263" i="11" s="1"/>
  <c r="L266" i="11" a="1"/>
  <c r="L266" i="11" s="1"/>
  <c r="T265" i="11"/>
  <c r="AD260" i="11"/>
  <c r="AB260" i="11"/>
  <c r="AC260" i="11"/>
  <c r="AE260" i="11" s="1"/>
  <c r="AA261" i="11"/>
  <c r="V347" i="11"/>
  <c r="H264" i="11"/>
  <c r="S263" i="11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F287" i="10" l="1"/>
  <c r="AE289" i="10"/>
  <c r="AE289" i="9"/>
  <c r="AF287" i="9"/>
  <c r="AE284" i="4"/>
  <c r="AF282" i="4"/>
  <c r="AE283" i="4"/>
  <c r="AF281" i="4"/>
  <c r="AF260" i="11"/>
  <c r="AG281" i="11" s="1"/>
  <c r="AF288" i="10"/>
  <c r="AE290" i="10"/>
  <c r="AE290" i="9"/>
  <c r="AF288" i="9"/>
  <c r="AE271" i="7"/>
  <c r="AF269" i="7"/>
  <c r="AF268" i="7"/>
  <c r="AE270" i="7"/>
  <c r="AF268" i="6"/>
  <c r="AE270" i="6"/>
  <c r="AF267" i="6"/>
  <c r="AE269" i="6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E261" i="11" s="1"/>
  <c r="AD261" i="11"/>
  <c r="AB261" i="11"/>
  <c r="W347" i="11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E291" i="10" l="1"/>
  <c r="AF289" i="10"/>
  <c r="AF289" i="9"/>
  <c r="AE291" i="9"/>
  <c r="AE285" i="4"/>
  <c r="AF283" i="4"/>
  <c r="AE286" i="4"/>
  <c r="AF284" i="4"/>
  <c r="AF261" i="11"/>
  <c r="AG282" i="11" s="1"/>
  <c r="AF290" i="10"/>
  <c r="AE292" i="10"/>
  <c r="AE292" i="9"/>
  <c r="AF290" i="9"/>
  <c r="AE272" i="7"/>
  <c r="AF270" i="7"/>
  <c r="AE273" i="7"/>
  <c r="AF271" i="7"/>
  <c r="AF269" i="6"/>
  <c r="AE271" i="6"/>
  <c r="AF270" i="6"/>
  <c r="AE272" i="6"/>
  <c r="Z264" i="11"/>
  <c r="W348" i="11"/>
  <c r="V349" i="11"/>
  <c r="H266" i="11"/>
  <c r="S265" i="11"/>
  <c r="R266" i="11"/>
  <c r="U265" i="11"/>
  <c r="X265" i="11" s="1"/>
  <c r="Y265" i="11" s="1"/>
  <c r="AD262" i="11"/>
  <c r="AB262" i="11"/>
  <c r="T267" i="11"/>
  <c r="L268" i="11" a="1"/>
  <c r="L268" i="11" s="1"/>
  <c r="AA263" i="11"/>
  <c r="AC262" i="11"/>
  <c r="AE262" i="11" s="1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293" i="10" l="1"/>
  <c r="AF291" i="10"/>
  <c r="AE293" i="9"/>
  <c r="AF291" i="9"/>
  <c r="AE288" i="4"/>
  <c r="AF286" i="4"/>
  <c r="AF285" i="4"/>
  <c r="AE287" i="4"/>
  <c r="AF262" i="11"/>
  <c r="AG283" i="11" s="1"/>
  <c r="AE294" i="10"/>
  <c r="AF292" i="10"/>
  <c r="AF292" i="9"/>
  <c r="AE294" i="9"/>
  <c r="AE275" i="7"/>
  <c r="AF273" i="7"/>
  <c r="AE274" i="7"/>
  <c r="AF272" i="7"/>
  <c r="AE274" i="6"/>
  <c r="AF272" i="6"/>
  <c r="AE273" i="6"/>
  <c r="AF271" i="6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A264" i="11"/>
  <c r="AC263" i="11"/>
  <c r="AE263" i="11" s="1"/>
  <c r="T268" i="11"/>
  <c r="L269" i="11" a="1"/>
  <c r="L269" i="11" s="1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293" i="10" l="1"/>
  <c r="AE295" i="10"/>
  <c r="AE295" i="9"/>
  <c r="AF293" i="9"/>
  <c r="AE289" i="4"/>
  <c r="AF287" i="4"/>
  <c r="AF288" i="4"/>
  <c r="AE290" i="4"/>
  <c r="AF263" i="11"/>
  <c r="AG284" i="11" s="1"/>
  <c r="AF294" i="10"/>
  <c r="AE296" i="10"/>
  <c r="AF294" i="9"/>
  <c r="AE296" i="9"/>
  <c r="AF274" i="7"/>
  <c r="AE276" i="7"/>
  <c r="AE277" i="7"/>
  <c r="AF275" i="7"/>
  <c r="AE275" i="6"/>
  <c r="AF273" i="6"/>
  <c r="AF274" i="6"/>
  <c r="AE276" i="6"/>
  <c r="Z266" i="11"/>
  <c r="AB264" i="11"/>
  <c r="AD264" i="1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264" i="11" s="1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297" i="10" l="1"/>
  <c r="AF295" i="10"/>
  <c r="AE297" i="9"/>
  <c r="AF295" i="9"/>
  <c r="AF290" i="4"/>
  <c r="AE292" i="4"/>
  <c r="AF289" i="4"/>
  <c r="AE291" i="4"/>
  <c r="AF264" i="11"/>
  <c r="AG285" i="11"/>
  <c r="AF296" i="10"/>
  <c r="AE298" i="10"/>
  <c r="AF296" i="9"/>
  <c r="AE298" i="9"/>
  <c r="AF277" i="7"/>
  <c r="AE279" i="7"/>
  <c r="AF276" i="7"/>
  <c r="AE278" i="7"/>
  <c r="AE278" i="6"/>
  <c r="AF276" i="6"/>
  <c r="AE277" i="6"/>
  <c r="AF275" i="6"/>
  <c r="Z267" i="11"/>
  <c r="V352" i="11"/>
  <c r="S268" i="11"/>
  <c r="H269" i="11"/>
  <c r="AD265" i="11"/>
  <c r="AB265" i="11"/>
  <c r="W351" i="11"/>
  <c r="R269" i="11"/>
  <c r="U268" i="11"/>
  <c r="X268" i="11" s="1"/>
  <c r="Y268" i="11" s="1"/>
  <c r="AC265" i="11"/>
  <c r="AE265" i="11" s="1"/>
  <c r="AA266" i="11"/>
  <c r="T270" i="11"/>
  <c r="L271" i="11" a="1"/>
  <c r="L271" i="11" s="1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F297" i="10" l="1"/>
  <c r="AE299" i="10"/>
  <c r="AE299" i="9"/>
  <c r="AF297" i="9"/>
  <c r="AE293" i="4"/>
  <c r="AF291" i="4"/>
  <c r="AE294" i="4"/>
  <c r="AF292" i="4"/>
  <c r="AF265" i="11"/>
  <c r="AG286" i="11" s="1"/>
  <c r="AE300" i="10"/>
  <c r="AF298" i="10"/>
  <c r="AF298" i="9"/>
  <c r="AE300" i="9"/>
  <c r="AF278" i="7"/>
  <c r="AE280" i="7"/>
  <c r="AE281" i="7"/>
  <c r="AF279" i="7"/>
  <c r="AE279" i="6"/>
  <c r="AF277" i="6"/>
  <c r="AF278" i="6"/>
  <c r="AE280" i="6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E266" i="11" s="1"/>
  <c r="AA267" i="11"/>
  <c r="AD266" i="11"/>
  <c r="AB266" i="11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299" i="10" l="1"/>
  <c r="AE301" i="10"/>
  <c r="AF299" i="9"/>
  <c r="AE301" i="9"/>
  <c r="AE296" i="4"/>
  <c r="AF294" i="4"/>
  <c r="AF293" i="4"/>
  <c r="AE295" i="4"/>
  <c r="AF266" i="11"/>
  <c r="AG287" i="11" s="1"/>
  <c r="AE302" i="10"/>
  <c r="AF300" i="10"/>
  <c r="AF300" i="9"/>
  <c r="AE302" i="9"/>
  <c r="AE283" i="7"/>
  <c r="AF281" i="7"/>
  <c r="AE282" i="7"/>
  <c r="AF280" i="7"/>
  <c r="AF280" i="6"/>
  <c r="AE282" i="6"/>
  <c r="AE281" i="6"/>
  <c r="AF279" i="6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E267" i="11" s="1"/>
  <c r="AA268" i="11"/>
  <c r="AD267" i="11"/>
  <c r="AB267" i="11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301" i="10" l="1"/>
  <c r="AE303" i="10"/>
  <c r="AE303" i="9"/>
  <c r="AF301" i="9"/>
  <c r="AE297" i="4"/>
  <c r="AF295" i="4"/>
  <c r="AE298" i="4"/>
  <c r="AF296" i="4"/>
  <c r="AF267" i="11"/>
  <c r="AG288" i="11" s="1"/>
  <c r="AF302" i="10"/>
  <c r="AE304" i="10"/>
  <c r="AE304" i="9"/>
  <c r="AF302" i="9"/>
  <c r="AF282" i="7"/>
  <c r="AE284" i="7"/>
  <c r="AE285" i="7"/>
  <c r="AF283" i="7"/>
  <c r="AF281" i="6"/>
  <c r="AE283" i="6"/>
  <c r="AF282" i="6"/>
  <c r="AE284" i="6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E268" i="11" s="1"/>
  <c r="AA269" i="11"/>
  <c r="AD268" i="11"/>
  <c r="AB268" i="11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F303" i="10" l="1"/>
  <c r="AE305" i="10"/>
  <c r="AE305" i="9"/>
  <c r="AF303" i="9"/>
  <c r="AF298" i="4"/>
  <c r="AE300" i="4"/>
  <c r="AE299" i="4"/>
  <c r="AF297" i="4"/>
  <c r="AF268" i="11"/>
  <c r="AG289" i="11" s="1"/>
  <c r="AE306" i="10"/>
  <c r="AF304" i="10"/>
  <c r="AE306" i="9"/>
  <c r="AF304" i="9"/>
  <c r="AF285" i="7"/>
  <c r="AE287" i="7"/>
  <c r="AF284" i="7"/>
  <c r="AE286" i="7"/>
  <c r="AE286" i="6"/>
  <c r="AF284" i="6"/>
  <c r="AF283" i="6"/>
  <c r="AE285" i="6"/>
  <c r="Z271" i="11"/>
  <c r="U272" i="11"/>
  <c r="X272" i="11" s="1"/>
  <c r="Y272" i="11" s="1"/>
  <c r="R273" i="11"/>
  <c r="L275" i="11" a="1"/>
  <c r="L275" i="11" s="1"/>
  <c r="T274" i="11"/>
  <c r="W355" i="11"/>
  <c r="AC269" i="11"/>
  <c r="AE269" i="11" s="1"/>
  <c r="AA270" i="11"/>
  <c r="V356" i="11"/>
  <c r="H273" i="11"/>
  <c r="S272" i="11"/>
  <c r="AD269" i="11"/>
  <c r="AB269" i="11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F305" i="10" l="1"/>
  <c r="AE307" i="10"/>
  <c r="AF305" i="9"/>
  <c r="AE307" i="9"/>
  <c r="AE301" i="4"/>
  <c r="AF299" i="4"/>
  <c r="AE302" i="4"/>
  <c r="AF300" i="4"/>
  <c r="AF269" i="11"/>
  <c r="AG290" i="11"/>
  <c r="AE308" i="10"/>
  <c r="AF306" i="10"/>
  <c r="AF306" i="9"/>
  <c r="AE308" i="9"/>
  <c r="AF286" i="7"/>
  <c r="AE288" i="7"/>
  <c r="AF287" i="7"/>
  <c r="AE289" i="7"/>
  <c r="AE287" i="6"/>
  <c r="AF285" i="6"/>
  <c r="AE288" i="6"/>
  <c r="AF286" i="6"/>
  <c r="Z272" i="11"/>
  <c r="L276" i="11" a="1"/>
  <c r="L276" i="11" s="1"/>
  <c r="T275" i="11"/>
  <c r="V357" i="11"/>
  <c r="H274" i="11"/>
  <c r="S273" i="11"/>
  <c r="AD270" i="11"/>
  <c r="AB270" i="11"/>
  <c r="AC270" i="11"/>
  <c r="AE270" i="11" s="1"/>
  <c r="AA271" i="11"/>
  <c r="W356" i="11"/>
  <c r="U273" i="11"/>
  <c r="X273" i="11" s="1"/>
  <c r="Y273" i="11" s="1"/>
  <c r="R274" i="11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E309" i="10" l="1"/>
  <c r="AF307" i="10"/>
  <c r="AF307" i="9"/>
  <c r="AE309" i="9"/>
  <c r="AF302" i="4"/>
  <c r="AE304" i="4"/>
  <c r="AE303" i="4"/>
  <c r="AF301" i="4"/>
  <c r="AF270" i="11"/>
  <c r="AG291" i="11"/>
  <c r="AF308" i="10"/>
  <c r="AE310" i="10"/>
  <c r="AF308" i="9"/>
  <c r="AE310" i="9"/>
  <c r="AF289" i="7"/>
  <c r="AE291" i="7"/>
  <c r="AE290" i="7"/>
  <c r="AF288" i="7"/>
  <c r="AE290" i="6"/>
  <c r="AF288" i="6"/>
  <c r="AF287" i="6"/>
  <c r="AE289" i="6"/>
  <c r="Z273" i="11"/>
  <c r="AD271" i="1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271" i="11" s="1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E311" i="10" l="1"/>
  <c r="AF309" i="10"/>
  <c r="AF309" i="9"/>
  <c r="AE311" i="9"/>
  <c r="AE305" i="4"/>
  <c r="AF303" i="4"/>
  <c r="AF304" i="4"/>
  <c r="AE306" i="4"/>
  <c r="AF271" i="11"/>
  <c r="AG292" i="11" s="1"/>
  <c r="AF310" i="10"/>
  <c r="AE312" i="10"/>
  <c r="AF310" i="9"/>
  <c r="AE312" i="9"/>
  <c r="AF290" i="7"/>
  <c r="AE292" i="7"/>
  <c r="AE293" i="7"/>
  <c r="AF291" i="7"/>
  <c r="AF289" i="6"/>
  <c r="AE291" i="6"/>
  <c r="AF290" i="6"/>
  <c r="AE292" i="6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A273" i="11"/>
  <c r="AC272" i="11"/>
  <c r="AE272" i="11" s="1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F311" i="10" l="1"/>
  <c r="AE313" i="10"/>
  <c r="AE313" i="9"/>
  <c r="AF311" i="9"/>
  <c r="AE308" i="4"/>
  <c r="AF306" i="4"/>
  <c r="AF305" i="4"/>
  <c r="AE307" i="4"/>
  <c r="AF272" i="11"/>
  <c r="AG293" i="11" s="1"/>
  <c r="AF312" i="10"/>
  <c r="AE314" i="10"/>
  <c r="AF312" i="9"/>
  <c r="AE314" i="9"/>
  <c r="AF293" i="7"/>
  <c r="AE295" i="7"/>
  <c r="AF292" i="7"/>
  <c r="AE294" i="7"/>
  <c r="AE294" i="6"/>
  <c r="AF292" i="6"/>
  <c r="AF291" i="6"/>
  <c r="AE293" i="6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B273" i="11"/>
  <c r="AC273" i="11"/>
  <c r="AE273" i="11" s="1"/>
  <c r="AA274" i="11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E315" i="10" l="1"/>
  <c r="AF313" i="10"/>
  <c r="AE315" i="9"/>
  <c r="AF313" i="9"/>
  <c r="AE309" i="4"/>
  <c r="AF307" i="4"/>
  <c r="AF308" i="4"/>
  <c r="AE310" i="4"/>
  <c r="AF273" i="11"/>
  <c r="AG294" i="11" s="1"/>
  <c r="AE316" i="10"/>
  <c r="AF314" i="10"/>
  <c r="AF314" i="9"/>
  <c r="AE316" i="9"/>
  <c r="AF294" i="7"/>
  <c r="AE296" i="7"/>
  <c r="AF295" i="7"/>
  <c r="AE297" i="7"/>
  <c r="AF293" i="6"/>
  <c r="AE295" i="6"/>
  <c r="AE296" i="6"/>
  <c r="AF294" i="6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E274" i="11" s="1"/>
  <c r="AA275" i="11"/>
  <c r="AD274" i="11"/>
  <c r="AB274" i="11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E317" i="10" l="1"/>
  <c r="AF315" i="10"/>
  <c r="AF315" i="9"/>
  <c r="AE317" i="9"/>
  <c r="AE312" i="4"/>
  <c r="AF310" i="4"/>
  <c r="AF309" i="4"/>
  <c r="AE311" i="4"/>
  <c r="AF274" i="11"/>
  <c r="AG295" i="11" s="1"/>
  <c r="AE318" i="10"/>
  <c r="AF316" i="10"/>
  <c r="AE318" i="9"/>
  <c r="AF316" i="9"/>
  <c r="AE299" i="7"/>
  <c r="AF297" i="7"/>
  <c r="AF296" i="7"/>
  <c r="AE298" i="7"/>
  <c r="AF296" i="6"/>
  <c r="AE298" i="6"/>
  <c r="AE297" i="6"/>
  <c r="AF295" i="6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E275" i="11" s="1"/>
  <c r="AA276" i="11"/>
  <c r="AD275" i="11"/>
  <c r="AB275" i="11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17" i="10" l="1"/>
  <c r="AE319" i="10"/>
  <c r="AE319" i="9"/>
  <c r="AF317" i="9"/>
  <c r="AF311" i="4"/>
  <c r="AE313" i="4"/>
  <c r="AE314" i="4"/>
  <c r="AF312" i="4"/>
  <c r="AF275" i="11"/>
  <c r="AG296" i="11" s="1"/>
  <c r="AE320" i="10"/>
  <c r="AF318" i="10"/>
  <c r="AF318" i="9"/>
  <c r="AE320" i="9"/>
  <c r="AF298" i="7"/>
  <c r="AE300" i="7"/>
  <c r="AE301" i="7"/>
  <c r="AF299" i="7"/>
  <c r="AE299" i="6"/>
  <c r="AF297" i="6"/>
  <c r="AF298" i="6"/>
  <c r="AE300" i="6"/>
  <c r="Z278" i="11"/>
  <c r="V363" i="11"/>
  <c r="H280" i="11"/>
  <c r="S279" i="11"/>
  <c r="W362" i="11"/>
  <c r="U279" i="11"/>
  <c r="X279" i="11" s="1"/>
  <c r="Y279" i="11" s="1"/>
  <c r="R280" i="11"/>
  <c r="AC276" i="11"/>
  <c r="AE276" i="11" s="1"/>
  <c r="AA277" i="11"/>
  <c r="L282" i="11" a="1"/>
  <c r="L282" i="11" s="1"/>
  <c r="T281" i="11"/>
  <c r="AD276" i="11"/>
  <c r="AB276" i="11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F319" i="10" l="1"/>
  <c r="AE321" i="10"/>
  <c r="AE321" i="9"/>
  <c r="AF319" i="9"/>
  <c r="AE316" i="4"/>
  <c r="AF314" i="4"/>
  <c r="AF313" i="4"/>
  <c r="AE315" i="4"/>
  <c r="AF276" i="11"/>
  <c r="AG297" i="11" s="1"/>
  <c r="AE322" i="10"/>
  <c r="AF320" i="10"/>
  <c r="AF320" i="9"/>
  <c r="AE322" i="9"/>
  <c r="AF301" i="7"/>
  <c r="AE303" i="7"/>
  <c r="AE302" i="7"/>
  <c r="AF300" i="7"/>
  <c r="AF300" i="6"/>
  <c r="AE302" i="6"/>
  <c r="AF299" i="6"/>
  <c r="AE301" i="6"/>
  <c r="Z279" i="11"/>
  <c r="L283" i="11" a="1"/>
  <c r="L283" i="11" s="1"/>
  <c r="T282" i="11"/>
  <c r="AD277" i="11"/>
  <c r="AB277" i="11"/>
  <c r="V364" i="11"/>
  <c r="H281" i="11"/>
  <c r="S280" i="11"/>
  <c r="W363" i="11"/>
  <c r="U280" i="11"/>
  <c r="X280" i="11" s="1"/>
  <c r="Y280" i="11" s="1"/>
  <c r="R281" i="11"/>
  <c r="AC277" i="11"/>
  <c r="AE277" i="11" s="1"/>
  <c r="AA278" i="11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23" i="10" l="1"/>
  <c r="AF321" i="10"/>
  <c r="AF321" i="9"/>
  <c r="AE323" i="9"/>
  <c r="AF315" i="4"/>
  <c r="AE317" i="4"/>
  <c r="AE318" i="4"/>
  <c r="AF316" i="4"/>
  <c r="AF277" i="11"/>
  <c r="AG298" i="11" s="1"/>
  <c r="AE324" i="10"/>
  <c r="AF322" i="10"/>
  <c r="AF322" i="9"/>
  <c r="AE324" i="9"/>
  <c r="AF302" i="7"/>
  <c r="AE304" i="7"/>
  <c r="AE305" i="7"/>
  <c r="AF303" i="7"/>
  <c r="AE303" i="6"/>
  <c r="AF301" i="6"/>
  <c r="AF302" i="6"/>
  <c r="AE304" i="6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B278" i="11"/>
  <c r="AC278" i="11"/>
  <c r="AE278" i="11" s="1"/>
  <c r="AA279" i="11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323" i="10" l="1"/>
  <c r="AE325" i="10"/>
  <c r="AE325" i="9"/>
  <c r="AF323" i="9"/>
  <c r="AE320" i="4"/>
  <c r="AF318" i="4"/>
  <c r="AE319" i="4"/>
  <c r="AF317" i="4"/>
  <c r="AF278" i="11"/>
  <c r="AG299" i="11" s="1"/>
  <c r="AE326" i="10"/>
  <c r="AF324" i="10"/>
  <c r="AF324" i="9"/>
  <c r="AE326" i="9"/>
  <c r="AF305" i="7"/>
  <c r="AE307" i="7"/>
  <c r="AF304" i="7"/>
  <c r="AE306" i="7"/>
  <c r="AF304" i="6"/>
  <c r="AE306" i="6"/>
  <c r="AF303" i="6"/>
  <c r="AE305" i="6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E279" i="11" s="1"/>
  <c r="AB279" i="11"/>
  <c r="AD279" i="11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E327" i="10" l="1"/>
  <c r="AF325" i="10"/>
  <c r="AF325" i="9"/>
  <c r="AE327" i="9"/>
  <c r="AE321" i="4"/>
  <c r="AF319" i="4"/>
  <c r="AF320" i="4"/>
  <c r="AE322" i="4"/>
  <c r="AF279" i="11"/>
  <c r="AG300" i="11" s="1"/>
  <c r="AF326" i="10"/>
  <c r="AE328" i="10"/>
  <c r="AE328" i="9"/>
  <c r="AF326" i="9"/>
  <c r="AF306" i="7"/>
  <c r="AE308" i="7"/>
  <c r="AF307" i="7"/>
  <c r="AE309" i="7"/>
  <c r="AE307" i="6"/>
  <c r="AF305" i="6"/>
  <c r="AF306" i="6"/>
  <c r="AE308" i="6"/>
  <c r="Z282" i="11"/>
  <c r="V367" i="11"/>
  <c r="H284" i="11"/>
  <c r="S283" i="11"/>
  <c r="W366" i="11"/>
  <c r="AB280" i="11"/>
  <c r="AD280" i="11"/>
  <c r="T285" i="11"/>
  <c r="L286" i="11" a="1"/>
  <c r="L286" i="11" s="1"/>
  <c r="R284" i="11"/>
  <c r="U283" i="11"/>
  <c r="X283" i="11" s="1"/>
  <c r="Y283" i="11" s="1"/>
  <c r="AA281" i="11"/>
  <c r="AC280" i="11"/>
  <c r="AE280" i="11" s="1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F327" i="10" l="1"/>
  <c r="AE329" i="10"/>
  <c r="AF327" i="9"/>
  <c r="AE329" i="9"/>
  <c r="AF322" i="4"/>
  <c r="AE324" i="4"/>
  <c r="AF321" i="4"/>
  <c r="AE323" i="4"/>
  <c r="AF280" i="11"/>
  <c r="AG301" i="11" s="1"/>
  <c r="AE330" i="10"/>
  <c r="AF328" i="10"/>
  <c r="AE330" i="9"/>
  <c r="AF328" i="9"/>
  <c r="AE311" i="7"/>
  <c r="AF309" i="7"/>
  <c r="AF308" i="7"/>
  <c r="AE310" i="7"/>
  <c r="AF308" i="6"/>
  <c r="AE310" i="6"/>
  <c r="AE309" i="6"/>
  <c r="AF307" i="6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B281" i="11"/>
  <c r="AC281" i="11"/>
  <c r="AE281" i="11" s="1"/>
  <c r="AA282" i="11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E331" i="10" l="1"/>
  <c r="AF329" i="10"/>
  <c r="AE331" i="9"/>
  <c r="AF329" i="9"/>
  <c r="AE325" i="4"/>
  <c r="AF323" i="4"/>
  <c r="AF324" i="4"/>
  <c r="AE326" i="4"/>
  <c r="AF281" i="11"/>
  <c r="AG302" i="11" s="1"/>
  <c r="AE332" i="10"/>
  <c r="AF330" i="10"/>
  <c r="AF330" i="9"/>
  <c r="AE332" i="9"/>
  <c r="AF310" i="7"/>
  <c r="AE312" i="7"/>
  <c r="AE313" i="7"/>
  <c r="AF311" i="7"/>
  <c r="AE311" i="6"/>
  <c r="AF309" i="6"/>
  <c r="AE312" i="6"/>
  <c r="AF310" i="6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B282" i="11"/>
  <c r="AC282" i="11"/>
  <c r="AE282" i="11" s="1"/>
  <c r="AA283" i="11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E333" i="10" l="1"/>
  <c r="AF331" i="10"/>
  <c r="AE333" i="9"/>
  <c r="AF331" i="9"/>
  <c r="AF326" i="4"/>
  <c r="AE328" i="4"/>
  <c r="AF325" i="4"/>
  <c r="AE327" i="4"/>
  <c r="AF282" i="11"/>
  <c r="AG303" i="11" s="1"/>
  <c r="AE334" i="10"/>
  <c r="AF332" i="10"/>
  <c r="AE334" i="9"/>
  <c r="AF332" i="9"/>
  <c r="AF313" i="7"/>
  <c r="AE315" i="7"/>
  <c r="AE314" i="7"/>
  <c r="AF312" i="7"/>
  <c r="AE314" i="6"/>
  <c r="AF312" i="6"/>
  <c r="AF311" i="6"/>
  <c r="AE313" i="6"/>
  <c r="Z285" i="11"/>
  <c r="W369" i="11"/>
  <c r="U286" i="11"/>
  <c r="X286" i="11" s="1"/>
  <c r="Y286" i="11" s="1"/>
  <c r="R287" i="11"/>
  <c r="L289" i="11" a="1"/>
  <c r="L289" i="11" s="1"/>
  <c r="T288" i="11"/>
  <c r="AC283" i="11"/>
  <c r="AE283" i="11" s="1"/>
  <c r="AA284" i="11"/>
  <c r="V370" i="11"/>
  <c r="H287" i="11"/>
  <c r="S286" i="11"/>
  <c r="AD283" i="11"/>
  <c r="AB283" i="11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E335" i="10" l="1"/>
  <c r="AF333" i="10"/>
  <c r="AF333" i="9"/>
  <c r="AE335" i="9"/>
  <c r="AE329" i="4"/>
  <c r="AF327" i="4"/>
  <c r="AE330" i="4"/>
  <c r="AF328" i="4"/>
  <c r="AF283" i="11"/>
  <c r="AG304" i="11" s="1"/>
  <c r="AF334" i="10"/>
  <c r="AE336" i="10"/>
  <c r="AF334" i="9"/>
  <c r="AE336" i="9"/>
  <c r="AF314" i="7"/>
  <c r="AE316" i="7"/>
  <c r="AE317" i="7"/>
  <c r="AF315" i="7"/>
  <c r="AF313" i="6"/>
  <c r="AE315" i="6"/>
  <c r="AE316" i="6"/>
  <c r="AF314" i="6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E284" i="11" s="1"/>
  <c r="AA285" i="11"/>
  <c r="AD284" i="11"/>
  <c r="AB284" i="11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37" i="10" l="1"/>
  <c r="AF335" i="10"/>
  <c r="AF335" i="9"/>
  <c r="AE337" i="9"/>
  <c r="AF330" i="4"/>
  <c r="AE332" i="4"/>
  <c r="AE331" i="4"/>
  <c r="AF329" i="4"/>
  <c r="AF284" i="11"/>
  <c r="AG305" i="11" s="1"/>
  <c r="AF336" i="10"/>
  <c r="AE338" i="10"/>
  <c r="AF336" i="9"/>
  <c r="AE338" i="9"/>
  <c r="AF317" i="7"/>
  <c r="AE319" i="7"/>
  <c r="AE318" i="7"/>
  <c r="AF316" i="7"/>
  <c r="AF316" i="6"/>
  <c r="AE318" i="6"/>
  <c r="AE317" i="6"/>
  <c r="AF315" i="6"/>
  <c r="Z287" i="11"/>
  <c r="AD285" i="1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E285" i="11" s="1"/>
  <c r="AA286" i="11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F337" i="10" l="1"/>
  <c r="AE339" i="10"/>
  <c r="AE339" i="9"/>
  <c r="AF337" i="9"/>
  <c r="AE333" i="4"/>
  <c r="AF331" i="4"/>
  <c r="AE334" i="4"/>
  <c r="AF332" i="4"/>
  <c r="AF285" i="11"/>
  <c r="AG306" i="11" s="1"/>
  <c r="AE340" i="10"/>
  <c r="AF338" i="10"/>
  <c r="AF338" i="9"/>
  <c r="AE340" i="9"/>
  <c r="AF318" i="7"/>
  <c r="AE320" i="7"/>
  <c r="AF319" i="7"/>
  <c r="AE321" i="7"/>
  <c r="AF317" i="6"/>
  <c r="AE319" i="6"/>
  <c r="AF318" i="6"/>
  <c r="AE320" i="6"/>
  <c r="Z288" i="11"/>
  <c r="L292" i="11" a="1"/>
  <c r="L292" i="11" s="1"/>
  <c r="T291" i="11"/>
  <c r="U289" i="11"/>
  <c r="X289" i="11" s="1"/>
  <c r="Y289" i="11" s="1"/>
  <c r="R290" i="11"/>
  <c r="AD286" i="11"/>
  <c r="AB286" i="11"/>
  <c r="V373" i="11"/>
  <c r="H290" i="11"/>
  <c r="S289" i="11"/>
  <c r="AC286" i="11"/>
  <c r="AE286" i="11" s="1"/>
  <c r="AA287" i="11"/>
  <c r="W372" i="11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339" i="10" l="1"/>
  <c r="AE341" i="10"/>
  <c r="AE341" i="9"/>
  <c r="AF339" i="9"/>
  <c r="AE336" i="4"/>
  <c r="AF334" i="4"/>
  <c r="AF333" i="4"/>
  <c r="AE335" i="4"/>
  <c r="AF286" i="11"/>
  <c r="AG307" i="11" s="1"/>
  <c r="AE342" i="10"/>
  <c r="AF340" i="10"/>
  <c r="AF340" i="9"/>
  <c r="AE342" i="9"/>
  <c r="AF321" i="7"/>
  <c r="AE323" i="7"/>
  <c r="AF320" i="7"/>
  <c r="AE322" i="7"/>
  <c r="AE322" i="6"/>
  <c r="AF320" i="6"/>
  <c r="AF319" i="6"/>
  <c r="AE321" i="6"/>
  <c r="Z289" i="11"/>
  <c r="R291" i="11"/>
  <c r="U290" i="11"/>
  <c r="X290" i="11" s="1"/>
  <c r="Y290" i="11" s="1"/>
  <c r="AB287" i="11"/>
  <c r="AD287" i="11"/>
  <c r="W373" i="11"/>
  <c r="T292" i="11"/>
  <c r="L293" i="11" a="1"/>
  <c r="L293" i="11" s="1"/>
  <c r="AA288" i="11"/>
  <c r="AC287" i="11"/>
  <c r="AE287" i="11" s="1"/>
  <c r="V374" i="11"/>
  <c r="H291" i="11"/>
  <c r="S290" i="11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F341" i="10" l="1"/>
  <c r="AE343" i="10"/>
  <c r="AF341" i="9"/>
  <c r="AE343" i="9"/>
  <c r="AE337" i="4"/>
  <c r="AF335" i="4"/>
  <c r="AE338" i="4"/>
  <c r="AF336" i="4"/>
  <c r="AF287" i="11"/>
  <c r="AG308" i="11" s="1"/>
  <c r="AF342" i="10"/>
  <c r="AE344" i="10"/>
  <c r="AF342" i="9"/>
  <c r="AE344" i="9"/>
  <c r="AE324" i="7"/>
  <c r="AF322" i="7"/>
  <c r="AF323" i="7"/>
  <c r="AE325" i="7"/>
  <c r="AF321" i="6"/>
  <c r="AE323" i="6"/>
  <c r="AE324" i="6"/>
  <c r="AF322" i="6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AE288" i="11" s="1"/>
  <c r="V375" i="11"/>
  <c r="H292" i="11"/>
  <c r="S291" i="11"/>
  <c r="AB288" i="11"/>
  <c r="AD288" i="11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343" i="10" l="1"/>
  <c r="AE345" i="10"/>
  <c r="AE345" i="9"/>
  <c r="AF343" i="9"/>
  <c r="AF338" i="4"/>
  <c r="AE340" i="4"/>
  <c r="AF337" i="4"/>
  <c r="AE339" i="4"/>
  <c r="AF288" i="11"/>
  <c r="AG309" i="11"/>
  <c r="AE346" i="10"/>
  <c r="AF344" i="10"/>
  <c r="AE346" i="9"/>
  <c r="AF344" i="9"/>
  <c r="AE327" i="7"/>
  <c r="AF325" i="7"/>
  <c r="AE326" i="7"/>
  <c r="AF324" i="7"/>
  <c r="AF324" i="6"/>
  <c r="AE326" i="6"/>
  <c r="AE325" i="6"/>
  <c r="AF323" i="6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E289" i="11" s="1"/>
  <c r="AA290" i="11"/>
  <c r="W375" i="11"/>
  <c r="AD289" i="11"/>
  <c r="AB289" i="11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F345" i="10" l="1"/>
  <c r="AE347" i="10"/>
  <c r="AE347" i="9"/>
  <c r="AF345" i="9"/>
  <c r="AE341" i="4"/>
  <c r="AF339" i="4"/>
  <c r="AE342" i="4"/>
  <c r="AF340" i="4"/>
  <c r="AF289" i="11"/>
  <c r="AG310" i="11" s="1"/>
  <c r="AE348" i="10"/>
  <c r="AF346" i="10"/>
  <c r="AF346" i="9"/>
  <c r="AE348" i="9"/>
  <c r="AE328" i="7"/>
  <c r="AF326" i="7"/>
  <c r="AF327" i="7"/>
  <c r="AE329" i="7"/>
  <c r="AE327" i="6"/>
  <c r="AF325" i="6"/>
  <c r="AE328" i="6"/>
  <c r="AF326" i="6"/>
  <c r="Z292" i="11"/>
  <c r="W376" i="11"/>
  <c r="U293" i="11"/>
  <c r="X293" i="11" s="1"/>
  <c r="Y293" i="11" s="1"/>
  <c r="R294" i="11"/>
  <c r="AD290" i="11"/>
  <c r="AB290" i="11"/>
  <c r="H294" i="11"/>
  <c r="V377" i="11"/>
  <c r="S293" i="11"/>
  <c r="L296" i="11" a="1"/>
  <c r="L296" i="11" s="1"/>
  <c r="T295" i="11"/>
  <c r="AC290" i="11"/>
  <c r="AE290" i="11" s="1"/>
  <c r="AA291" i="11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E349" i="10" l="1"/>
  <c r="AF347" i="10"/>
  <c r="AE349" i="9"/>
  <c r="AF347" i="9"/>
  <c r="AE344" i="4"/>
  <c r="AF342" i="4"/>
  <c r="AF341" i="4"/>
  <c r="AE343" i="4"/>
  <c r="AF290" i="11"/>
  <c r="AG311" i="11" s="1"/>
  <c r="AE350" i="10"/>
  <c r="AF348" i="10"/>
  <c r="AE350" i="9"/>
  <c r="AF348" i="9"/>
  <c r="AE331" i="7"/>
  <c r="AF329" i="7"/>
  <c r="AF328" i="7"/>
  <c r="AE330" i="7"/>
  <c r="AF328" i="6"/>
  <c r="AE330" i="6"/>
  <c r="AF327" i="6"/>
  <c r="AE329" i="6"/>
  <c r="Z293" i="11"/>
  <c r="U294" i="11"/>
  <c r="X294" i="11" s="1"/>
  <c r="Y294" i="11" s="1"/>
  <c r="R295" i="11"/>
  <c r="L297" i="11" a="1"/>
  <c r="L297" i="11" s="1"/>
  <c r="T296" i="11"/>
  <c r="W377" i="11"/>
  <c r="AD291" i="11"/>
  <c r="AB291" i="11"/>
  <c r="AC291" i="11"/>
  <c r="AE291" i="11" s="1"/>
  <c r="AA292" i="11"/>
  <c r="V378" i="11"/>
  <c r="H295" i="11"/>
  <c r="S294" i="11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E351" i="10" l="1"/>
  <c r="AF349" i="10"/>
  <c r="AE351" i="9"/>
  <c r="AF349" i="9"/>
  <c r="AE345" i="4"/>
  <c r="AF343" i="4"/>
  <c r="AF344" i="4"/>
  <c r="AE346" i="4"/>
  <c r="AF291" i="11"/>
  <c r="AG312" i="11" s="1"/>
  <c r="AF350" i="10"/>
  <c r="AE352" i="10"/>
  <c r="AF350" i="9"/>
  <c r="AE352" i="9"/>
  <c r="AE332" i="7"/>
  <c r="AF330" i="7"/>
  <c r="AF331" i="7"/>
  <c r="AE333" i="7"/>
  <c r="AF329" i="6"/>
  <c r="AE331" i="6"/>
  <c r="AF330" i="6"/>
  <c r="AE332" i="6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E292" i="11" s="1"/>
  <c r="AA293" i="11"/>
  <c r="AD292" i="11"/>
  <c r="AB292" i="11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F351" i="10" l="1"/>
  <c r="AE353" i="10"/>
  <c r="AF351" i="9"/>
  <c r="AE353" i="9"/>
  <c r="AF346" i="4"/>
  <c r="AE348" i="4"/>
  <c r="AE347" i="4"/>
  <c r="AF345" i="4"/>
  <c r="AF292" i="11"/>
  <c r="AG313" i="11" s="1"/>
  <c r="AF352" i="10"/>
  <c r="AE354" i="10"/>
  <c r="AF352" i="9"/>
  <c r="AE354" i="9"/>
  <c r="AF333" i="7"/>
  <c r="AE335" i="7"/>
  <c r="AF332" i="7"/>
  <c r="AE334" i="7"/>
  <c r="AE334" i="6"/>
  <c r="AF332" i="6"/>
  <c r="AF331" i="6"/>
  <c r="AE333" i="6"/>
  <c r="Z295" i="11"/>
  <c r="R297" i="11"/>
  <c r="U296" i="11"/>
  <c r="X296" i="11" s="1"/>
  <c r="Y296" i="11" s="1"/>
  <c r="L299" i="11" a="1"/>
  <c r="L299" i="11" s="1"/>
  <c r="T298" i="11"/>
  <c r="AD293" i="11"/>
  <c r="AB293" i="11"/>
  <c r="V380" i="11"/>
  <c r="H297" i="11"/>
  <c r="S296" i="11"/>
  <c r="AA294" i="11"/>
  <c r="AC293" i="11"/>
  <c r="AE293" i="11" s="1"/>
  <c r="W379" i="11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F353" i="10" l="1"/>
  <c r="AE355" i="10"/>
  <c r="AE355" i="9"/>
  <c r="AF353" i="9"/>
  <c r="AF347" i="4"/>
  <c r="AE349" i="4"/>
  <c r="AE350" i="4"/>
  <c r="AF348" i="4"/>
  <c r="AF293" i="11"/>
  <c r="AG314" i="11" s="1"/>
  <c r="AE356" i="10"/>
  <c r="AF354" i="10"/>
  <c r="AF354" i="9"/>
  <c r="AE356" i="9"/>
  <c r="AF334" i="7"/>
  <c r="AE336" i="7"/>
  <c r="AF335" i="7"/>
  <c r="AE337" i="7"/>
  <c r="AE335" i="6"/>
  <c r="AF333" i="6"/>
  <c r="AE336" i="6"/>
  <c r="AF334" i="6"/>
  <c r="Z296" i="11"/>
  <c r="AD294" i="1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AE294" i="11" s="1"/>
  <c r="V381" i="11"/>
  <c r="S297" i="11"/>
  <c r="H298" i="11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E357" i="10" l="1"/>
  <c r="AF355" i="10"/>
  <c r="AE357" i="9"/>
  <c r="AF355" i="9"/>
  <c r="AE352" i="4"/>
  <c r="AF350" i="4"/>
  <c r="AE351" i="4"/>
  <c r="AF349" i="4"/>
  <c r="AF294" i="11"/>
  <c r="AG315" i="11" s="1"/>
  <c r="AE358" i="10"/>
  <c r="AF356" i="10"/>
  <c r="AE358" i="9"/>
  <c r="AF356" i="9"/>
  <c r="AE339" i="7"/>
  <c r="AF337" i="7"/>
  <c r="AF336" i="7"/>
  <c r="AE338" i="7"/>
  <c r="AE338" i="6"/>
  <c r="AF336" i="6"/>
  <c r="AF335" i="6"/>
  <c r="AE337" i="6"/>
  <c r="Z297" i="11"/>
  <c r="V382" i="11"/>
  <c r="S298" i="11"/>
  <c r="H299" i="11"/>
  <c r="T300" i="11"/>
  <c r="L301" i="11" a="1"/>
  <c r="L301" i="11" s="1"/>
  <c r="AD295" i="11"/>
  <c r="AB295" i="11"/>
  <c r="R299" i="11"/>
  <c r="U298" i="11"/>
  <c r="X298" i="11" s="1"/>
  <c r="Y298" i="11" s="1"/>
  <c r="AA296" i="11"/>
  <c r="AC295" i="11"/>
  <c r="AE295" i="11" s="1"/>
  <c r="W381" i="11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F357" i="10" l="1"/>
  <c r="AE359" i="10"/>
  <c r="AE359" i="9"/>
  <c r="AF357" i="9"/>
  <c r="AF351" i="4"/>
  <c r="AE353" i="4"/>
  <c r="AF352" i="4"/>
  <c r="AE354" i="4"/>
  <c r="AF295" i="11"/>
  <c r="AG316" i="11" s="1"/>
  <c r="AF358" i="10"/>
  <c r="AE360" i="10"/>
  <c r="AE360" i="9"/>
  <c r="AF358" i="9"/>
  <c r="AF338" i="7"/>
  <c r="AE340" i="7"/>
  <c r="AE341" i="7"/>
  <c r="AF339" i="7"/>
  <c r="AF337" i="6"/>
  <c r="AE339" i="6"/>
  <c r="AE340" i="6"/>
  <c r="AF338" i="6"/>
  <c r="Z298" i="11"/>
  <c r="T301" i="11"/>
  <c r="L302" i="11" a="1"/>
  <c r="L302" i="11" s="1"/>
  <c r="V383" i="11"/>
  <c r="S299" i="11"/>
  <c r="H300" i="11"/>
  <c r="AB296" i="11"/>
  <c r="AD296" i="11"/>
  <c r="R300" i="11"/>
  <c r="U299" i="11"/>
  <c r="X299" i="11" s="1"/>
  <c r="Y299" i="11" s="1"/>
  <c r="W382" i="11"/>
  <c r="AC296" i="11"/>
  <c r="AE296" i="11" s="1"/>
  <c r="AA297" i="11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F359" i="10" l="1"/>
  <c r="AE361" i="10"/>
  <c r="AF359" i="9"/>
  <c r="AE361" i="9"/>
  <c r="AE356" i="4"/>
  <c r="AF354" i="4"/>
  <c r="AE355" i="4"/>
  <c r="AF353" i="4"/>
  <c r="AF296" i="11"/>
  <c r="AG317" i="11" s="1"/>
  <c r="AE362" i="10"/>
  <c r="AF360" i="10"/>
  <c r="AE362" i="9"/>
  <c r="AF360" i="9"/>
  <c r="AE343" i="7"/>
  <c r="AF341" i="7"/>
  <c r="AF340" i="7"/>
  <c r="AE342" i="7"/>
  <c r="AF340" i="6"/>
  <c r="AE342" i="6"/>
  <c r="AF339" i="6"/>
  <c r="AE341" i="6"/>
  <c r="Z299" i="11"/>
  <c r="V384" i="11"/>
  <c r="S300" i="11"/>
  <c r="H301" i="11"/>
  <c r="AD297" i="11"/>
  <c r="AB297" i="11"/>
  <c r="W383" i="11"/>
  <c r="T302" i="11"/>
  <c r="L303" i="11" a="1"/>
  <c r="L303" i="11" s="1"/>
  <c r="AC297" i="11"/>
  <c r="AE297" i="11" s="1"/>
  <c r="AA298" i="11"/>
  <c r="U300" i="11"/>
  <c r="X300" i="11" s="1"/>
  <c r="Y300" i="11" s="1"/>
  <c r="R301" i="11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F361" i="10" l="1"/>
  <c r="AE363" i="10"/>
  <c r="AF361" i="9"/>
  <c r="AE363" i="9"/>
  <c r="AE357" i="4"/>
  <c r="AF355" i="4"/>
  <c r="AE358" i="4"/>
  <c r="AF356" i="4"/>
  <c r="AF297" i="11"/>
  <c r="AG318" i="11" s="1"/>
  <c r="AF362" i="10"/>
  <c r="AE364" i="10"/>
  <c r="AF362" i="9"/>
  <c r="AE364" i="9"/>
  <c r="AF342" i="7"/>
  <c r="AE344" i="7"/>
  <c r="AE345" i="7"/>
  <c r="AF343" i="7"/>
  <c r="AE343" i="6"/>
  <c r="AF341" i="6"/>
  <c r="AF342" i="6"/>
  <c r="AE344" i="6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E298" i="11" s="1"/>
  <c r="AA299" i="11"/>
  <c r="AD298" i="11"/>
  <c r="AB298" i="11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F363" i="10" l="1"/>
  <c r="AE365" i="10"/>
  <c r="AF363" i="9"/>
  <c r="AE365" i="9"/>
  <c r="AE360" i="4"/>
  <c r="AF358" i="4"/>
  <c r="AF357" i="4"/>
  <c r="AE359" i="4"/>
  <c r="AF298" i="11"/>
  <c r="AG319" i="11" s="1"/>
  <c r="AF364" i="10"/>
  <c r="AE366" i="10"/>
  <c r="AE366" i="9"/>
  <c r="AF364" i="9"/>
  <c r="AE347" i="7"/>
  <c r="AF345" i="7"/>
  <c r="AF344" i="7"/>
  <c r="AE346" i="7"/>
  <c r="AE346" i="6"/>
  <c r="AF344" i="6"/>
  <c r="AE345" i="6"/>
  <c r="AF343" i="6"/>
  <c r="Z301" i="11"/>
  <c r="AD299" i="1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E299" i="11" s="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E367" i="10" l="1"/>
  <c r="AF365" i="10"/>
  <c r="AF365" i="9"/>
  <c r="AE367" i="9"/>
  <c r="AE361" i="4"/>
  <c r="AF359" i="4"/>
  <c r="AE362" i="4"/>
  <c r="AF360" i="4"/>
  <c r="AF299" i="11"/>
  <c r="AG320" i="11" s="1"/>
  <c r="AE368" i="10"/>
  <c r="AF366" i="10"/>
  <c r="AF366" i="9"/>
  <c r="AE368" i="9"/>
  <c r="AE348" i="7"/>
  <c r="AF346" i="7"/>
  <c r="AE349" i="7"/>
  <c r="AF347" i="7"/>
  <c r="AE347" i="6"/>
  <c r="AF345" i="6"/>
  <c r="AF346" i="6"/>
  <c r="AE348" i="6"/>
  <c r="Z302" i="11"/>
  <c r="U303" i="11"/>
  <c r="X303" i="11" s="1"/>
  <c r="Y303" i="11" s="1"/>
  <c r="R304" i="11"/>
  <c r="L306" i="11" a="1"/>
  <c r="L306" i="11" s="1"/>
  <c r="T305" i="11"/>
  <c r="AD300" i="11"/>
  <c r="AB300" i="11"/>
  <c r="H304" i="11"/>
  <c r="S303" i="11"/>
  <c r="AA301" i="11"/>
  <c r="AC300" i="11"/>
  <c r="AE300" i="11" s="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E369" i="10" l="1"/>
  <c r="AF367" i="10"/>
  <c r="AE369" i="9"/>
  <c r="AF367" i="9"/>
  <c r="AF362" i="4"/>
  <c r="AE364" i="4"/>
  <c r="AF361" i="4"/>
  <c r="AE363" i="4"/>
  <c r="AF300" i="11"/>
  <c r="AG321" i="11" s="1"/>
  <c r="AE370" i="10"/>
  <c r="AF368" i="10"/>
  <c r="AE370" i="9"/>
  <c r="AF368" i="9"/>
  <c r="AE351" i="7"/>
  <c r="AF349" i="7"/>
  <c r="AE350" i="7"/>
  <c r="AF348" i="7"/>
  <c r="AF348" i="6"/>
  <c r="AE350" i="6"/>
  <c r="AE349" i="6"/>
  <c r="AF347" i="6"/>
  <c r="Z303" i="11"/>
  <c r="L307" i="11" a="1"/>
  <c r="L307" i="11" s="1"/>
  <c r="T306" i="11"/>
  <c r="U304" i="11"/>
  <c r="X304" i="11" s="1"/>
  <c r="Y304" i="11" s="1"/>
  <c r="R305" i="11"/>
  <c r="AC301" i="11"/>
  <c r="AE301" i="11" s="1"/>
  <c r="AA302" i="11"/>
  <c r="AD301" i="1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E371" i="10" l="1"/>
  <c r="AF369" i="10"/>
  <c r="AF369" i="9"/>
  <c r="AE371" i="9"/>
  <c r="AE365" i="4"/>
  <c r="AF363" i="4"/>
  <c r="AE366" i="4"/>
  <c r="AF364" i="4"/>
  <c r="AF301" i="11"/>
  <c r="AG322" i="11" s="1"/>
  <c r="AE372" i="10"/>
  <c r="AF370" i="10"/>
  <c r="AF370" i="9"/>
  <c r="AE372" i="9"/>
  <c r="AF350" i="7"/>
  <c r="AE352" i="7"/>
  <c r="AF351" i="7"/>
  <c r="AE353" i="7"/>
  <c r="AF349" i="6"/>
  <c r="AE351" i="6"/>
  <c r="AF350" i="6"/>
  <c r="AE352" i="6"/>
  <c r="Z304" i="11"/>
  <c r="R306" i="11"/>
  <c r="U305" i="11"/>
  <c r="X305" i="11" s="1"/>
  <c r="Y305" i="11" s="1"/>
  <c r="AD302" i="11"/>
  <c r="AB302" i="11"/>
  <c r="L308" i="11" a="1"/>
  <c r="L308" i="11" s="1"/>
  <c r="T307" i="11"/>
  <c r="AA303" i="11"/>
  <c r="AC302" i="11"/>
  <c r="AE302" i="11" s="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F371" i="10" l="1"/>
  <c r="AE373" i="10"/>
  <c r="AE373" i="9"/>
  <c r="AF371" i="9"/>
  <c r="AE368" i="4"/>
  <c r="AF366" i="4"/>
  <c r="AF365" i="4"/>
  <c r="AE367" i="4"/>
  <c r="AF302" i="11"/>
  <c r="AG323" i="11" s="1"/>
  <c r="AF372" i="10"/>
  <c r="AE374" i="10"/>
  <c r="AE374" i="9"/>
  <c r="AF372" i="9"/>
  <c r="AE355" i="7"/>
  <c r="AF353" i="7"/>
  <c r="AF352" i="7"/>
  <c r="AE354" i="7"/>
  <c r="AE354" i="6"/>
  <c r="AF352" i="6"/>
  <c r="AF351" i="6"/>
  <c r="AE353" i="6"/>
  <c r="Z305" i="11"/>
  <c r="R307" i="11"/>
  <c r="U306" i="11"/>
  <c r="X306" i="11" s="1"/>
  <c r="Y306" i="11" s="1"/>
  <c r="T308" i="11"/>
  <c r="L309" i="11" a="1"/>
  <c r="L309" i="11" s="1"/>
  <c r="AA304" i="11"/>
  <c r="AC303" i="11"/>
  <c r="AE303" i="11" s="1"/>
  <c r="H307" i="11"/>
  <c r="S306" i="11"/>
  <c r="AD303" i="1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F373" i="10" l="1"/>
  <c r="AE375" i="10"/>
  <c r="AF373" i="9"/>
  <c r="AE375" i="9"/>
  <c r="AF367" i="4"/>
  <c r="AE369" i="4"/>
  <c r="AF368" i="4"/>
  <c r="AE370" i="4"/>
  <c r="AF303" i="11"/>
  <c r="AG324" i="11" s="1"/>
  <c r="AF374" i="10"/>
  <c r="AE376" i="10"/>
  <c r="AE376" i="9"/>
  <c r="AF374" i="9"/>
  <c r="AF354" i="7"/>
  <c r="AE356" i="7"/>
  <c r="AF355" i="7"/>
  <c r="AE357" i="7"/>
  <c r="AF353" i="6"/>
  <c r="AE355" i="6"/>
  <c r="AF354" i="6"/>
  <c r="AE356" i="6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C304" i="11"/>
  <c r="AE304" i="11" s="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E377" i="10" l="1"/>
  <c r="AF375" i="10"/>
  <c r="AE377" i="9"/>
  <c r="AF375" i="9"/>
  <c r="AF370" i="4"/>
  <c r="AE372" i="4"/>
  <c r="AE371" i="4"/>
  <c r="AF369" i="4"/>
  <c r="AF304" i="11"/>
  <c r="AG325" i="11" s="1"/>
  <c r="AF376" i="10"/>
  <c r="AE378" i="10"/>
  <c r="AF376" i="9"/>
  <c r="AE378" i="9"/>
  <c r="AE359" i="7"/>
  <c r="AF357" i="7"/>
  <c r="AF356" i="7"/>
  <c r="AE358" i="7"/>
  <c r="AE358" i="6"/>
  <c r="AF356" i="6"/>
  <c r="AE357" i="6"/>
  <c r="AF355" i="6"/>
  <c r="Z307" i="11"/>
  <c r="U308" i="11"/>
  <c r="X308" i="11" s="1"/>
  <c r="Y308" i="11" s="1"/>
  <c r="R309" i="11"/>
  <c r="AD305" i="11"/>
  <c r="AB305" i="11"/>
  <c r="S308" i="11"/>
  <c r="H309" i="11"/>
  <c r="T310" i="11"/>
  <c r="L311" i="11" a="1"/>
  <c r="L311" i="11" s="1"/>
  <c r="AC305" i="11"/>
  <c r="AE305" i="11" s="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E379" i="10" l="1"/>
  <c r="AF377" i="10"/>
  <c r="AE379" i="9"/>
  <c r="AF377" i="9"/>
  <c r="AE373" i="4"/>
  <c r="AF371" i="4"/>
  <c r="AE374" i="4"/>
  <c r="AF372" i="4"/>
  <c r="AF305" i="11"/>
  <c r="AG326" i="11" s="1"/>
  <c r="AE380" i="10"/>
  <c r="AF378" i="10"/>
  <c r="AF378" i="9"/>
  <c r="AE380" i="9"/>
  <c r="AE360" i="7"/>
  <c r="AF358" i="7"/>
  <c r="AE361" i="7"/>
  <c r="AF359" i="7"/>
  <c r="AF357" i="6"/>
  <c r="AE359" i="6"/>
  <c r="AE360" i="6"/>
  <c r="AF358" i="6"/>
  <c r="Z308" i="11"/>
  <c r="AD306" i="11"/>
  <c r="AB306" i="11"/>
  <c r="U309" i="11"/>
  <c r="X309" i="11" s="1"/>
  <c r="Y309" i="11" s="1"/>
  <c r="R310" i="11"/>
  <c r="AC306" i="11"/>
  <c r="AE306" i="11" s="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F379" i="10" l="1"/>
  <c r="AE381" i="10"/>
  <c r="AF379" i="9"/>
  <c r="AE381" i="9"/>
  <c r="AE376" i="4"/>
  <c r="AF374" i="4"/>
  <c r="AF373" i="4"/>
  <c r="AE375" i="4"/>
  <c r="AF306" i="11"/>
  <c r="AG327" i="11" s="1"/>
  <c r="AE382" i="10"/>
  <c r="AF380" i="10"/>
  <c r="AE382" i="9"/>
  <c r="AF380" i="9"/>
  <c r="AF361" i="7"/>
  <c r="AE363" i="7"/>
  <c r="AE362" i="7"/>
  <c r="AF360" i="7"/>
  <c r="AF360" i="6"/>
  <c r="AE362" i="6"/>
  <c r="AF359" i="6"/>
  <c r="AE361" i="6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E307" i="11" s="1"/>
  <c r="AA308" i="11"/>
  <c r="AD307" i="1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E383" i="10" l="1"/>
  <c r="AF381" i="10"/>
  <c r="AF381" i="9"/>
  <c r="AE383" i="9"/>
  <c r="AF375" i="4"/>
  <c r="AE377" i="4"/>
  <c r="AE378" i="4"/>
  <c r="AF376" i="4"/>
  <c r="AF307" i="11"/>
  <c r="AG328" i="11" s="1"/>
  <c r="AE384" i="10"/>
  <c r="AF384" i="10" s="1"/>
  <c r="AF382" i="10"/>
  <c r="AE384" i="9"/>
  <c r="AF384" i="9" s="1"/>
  <c r="AF382" i="9"/>
  <c r="AE364" i="7"/>
  <c r="AF362" i="7"/>
  <c r="AE365" i="7"/>
  <c r="AF363" i="7"/>
  <c r="AE363" i="6"/>
  <c r="AF361" i="6"/>
  <c r="AE364" i="6"/>
  <c r="AF362" i="6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E308" i="11" s="1"/>
  <c r="AA309" i="11"/>
  <c r="AD308" i="1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F1" i="3" l="1" a="1"/>
  <c r="AF1" i="3" s="1"/>
  <c r="AE385" i="10"/>
  <c r="AF385" i="10" s="1"/>
  <c r="AF383" i="10"/>
  <c r="AF383" i="9"/>
  <c r="AB1" i="3" s="1" a="1"/>
  <c r="AB1" i="3" s="1"/>
  <c r="AE385" i="9"/>
  <c r="AF385" i="9" s="1"/>
  <c r="AE380" i="4"/>
  <c r="AF378" i="4"/>
  <c r="AF377" i="4"/>
  <c r="AE379" i="4"/>
  <c r="AF308" i="11"/>
  <c r="AG329" i="11" s="1"/>
  <c r="AE367" i="7"/>
  <c r="AF365" i="7"/>
  <c r="AE366" i="7"/>
  <c r="AF364" i="7"/>
  <c r="AE366" i="6"/>
  <c r="AF364" i="6"/>
  <c r="AF363" i="6"/>
  <c r="AE365" i="6"/>
  <c r="Z311" i="11"/>
  <c r="L315" i="11" a="1"/>
  <c r="L315" i="11" s="1"/>
  <c r="T314" i="11"/>
  <c r="AD309" i="11"/>
  <c r="AB309" i="11"/>
  <c r="U312" i="11"/>
  <c r="X312" i="11" s="1"/>
  <c r="Y312" i="11" s="1"/>
  <c r="R313" i="11"/>
  <c r="H313" i="11"/>
  <c r="S312" i="11"/>
  <c r="AC309" i="11"/>
  <c r="AE309" i="11" s="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X1" i="3" s="1" a="1"/>
  <c r="X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F379" i="4" l="1"/>
  <c r="AE381" i="4"/>
  <c r="AF380" i="4"/>
  <c r="AE382" i="4"/>
  <c r="AF309" i="11"/>
  <c r="AG330" i="11" s="1"/>
  <c r="AF366" i="7"/>
  <c r="AE368" i="7"/>
  <c r="AE369" i="7"/>
  <c r="AF367" i="7"/>
  <c r="AF365" i="6"/>
  <c r="AE367" i="6"/>
  <c r="AF366" i="6"/>
  <c r="AE368" i="6"/>
  <c r="Z312" i="11"/>
  <c r="AD310" i="11"/>
  <c r="AB310" i="11"/>
  <c r="L316" i="11" a="1"/>
  <c r="L316" i="11" s="1"/>
  <c r="T315" i="11"/>
  <c r="H314" i="11"/>
  <c r="S313" i="11"/>
  <c r="AA311" i="11"/>
  <c r="AC310" i="11"/>
  <c r="AE310" i="11" s="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F382" i="4" l="1"/>
  <c r="AE384" i="4"/>
  <c r="AF384" i="4" s="1"/>
  <c r="AF381" i="4"/>
  <c r="AE383" i="4"/>
  <c r="AF310" i="11"/>
  <c r="AG331" i="11" s="1"/>
  <c r="AE371" i="7"/>
  <c r="AF369" i="7"/>
  <c r="AF368" i="7"/>
  <c r="AE370" i="7"/>
  <c r="AF368" i="6"/>
  <c r="AE370" i="6"/>
  <c r="AF367" i="6"/>
  <c r="AE369" i="6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E311" i="11" s="1"/>
  <c r="AD311" i="1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E385" i="4" l="1"/>
  <c r="AF385" i="4" s="1"/>
  <c r="H1" i="3" s="1" a="1"/>
  <c r="H1" i="3" s="1"/>
  <c r="AF383" i="4"/>
  <c r="AF311" i="11"/>
  <c r="AG332" i="11"/>
  <c r="AF370" i="7"/>
  <c r="AE372" i="7"/>
  <c r="AF371" i="7"/>
  <c r="AE373" i="7"/>
  <c r="AE372" i="6"/>
  <c r="AF370" i="6"/>
  <c r="AF369" i="6"/>
  <c r="AE371" i="6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C312" i="11"/>
  <c r="AE312" i="11" s="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AF312" i="11" l="1"/>
  <c r="AG333" i="11"/>
  <c r="AF373" i="7"/>
  <c r="AE375" i="7"/>
  <c r="AF372" i="7"/>
  <c r="AE374" i="7"/>
  <c r="AE373" i="6"/>
  <c r="AF371" i="6"/>
  <c r="AE374" i="6"/>
  <c r="AF372" i="6"/>
  <c r="Z315" i="11"/>
  <c r="AD313" i="11"/>
  <c r="AB313" i="11"/>
  <c r="U316" i="11"/>
  <c r="X316" i="11" s="1"/>
  <c r="Y316" i="11" s="1"/>
  <c r="R317" i="11"/>
  <c r="T318" i="11"/>
  <c r="L319" i="11" a="1"/>
  <c r="L319" i="11" s="1"/>
  <c r="AC313" i="11"/>
  <c r="AE313" i="11" s="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AF313" i="11" l="1"/>
  <c r="AG334" i="11"/>
  <c r="AF374" i="7"/>
  <c r="AE376" i="7"/>
  <c r="AF375" i="7"/>
  <c r="AE377" i="7"/>
  <c r="AF374" i="6"/>
  <c r="AE376" i="6"/>
  <c r="AF373" i="6"/>
  <c r="AE375" i="6"/>
  <c r="Z316" i="11"/>
  <c r="H318" i="11"/>
  <c r="S317" i="11"/>
  <c r="AD314" i="11"/>
  <c r="AB314" i="11"/>
  <c r="L320" i="11" a="1"/>
  <c r="L320" i="11" s="1"/>
  <c r="T319" i="11"/>
  <c r="U317" i="11"/>
  <c r="X317" i="11" s="1"/>
  <c r="Y317" i="11" s="1"/>
  <c r="R318" i="11"/>
  <c r="AC314" i="11"/>
  <c r="AE314" i="11" s="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AF314" i="11" l="1"/>
  <c r="AG335" i="11"/>
  <c r="AE379" i="7"/>
  <c r="AF377" i="7"/>
  <c r="AE378" i="7"/>
  <c r="AF376" i="7"/>
  <c r="AE378" i="6"/>
  <c r="AF376" i="6"/>
  <c r="AF375" i="6"/>
  <c r="AE377" i="6"/>
  <c r="Z317" i="11"/>
  <c r="AD315" i="1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E315" i="11" s="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AF315" i="11" l="1"/>
  <c r="AG336" i="11" s="1"/>
  <c r="AF378" i="7"/>
  <c r="AE380" i="7"/>
  <c r="AE381" i="7"/>
  <c r="AF379" i="7"/>
  <c r="AF377" i="6"/>
  <c r="AE379" i="6"/>
  <c r="AF378" i="6"/>
  <c r="AE380" i="6"/>
  <c r="Z318" i="11"/>
  <c r="AD316" i="11"/>
  <c r="AB316" i="11"/>
  <c r="L322" i="11" a="1"/>
  <c r="L322" i="11" s="1"/>
  <c r="T321" i="11"/>
  <c r="U319" i="11"/>
  <c r="X319" i="11" s="1"/>
  <c r="Y319" i="11" s="1"/>
  <c r="R320" i="11"/>
  <c r="AC316" i="11"/>
  <c r="AE316" i="11" s="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AF316" i="11" l="1"/>
  <c r="AG337" i="11" s="1"/>
  <c r="AF381" i="7"/>
  <c r="AE383" i="7"/>
  <c r="AF380" i="7"/>
  <c r="AE382" i="7"/>
  <c r="AF380" i="6"/>
  <c r="AE382" i="6"/>
  <c r="AF379" i="6"/>
  <c r="AE381" i="6"/>
  <c r="Z319" i="11"/>
  <c r="AD317" i="11"/>
  <c r="AB317" i="11"/>
  <c r="H321" i="11"/>
  <c r="S320" i="11"/>
  <c r="L323" i="11" a="1"/>
  <c r="L323" i="11" s="1"/>
  <c r="T322" i="11"/>
  <c r="AC317" i="11"/>
  <c r="AE317" i="11" s="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AF317" i="11" l="1"/>
  <c r="AG338" i="11" s="1"/>
  <c r="AE384" i="7"/>
  <c r="AF384" i="7" s="1"/>
  <c r="AF382" i="7"/>
  <c r="AF383" i="7"/>
  <c r="AE385" i="7"/>
  <c r="AF385" i="7" s="1"/>
  <c r="T1" i="3" s="1" a="1"/>
  <c r="T1" i="3" s="1"/>
  <c r="AF381" i="6"/>
  <c r="AE383" i="6"/>
  <c r="AE384" i="6"/>
  <c r="AF384" i="6" s="1"/>
  <c r="AF382" i="6"/>
  <c r="Z320" i="11"/>
  <c r="U321" i="11"/>
  <c r="X321" i="11" s="1"/>
  <c r="Y321" i="11" s="1"/>
  <c r="R322" i="11"/>
  <c r="AD318" i="11"/>
  <c r="AB318" i="11"/>
  <c r="AA319" i="11"/>
  <c r="AC318" i="11"/>
  <c r="AE318" i="11" s="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AF318" i="11" l="1"/>
  <c r="AG339" i="11" s="1"/>
  <c r="AF383" i="6"/>
  <c r="AE385" i="6"/>
  <c r="AF385" i="6" s="1"/>
  <c r="P1" i="3" s="1" a="1"/>
  <c r="P1" i="3" s="1"/>
  <c r="Z321" i="11"/>
  <c r="R323" i="11"/>
  <c r="U322" i="11"/>
  <c r="X322" i="11" s="1"/>
  <c r="Y322" i="11" s="1"/>
  <c r="T324" i="11"/>
  <c r="L325" i="11" a="1"/>
  <c r="L325" i="11" s="1"/>
  <c r="AA320" i="11"/>
  <c r="AC319" i="11"/>
  <c r="AE319" i="11" s="1"/>
  <c r="H323" i="11"/>
  <c r="S322" i="11"/>
  <c r="AD319" i="1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AF319" i="11" l="1"/>
  <c r="AG340" i="11" s="1"/>
  <c r="Z322" i="11"/>
  <c r="S323" i="11"/>
  <c r="H324" i="11"/>
  <c r="R324" i="11"/>
  <c r="U323" i="11"/>
  <c r="X323" i="11" s="1"/>
  <c r="Y323" i="11" s="1"/>
  <c r="AB320" i="11"/>
  <c r="AD320" i="11"/>
  <c r="AC320" i="11"/>
  <c r="AE320" i="11" s="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AF320" i="11" l="1"/>
  <c r="AG341" i="11" s="1"/>
  <c r="Z323" i="11"/>
  <c r="S324" i="11"/>
  <c r="H325" i="11"/>
  <c r="T326" i="11"/>
  <c r="L327" i="11" a="1"/>
  <c r="L327" i="11" s="1"/>
  <c r="AD321" i="11"/>
  <c r="AB321" i="11"/>
  <c r="U324" i="11"/>
  <c r="X324" i="11" s="1"/>
  <c r="Y324" i="11" s="1"/>
  <c r="R325" i="11"/>
  <c r="AC321" i="11"/>
  <c r="AE321" i="11" s="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AF321" i="11" l="1"/>
  <c r="AG342" i="11"/>
  <c r="Z324" i="11"/>
  <c r="AD322" i="11"/>
  <c r="AB322" i="11"/>
  <c r="U325" i="11"/>
  <c r="X325" i="11" s="1"/>
  <c r="Y325" i="11" s="1"/>
  <c r="R326" i="11"/>
  <c r="H326" i="11"/>
  <c r="S325" i="11"/>
  <c r="AC322" i="11"/>
  <c r="AE322" i="11" s="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AF322" i="11" l="1"/>
  <c r="AG343" i="11"/>
  <c r="Z325" i="11"/>
  <c r="L329" i="11" a="1"/>
  <c r="L329" i="11" s="1"/>
  <c r="T328" i="11"/>
  <c r="AD323" i="11"/>
  <c r="AB323" i="11"/>
  <c r="H327" i="11"/>
  <c r="S326" i="11"/>
  <c r="AC323" i="11"/>
  <c r="AE323" i="11" s="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AF323" i="11" l="1"/>
  <c r="AG344" i="11"/>
  <c r="Z326" i="11"/>
  <c r="L330" i="11" a="1"/>
  <c r="L330" i="11" s="1"/>
  <c r="T329" i="11"/>
  <c r="AD324" i="11"/>
  <c r="AB324" i="11"/>
  <c r="AC324" i="11"/>
  <c r="AE324" i="11" s="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AF324" i="11" l="1"/>
  <c r="AG345" i="11" s="1"/>
  <c r="Z327" i="11"/>
  <c r="U328" i="11"/>
  <c r="X328" i="11" s="1"/>
  <c r="Y328" i="11" s="1"/>
  <c r="R329" i="11"/>
  <c r="AD325" i="11"/>
  <c r="AB325" i="11"/>
  <c r="L331" i="11" a="1"/>
  <c r="L331" i="11" s="1"/>
  <c r="T330" i="11"/>
  <c r="H329" i="11"/>
  <c r="S328" i="11"/>
  <c r="AC325" i="11"/>
  <c r="AE325" i="11" s="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AF325" i="11" l="1"/>
  <c r="AG346" i="11"/>
  <c r="Z328" i="11"/>
  <c r="AD326" i="11"/>
  <c r="AB326" i="11"/>
  <c r="H330" i="11"/>
  <c r="S329" i="11"/>
  <c r="U329" i="11"/>
  <c r="X329" i="11" s="1"/>
  <c r="Y329" i="11" s="1"/>
  <c r="R330" i="11"/>
  <c r="AA327" i="11"/>
  <c r="AC326" i="11"/>
  <c r="AE326" i="11" s="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AF326" i="11" l="1"/>
  <c r="AG347" i="11"/>
  <c r="Z329" i="11"/>
  <c r="T332" i="11"/>
  <c r="L333" i="11" a="1"/>
  <c r="L333" i="11" s="1"/>
  <c r="AD327" i="11"/>
  <c r="AB327" i="11"/>
  <c r="H331" i="11"/>
  <c r="S330" i="11"/>
  <c r="AA328" i="11"/>
  <c r="AC327" i="11"/>
  <c r="AE327" i="11" s="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AF327" i="11" l="1"/>
  <c r="AG348" i="11"/>
  <c r="Z330" i="11"/>
  <c r="L334" i="11" a="1"/>
  <c r="L334" i="11" s="1"/>
  <c r="T333" i="11"/>
  <c r="R332" i="11"/>
  <c r="U331" i="11"/>
  <c r="X331" i="11" s="1"/>
  <c r="Y331" i="11" s="1"/>
  <c r="AB328" i="11"/>
  <c r="AD328" i="11"/>
  <c r="S331" i="11"/>
  <c r="H332" i="11"/>
  <c r="AC328" i="11"/>
  <c r="AE328" i="11" s="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AF328" i="11" l="1"/>
  <c r="AG349" i="11" s="1"/>
  <c r="Z331" i="11"/>
  <c r="L335" i="11" a="1"/>
  <c r="L335" i="11" s="1"/>
  <c r="T334" i="11"/>
  <c r="AD329" i="11"/>
  <c r="AB329" i="11"/>
  <c r="AC329" i="11"/>
  <c r="AE329" i="11" s="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AF329" i="11" l="1"/>
  <c r="AG350" i="11" s="1"/>
  <c r="Z332" i="11"/>
  <c r="U333" i="11"/>
  <c r="X333" i="11" s="1"/>
  <c r="Y333" i="11" s="1"/>
  <c r="R334" i="11"/>
  <c r="H334" i="11"/>
  <c r="S333" i="11"/>
  <c r="L336" i="11" a="1"/>
  <c r="L336" i="11" s="1"/>
  <c r="T335" i="11"/>
  <c r="AC330" i="11"/>
  <c r="AE330" i="11" s="1"/>
  <c r="AA331" i="11"/>
  <c r="AD330" i="1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AF330" i="11" l="1"/>
  <c r="AG351" i="11" s="1"/>
  <c r="Z333" i="11"/>
  <c r="H335" i="11"/>
  <c r="S334" i="11"/>
  <c r="AD331" i="11"/>
  <c r="AB331" i="11"/>
  <c r="U334" i="11"/>
  <c r="X334" i="11" s="1"/>
  <c r="Y334" i="11" s="1"/>
  <c r="R335" i="11"/>
  <c r="L337" i="11" a="1"/>
  <c r="L337" i="11" s="1"/>
  <c r="T336" i="11"/>
  <c r="AC331" i="11"/>
  <c r="AE331" i="11" s="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AF331" i="11" l="1"/>
  <c r="AG352" i="11"/>
  <c r="Z334" i="11"/>
  <c r="AD332" i="1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E332" i="11" s="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AF332" i="11" l="1"/>
  <c r="AG353" i="11"/>
  <c r="Z335" i="11"/>
  <c r="AD333" i="11"/>
  <c r="AB333" i="11"/>
  <c r="L339" i="11" a="1"/>
  <c r="L339" i="11" s="1"/>
  <c r="T338" i="11"/>
  <c r="AA334" i="11"/>
  <c r="AC333" i="11"/>
  <c r="AE333" i="11" s="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AF333" i="11" l="1"/>
  <c r="AG354" i="11"/>
  <c r="Z336" i="11"/>
  <c r="H338" i="11"/>
  <c r="S337" i="11"/>
  <c r="T339" i="11"/>
  <c r="L340" i="11" a="1"/>
  <c r="L340" i="11" s="1"/>
  <c r="AC334" i="11"/>
  <c r="AE334" i="11" s="1"/>
  <c r="AA335" i="11"/>
  <c r="U337" i="11"/>
  <c r="X337" i="11" s="1"/>
  <c r="Y337" i="11" s="1"/>
  <c r="R338" i="11"/>
  <c r="AD334" i="1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AF334" i="11" l="1"/>
  <c r="AG355" i="11" s="1"/>
  <c r="Z337" i="11"/>
  <c r="T340" i="11"/>
  <c r="L341" i="11" a="1"/>
  <c r="L341" i="11" s="1"/>
  <c r="H339" i="11"/>
  <c r="S338" i="11"/>
  <c r="R339" i="11"/>
  <c r="U338" i="11"/>
  <c r="X338" i="11" s="1"/>
  <c r="Y338" i="11" s="1"/>
  <c r="AD335" i="11"/>
  <c r="AB335" i="11"/>
  <c r="AA336" i="11"/>
  <c r="AC335" i="11"/>
  <c r="AE335" i="11" s="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AF335" i="11" l="1"/>
  <c r="AG356" i="11"/>
  <c r="Z338" i="11"/>
  <c r="T341" i="11"/>
  <c r="L342" i="11" a="1"/>
  <c r="L342" i="11" s="1"/>
  <c r="AB336" i="11"/>
  <c r="AD336" i="11"/>
  <c r="H340" i="11"/>
  <c r="S339" i="11"/>
  <c r="R340" i="11"/>
  <c r="U339" i="11"/>
  <c r="X339" i="11" s="1"/>
  <c r="Y339" i="11" s="1"/>
  <c r="AA337" i="11"/>
  <c r="AC336" i="11"/>
  <c r="AE336" i="11" s="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AF336" i="11" l="1"/>
  <c r="AG357" i="11"/>
  <c r="Z339" i="11"/>
  <c r="AD337" i="1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E337" i="11" s="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AF337" i="11" l="1"/>
  <c r="AG358" i="11" s="1"/>
  <c r="Z340" i="11"/>
  <c r="L344" i="11" a="1"/>
  <c r="L344" i="11" s="1"/>
  <c r="T343" i="11"/>
  <c r="AC338" i="11"/>
  <c r="AE338" i="11" s="1"/>
  <c r="AA339" i="11"/>
  <c r="AD338" i="1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AF338" i="11" l="1"/>
  <c r="AG359" i="11" s="1"/>
  <c r="Z341" i="11"/>
  <c r="U342" i="11"/>
  <c r="X342" i="11" s="1"/>
  <c r="Y342" i="11" s="1"/>
  <c r="R343" i="11"/>
  <c r="L345" i="11" a="1"/>
  <c r="L345" i="11" s="1"/>
  <c r="T344" i="11"/>
  <c r="AA340" i="11"/>
  <c r="AC339" i="11"/>
  <c r="AE339" i="11" s="1"/>
  <c r="H343" i="11"/>
  <c r="S342" i="11"/>
  <c r="AD339" i="1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AF339" i="11" l="1"/>
  <c r="AG360" i="11" s="1"/>
  <c r="Z342" i="11"/>
  <c r="H344" i="11"/>
  <c r="S343" i="11"/>
  <c r="R344" i="11"/>
  <c r="U343" i="11"/>
  <c r="X343" i="11" s="1"/>
  <c r="Y343" i="11" s="1"/>
  <c r="L346" i="11" a="1"/>
  <c r="L346" i="11" s="1"/>
  <c r="T345" i="11"/>
  <c r="AC340" i="11"/>
  <c r="AE340" i="11" s="1"/>
  <c r="AA341" i="11"/>
  <c r="AD340" i="1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AF340" i="11" l="1"/>
  <c r="AG361" i="11" s="1"/>
  <c r="Z343" i="11"/>
  <c r="AD341" i="1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AE341" i="11" s="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AF341" i="11" l="1"/>
  <c r="AG362" i="11"/>
  <c r="Z344" i="11"/>
  <c r="AD342" i="11"/>
  <c r="AB342" i="11"/>
  <c r="H346" i="11"/>
  <c r="S345" i="11"/>
  <c r="T347" i="11"/>
  <c r="L348" i="11" a="1"/>
  <c r="L348" i="11" s="1"/>
  <c r="AA343" i="11"/>
  <c r="AC342" i="11"/>
  <c r="AE342" i="11" s="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AF342" i="11" l="1"/>
  <c r="AG363" i="11"/>
  <c r="Z345" i="11"/>
  <c r="R347" i="11"/>
  <c r="U346" i="11"/>
  <c r="X346" i="11" s="1"/>
  <c r="Y346" i="11" s="1"/>
  <c r="H347" i="11"/>
  <c r="S346" i="11"/>
  <c r="AD343" i="11"/>
  <c r="AB343" i="11"/>
  <c r="AA344" i="11"/>
  <c r="AC343" i="11"/>
  <c r="AE343" i="11" s="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AF343" i="11" l="1"/>
  <c r="AG364" i="11"/>
  <c r="Z346" i="11"/>
  <c r="AB344" i="11"/>
  <c r="AD344" i="11"/>
  <c r="T349" i="11"/>
  <c r="L350" i="11" a="1"/>
  <c r="L350" i="11" s="1"/>
  <c r="S347" i="11"/>
  <c r="H348" i="11"/>
  <c r="R348" i="11"/>
  <c r="U347" i="11"/>
  <c r="X347" i="11" s="1"/>
  <c r="Y347" i="11" s="1"/>
  <c r="AC344" i="11"/>
  <c r="AE344" i="11" s="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AF344" i="11" l="1"/>
  <c r="AG365" i="11" s="1"/>
  <c r="Z347" i="11"/>
  <c r="L351" i="11" a="1"/>
  <c r="L351" i="11" s="1"/>
  <c r="T350" i="11"/>
  <c r="AD345" i="11"/>
  <c r="AB345" i="11"/>
  <c r="S348" i="11"/>
  <c r="H349" i="11"/>
  <c r="U348" i="11"/>
  <c r="X348" i="11" s="1"/>
  <c r="Y348" i="11" s="1"/>
  <c r="R349" i="11"/>
  <c r="AC345" i="11"/>
  <c r="AE345" i="11" s="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AF345" i="11" l="1"/>
  <c r="AG366" i="11"/>
  <c r="Z348" i="11"/>
  <c r="H350" i="11"/>
  <c r="S349" i="11"/>
  <c r="AD346" i="11"/>
  <c r="AB346" i="11"/>
  <c r="U349" i="11"/>
  <c r="X349" i="11" s="1"/>
  <c r="Y349" i="11" s="1"/>
  <c r="R350" i="11"/>
  <c r="L352" i="11" a="1"/>
  <c r="L352" i="11" s="1"/>
  <c r="T351" i="11"/>
  <c r="AC346" i="11"/>
  <c r="AE346" i="11" s="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AF346" i="11" l="1"/>
  <c r="AG367" i="11"/>
  <c r="Z349" i="11"/>
  <c r="L353" i="11" a="1"/>
  <c r="L353" i="11" s="1"/>
  <c r="T352" i="11"/>
  <c r="H351" i="11"/>
  <c r="S350" i="11"/>
  <c r="AA348" i="11"/>
  <c r="AC347" i="11"/>
  <c r="AE347" i="11" s="1"/>
  <c r="AD347" i="1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AF347" i="11" l="1"/>
  <c r="AG368" i="11"/>
  <c r="Z350" i="11"/>
  <c r="U351" i="11"/>
  <c r="X351" i="11" s="1"/>
  <c r="Y351" i="11" s="1"/>
  <c r="R352" i="11"/>
  <c r="H352" i="11"/>
  <c r="S351" i="11"/>
  <c r="L354" i="11" a="1"/>
  <c r="L354" i="11" s="1"/>
  <c r="T353" i="11"/>
  <c r="AC348" i="11"/>
  <c r="AE348" i="11" s="1"/>
  <c r="AA349" i="11"/>
  <c r="AD348" i="1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AF348" i="11" l="1"/>
  <c r="AG369" i="11" s="1"/>
  <c r="Z351" i="11"/>
  <c r="AD349" i="1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E349" i="11" s="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AF349" i="11" l="1"/>
  <c r="AG370" i="11"/>
  <c r="Z352" i="11"/>
  <c r="H354" i="11"/>
  <c r="S353" i="11"/>
  <c r="AD350" i="11"/>
  <c r="AB350" i="11"/>
  <c r="R354" i="11"/>
  <c r="U353" i="11"/>
  <c r="X353" i="11" s="1"/>
  <c r="Y353" i="11" s="1"/>
  <c r="AA351" i="11"/>
  <c r="AC350" i="11"/>
  <c r="AE350" i="11" s="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AF350" i="11" l="1"/>
  <c r="AG371" i="11"/>
  <c r="Z353" i="11"/>
  <c r="AB351" i="11"/>
  <c r="AD351" i="11"/>
  <c r="H355" i="11"/>
  <c r="S354" i="11"/>
  <c r="R355" i="11"/>
  <c r="U354" i="11"/>
  <c r="X354" i="11" s="1"/>
  <c r="Y354" i="11" s="1"/>
  <c r="AA352" i="11"/>
  <c r="AC351" i="11"/>
  <c r="AE351" i="11" s="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AF351" i="11" l="1"/>
  <c r="AG372" i="11"/>
  <c r="Z354" i="11"/>
  <c r="T357" i="11"/>
  <c r="L358" i="11" a="1"/>
  <c r="L358" i="11" s="1"/>
  <c r="S355" i="11"/>
  <c r="H356" i="11"/>
  <c r="R356" i="11"/>
  <c r="U355" i="11"/>
  <c r="X355" i="11" s="1"/>
  <c r="Y355" i="11" s="1"/>
  <c r="AC352" i="11"/>
  <c r="AE352" i="11" s="1"/>
  <c r="AA353" i="11"/>
  <c r="AD352" i="1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AF352" i="11" l="1"/>
  <c r="AG373" i="11" s="1"/>
  <c r="Z355" i="11"/>
  <c r="L359" i="11" a="1"/>
  <c r="L359" i="11" s="1"/>
  <c r="T358" i="11"/>
  <c r="U356" i="11"/>
  <c r="X356" i="11" s="1"/>
  <c r="Y356" i="11" s="1"/>
  <c r="R357" i="11"/>
  <c r="AC353" i="11"/>
  <c r="AE353" i="11" s="1"/>
  <c r="AA354" i="11"/>
  <c r="AD353" i="1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AF353" i="11" l="1"/>
  <c r="AG374" i="11" s="1"/>
  <c r="Z356" i="11"/>
  <c r="U357" i="11"/>
  <c r="X357" i="11" s="1"/>
  <c r="Y357" i="11" s="1"/>
  <c r="R358" i="11"/>
  <c r="L360" i="11" a="1"/>
  <c r="L360" i="11" s="1"/>
  <c r="T359" i="11"/>
  <c r="AC354" i="11"/>
  <c r="AE354" i="11" s="1"/>
  <c r="AA355" i="11"/>
  <c r="H358" i="11"/>
  <c r="S357" i="11"/>
  <c r="AD354" i="1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AF354" i="11" l="1"/>
  <c r="AG375" i="11" s="1"/>
  <c r="Z357" i="11"/>
  <c r="H359" i="11"/>
  <c r="S358" i="11"/>
  <c r="AD355" i="11"/>
  <c r="AB355" i="11"/>
  <c r="L361" i="11" a="1"/>
  <c r="L361" i="11" s="1"/>
  <c r="T360" i="11"/>
  <c r="U358" i="11"/>
  <c r="X358" i="11" s="1"/>
  <c r="Y358" i="11" s="1"/>
  <c r="R359" i="11"/>
  <c r="AC355" i="11"/>
  <c r="AE355" i="11" s="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AF355" i="11" l="1"/>
  <c r="AG376" i="11"/>
  <c r="Z358" i="11"/>
  <c r="L362" i="11" a="1"/>
  <c r="L362" i="11" s="1"/>
  <c r="T361" i="11"/>
  <c r="U359" i="11"/>
  <c r="X359" i="11" s="1"/>
  <c r="Y359" i="11" s="1"/>
  <c r="R360" i="11"/>
  <c r="H360" i="11"/>
  <c r="S359" i="11"/>
  <c r="AD356" i="11"/>
  <c r="AB356" i="11"/>
  <c r="AC356" i="11"/>
  <c r="AE356" i="11" s="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AF356" i="11" l="1"/>
  <c r="AG377" i="11"/>
  <c r="Z359" i="11"/>
  <c r="AB357" i="11"/>
  <c r="AD357" i="11"/>
  <c r="T362" i="11"/>
  <c r="L363" i="11" a="1"/>
  <c r="L363" i="11" s="1"/>
  <c r="R361" i="11"/>
  <c r="U360" i="11"/>
  <c r="X360" i="11" s="1"/>
  <c r="Y360" i="11" s="1"/>
  <c r="AC357" i="11"/>
  <c r="AE357" i="11" s="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AF357" i="11" l="1"/>
  <c r="AG378" i="11"/>
  <c r="Z360" i="11"/>
  <c r="AD358" i="1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AE358" i="11" s="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AF358" i="11" l="1"/>
  <c r="AG379" i="11"/>
  <c r="Z361" i="11"/>
  <c r="T364" i="11"/>
  <c r="L365" i="11" a="1"/>
  <c r="L365" i="11" s="1"/>
  <c r="AA360" i="11"/>
  <c r="AC359" i="11"/>
  <c r="AE359" i="11" s="1"/>
  <c r="AD359" i="1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AF359" i="11" l="1"/>
  <c r="AG380" i="11" s="1"/>
  <c r="Z362" i="11"/>
  <c r="U363" i="11"/>
  <c r="X363" i="11" s="1"/>
  <c r="Y363" i="11" s="1"/>
  <c r="R364" i="11"/>
  <c r="AD360" i="11"/>
  <c r="AB360" i="11"/>
  <c r="L366" i="11" a="1"/>
  <c r="L366" i="11" s="1"/>
  <c r="T365" i="11"/>
  <c r="S363" i="11"/>
  <c r="H364" i="11"/>
  <c r="AC360" i="11"/>
  <c r="AE360" i="11" s="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AF360" i="11" l="1"/>
  <c r="AG381" i="11"/>
  <c r="Z363" i="11"/>
  <c r="AD361" i="11"/>
  <c r="AB361" i="11"/>
  <c r="U364" i="11"/>
  <c r="X364" i="11" s="1"/>
  <c r="Y364" i="11" s="1"/>
  <c r="R365" i="11"/>
  <c r="L367" i="11" a="1"/>
  <c r="L367" i="11" s="1"/>
  <c r="T366" i="11"/>
  <c r="AC361" i="11"/>
  <c r="AE361" i="11" s="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AF361" i="11" l="1"/>
  <c r="AG382" i="11" s="1"/>
  <c r="L368" i="11" a="1"/>
  <c r="L368" i="11" s="1"/>
  <c r="T367" i="11"/>
  <c r="U365" i="11"/>
  <c r="X365" i="11" s="1"/>
  <c r="R366" i="11"/>
  <c r="AD362" i="11"/>
  <c r="AB362" i="11"/>
  <c r="H366" i="11"/>
  <c r="S365" i="11"/>
  <c r="AC362" i="11"/>
  <c r="AE362" i="11" s="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AF362" i="11" l="1"/>
  <c r="AG383" i="11"/>
  <c r="H367" i="11"/>
  <c r="S366" i="11"/>
  <c r="AD363" i="11"/>
  <c r="AB363" i="11"/>
  <c r="Z365" i="11"/>
  <c r="AC363" i="11"/>
  <c r="AE363" i="11" s="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AF363" i="11" l="1"/>
  <c r="AG384" i="11" s="1"/>
  <c r="Z366" i="11"/>
  <c r="L370" i="11" a="1"/>
  <c r="L370" i="11" s="1"/>
  <c r="T369" i="11"/>
  <c r="U367" i="11"/>
  <c r="X367" i="11" s="1"/>
  <c r="Y367" i="11" s="1"/>
  <c r="R368" i="11"/>
  <c r="AD364" i="11"/>
  <c r="AB364" i="11"/>
  <c r="AC364" i="11"/>
  <c r="AE364" i="11" s="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AF364" i="11" l="1"/>
  <c r="AG385" i="11" s="1"/>
  <c r="AK1" i="3" s="1" a="1"/>
  <c r="AK1" i="3" s="1"/>
  <c r="Z367" i="1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AE365" i="11" s="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AF365" i="11" l="1"/>
  <c r="Z368" i="1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AE366" i="11" s="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AF366" i="11" l="1"/>
  <c r="Z369" i="1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E367" i="11" s="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AF367" i="11" l="1"/>
  <c r="Z370" i="11"/>
  <c r="U371" i="11"/>
  <c r="X371" i="11" s="1"/>
  <c r="Y371" i="11" s="1"/>
  <c r="R372" i="11"/>
  <c r="L374" i="11" a="1"/>
  <c r="L374" i="11" s="1"/>
  <c r="T373" i="11"/>
  <c r="S371" i="11"/>
  <c r="H372" i="11"/>
  <c r="AC368" i="11"/>
  <c r="AE368" i="11" s="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AF368" i="11" l="1"/>
  <c r="Z371" i="1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E369" i="11" s="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AF369" i="11" l="1"/>
  <c r="Z372" i="1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E370" i="11" s="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AF370" i="11" l="1"/>
  <c r="Z373" i="1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E371" i="11" s="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AF371" i="11" l="1"/>
  <c r="Z374" i="11"/>
  <c r="L378" i="11" a="1"/>
  <c r="L378" i="11" s="1"/>
  <c r="T377" i="11"/>
  <c r="U375" i="11"/>
  <c r="X375" i="11" s="1"/>
  <c r="Y375" i="11" s="1"/>
  <c r="R376" i="11"/>
  <c r="AC372" i="11"/>
  <c r="AE372" i="11" s="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AF372" i="11" l="1"/>
  <c r="Z375" i="1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E373" i="11" s="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AF373" i="11" l="1"/>
  <c r="Z376" i="1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AE374" i="11" s="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AF374" i="11" l="1"/>
  <c r="Z377" i="11"/>
  <c r="AD375" i="11"/>
  <c r="AB375" i="11"/>
  <c r="R379" i="11"/>
  <c r="U378" i="11"/>
  <c r="X378" i="11" s="1"/>
  <c r="Y378" i="11" s="1"/>
  <c r="S378" i="11"/>
  <c r="H379" i="11"/>
  <c r="AC375" i="11"/>
  <c r="AE375" i="11" s="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AF375" i="11" l="1"/>
  <c r="Z378" i="11"/>
  <c r="U379" i="11"/>
  <c r="X379" i="11" s="1"/>
  <c r="Y379" i="11" s="1"/>
  <c r="R380" i="11"/>
  <c r="L382" i="11" a="1"/>
  <c r="L382" i="11" s="1"/>
  <c r="T381" i="11"/>
  <c r="AD376" i="11"/>
  <c r="AB376" i="11"/>
  <c r="AC376" i="11"/>
  <c r="AE376" i="11" s="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AF376" i="11" l="1"/>
  <c r="Z379" i="1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E377" i="11" s="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AF377" i="11" l="1"/>
  <c r="Z380" i="11"/>
  <c r="AD378" i="11"/>
  <c r="AB378" i="11"/>
  <c r="U381" i="11"/>
  <c r="X381" i="11" s="1"/>
  <c r="Y381" i="11" s="1"/>
  <c r="R382" i="11"/>
  <c r="L384" i="11" a="1"/>
  <c r="L384" i="11" s="1"/>
  <c r="T383" i="11"/>
  <c r="AC378" i="11"/>
  <c r="AE378" i="11" s="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AF378" i="11" l="1"/>
  <c r="Z381" i="11"/>
  <c r="L385" i="11" a="1"/>
  <c r="L385" i="11" s="1"/>
  <c r="T385" i="11" s="1"/>
  <c r="T384" i="11"/>
  <c r="AD379" i="11"/>
  <c r="AB379" i="11"/>
  <c r="AC379" i="11"/>
  <c r="AE379" i="11" s="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AF379" i="11" l="1"/>
  <c r="Z382" i="11"/>
  <c r="U383" i="11"/>
  <c r="X383" i="11" s="1"/>
  <c r="Y383" i="11" s="1"/>
  <c r="R384" i="11"/>
  <c r="AD380" i="11"/>
  <c r="AB380" i="11"/>
  <c r="AC380" i="11"/>
  <c r="AE380" i="11" s="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AF380" i="11" l="1"/>
  <c r="Z383" i="1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AE381" i="11" s="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AF381" i="11" l="1"/>
  <c r="Y385" i="11"/>
  <c r="Z385" i="11" s="1"/>
  <c r="Z384" i="11"/>
  <c r="AB382" i="11"/>
  <c r="AD382" i="11"/>
  <c r="AA383" i="11"/>
  <c r="AC382" i="11"/>
  <c r="AE382" i="11" s="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F382" i="11" l="1"/>
  <c r="AC383" i="11"/>
  <c r="AE383" i="11" s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A385" i="5" s="1"/>
  <c r="AC384" i="5"/>
  <c r="AC385" i="5" s="1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F383" i="11" l="1"/>
  <c r="AJ1" i="3" s="1" a="1"/>
  <c r="AJ1" i="3" s="1"/>
  <c r="AE385" i="11"/>
  <c r="AF385" i="11" s="1"/>
  <c r="AE384" i="11"/>
  <c r="AF384" i="11" s="1"/>
  <c r="AD385" i="1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<sst xmlns="http://schemas.openxmlformats.org/spreadsheetml/2006/main" count="321" uniqueCount="85">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</sst>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260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19177555</c:v>
                </c:pt>
                <c:pt idx="75">
                  <c:v>19682048</c:v>
                </c:pt>
                <c:pt idx="76">
                  <c:v>20089551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736037</c:v>
                </c:pt>
                <c:pt idx="75">
                  <c:v>768810</c:v>
                </c:pt>
                <c:pt idx="76">
                  <c:v>796132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19177555</c:v>
                </c:pt>
                <c:pt idx="75">
                  <c:v>19682048</c:v>
                </c:pt>
                <c:pt idx="76">
                  <c:v>20089551</c:v>
                </c:pt>
                <c:pt idx="77">
                  <c:v>20500151.09090909</c:v>
                </c:pt>
                <c:pt idx="78">
                  <c:v>20910751.18181818</c:v>
                </c:pt>
                <c:pt idx="79">
                  <c:v>21321351.27272727</c:v>
                </c:pt>
                <c:pt idx="80">
                  <c:v>21731951.36363636</c:v>
                </c:pt>
                <c:pt idx="81">
                  <c:v>22142551.454545449</c:v>
                </c:pt>
                <c:pt idx="82">
                  <c:v>22553151.545454539</c:v>
                </c:pt>
                <c:pt idx="83">
                  <c:v>22963751.636363629</c:v>
                </c:pt>
                <c:pt idx="84">
                  <c:v>23374351.727272719</c:v>
                </c:pt>
                <c:pt idx="85">
                  <c:v>23784951.818181809</c:v>
                </c:pt>
                <c:pt idx="86">
                  <c:v>24195551.909090899</c:v>
                </c:pt>
                <c:pt idx="87">
                  <c:v>24606151.999999989</c:v>
                </c:pt>
                <c:pt idx="88">
                  <c:v>25016752.090909079</c:v>
                </c:pt>
                <c:pt idx="89">
                  <c:v>25427352.181818169</c:v>
                </c:pt>
                <c:pt idx="90">
                  <c:v>25837952.272727259</c:v>
                </c:pt>
                <c:pt idx="91">
                  <c:v>26248552.363636348</c:v>
                </c:pt>
                <c:pt idx="92">
                  <c:v>26659152.454545438</c:v>
                </c:pt>
                <c:pt idx="93">
                  <c:v>27069752.545454528</c:v>
                </c:pt>
                <c:pt idx="94">
                  <c:v>27480352.636363618</c:v>
                </c:pt>
                <c:pt idx="95">
                  <c:v>27890952.727272708</c:v>
                </c:pt>
                <c:pt idx="96">
                  <c:v>28301552.818181798</c:v>
                </c:pt>
                <c:pt idx="97">
                  <c:v>28712152.909090888</c:v>
                </c:pt>
                <c:pt idx="98">
                  <c:v>29122752.999999978</c:v>
                </c:pt>
                <c:pt idx="99">
                  <c:v>29489315.285714265</c:v>
                </c:pt>
                <c:pt idx="100">
                  <c:v>29855877.571428552</c:v>
                </c:pt>
                <c:pt idx="101">
                  <c:v>30222439.85714284</c:v>
                </c:pt>
                <c:pt idx="102">
                  <c:v>30589002.142857127</c:v>
                </c:pt>
                <c:pt idx="103">
                  <c:v>30955564.428571414</c:v>
                </c:pt>
                <c:pt idx="104">
                  <c:v>31322126.714285702</c:v>
                </c:pt>
                <c:pt idx="105">
                  <c:v>31688688.999999989</c:v>
                </c:pt>
                <c:pt idx="106">
                  <c:v>31976857.249999989</c:v>
                </c:pt>
                <c:pt idx="107">
                  <c:v>32265025.499999989</c:v>
                </c:pt>
                <c:pt idx="108">
                  <c:v>32553193.749999989</c:v>
                </c:pt>
                <c:pt idx="109">
                  <c:v>32841361.999999989</c:v>
                </c:pt>
                <c:pt idx="110">
                  <c:v>33129530.249999989</c:v>
                </c:pt>
                <c:pt idx="111">
                  <c:v>33417698.499999989</c:v>
                </c:pt>
                <c:pt idx="112">
                  <c:v>33705866.749999985</c:v>
                </c:pt>
                <c:pt idx="113">
                  <c:v>33994034.999999985</c:v>
                </c:pt>
                <c:pt idx="114">
                  <c:v>34206373.999999985</c:v>
                </c:pt>
                <c:pt idx="115">
                  <c:v>34347430.999999985</c:v>
                </c:pt>
                <c:pt idx="116">
                  <c:v>34450736.999999985</c:v>
                </c:pt>
                <c:pt idx="117">
                  <c:v>34546503.999999985</c:v>
                </c:pt>
                <c:pt idx="118">
                  <c:v>34688588.999999985</c:v>
                </c:pt>
                <c:pt idx="119">
                  <c:v>34883181.999999985</c:v>
                </c:pt>
                <c:pt idx="120">
                  <c:v>35099105.999999985</c:v>
                </c:pt>
                <c:pt idx="121">
                  <c:v>35175942.999999985</c:v>
                </c:pt>
                <c:pt idx="122">
                  <c:v>35232434.999999985</c:v>
                </c:pt>
                <c:pt idx="123">
                  <c:v>35242579.999999985</c:v>
                </c:pt>
                <c:pt idx="124">
                  <c:v>35184331.999999985</c:v>
                </c:pt>
                <c:pt idx="125">
                  <c:v>35112361.999999985</c:v>
                </c:pt>
                <c:pt idx="126">
                  <c:v>35312112.999999985</c:v>
                </c:pt>
                <c:pt idx="127">
                  <c:v>35452310.999999985</c:v>
                </c:pt>
                <c:pt idx="128">
                  <c:v>35561295.999999985</c:v>
                </c:pt>
                <c:pt idx="129">
                  <c:v>35698483.999999985</c:v>
                </c:pt>
                <c:pt idx="130">
                  <c:v>35674498.999999985</c:v>
                </c:pt>
                <c:pt idx="131">
                  <c:v>35606742.999999985</c:v>
                </c:pt>
                <c:pt idx="132">
                  <c:v>35428353.999999985</c:v>
                </c:pt>
                <c:pt idx="133">
                  <c:v>35529315.999999985</c:v>
                </c:pt>
                <c:pt idx="134">
                  <c:v>35598967.999999985</c:v>
                </c:pt>
                <c:pt idx="135">
                  <c:v>35644211.999999985</c:v>
                </c:pt>
                <c:pt idx="136">
                  <c:v>35595195.999999985</c:v>
                </c:pt>
                <c:pt idx="137">
                  <c:v>35534635.999999985</c:v>
                </c:pt>
                <c:pt idx="138">
                  <c:v>35460472.999999985</c:v>
                </c:pt>
                <c:pt idx="139">
                  <c:v>35331394.999999985</c:v>
                </c:pt>
                <c:pt idx="140">
                  <c:v>35471676.999999985</c:v>
                </c:pt>
                <c:pt idx="141">
                  <c:v>35539196.999999985</c:v>
                </c:pt>
                <c:pt idx="142">
                  <c:v>35547384.999999985</c:v>
                </c:pt>
                <c:pt idx="143">
                  <c:v>35516574.999999985</c:v>
                </c:pt>
                <c:pt idx="144">
                  <c:v>35433458.999999985</c:v>
                </c:pt>
                <c:pt idx="145">
                  <c:v>35308855.999999985</c:v>
                </c:pt>
                <c:pt idx="146">
                  <c:v>35223493.999999985</c:v>
                </c:pt>
                <c:pt idx="147">
                  <c:v>35405531.999999985</c:v>
                </c:pt>
                <c:pt idx="148">
                  <c:v>35549575.999999985</c:v>
                </c:pt>
                <c:pt idx="149">
                  <c:v>35604710.999999985</c:v>
                </c:pt>
                <c:pt idx="150">
                  <c:v>35542600.999999985</c:v>
                </c:pt>
                <c:pt idx="151">
                  <c:v>35510146.999999985</c:v>
                </c:pt>
                <c:pt idx="152">
                  <c:v>35558240.999999985</c:v>
                </c:pt>
                <c:pt idx="153">
                  <c:v>35643561.999999985</c:v>
                </c:pt>
                <c:pt idx="154">
                  <c:v>35921842.999999985</c:v>
                </c:pt>
                <c:pt idx="155">
                  <c:v>36149501.999999985</c:v>
                </c:pt>
                <c:pt idx="156">
                  <c:v>36242809.999999985</c:v>
                </c:pt>
                <c:pt idx="157">
                  <c:v>36213847.999999985</c:v>
                </c:pt>
                <c:pt idx="158">
                  <c:v>36148127.999999985</c:v>
                </c:pt>
                <c:pt idx="159">
                  <c:v>36063634.999999985</c:v>
                </c:pt>
                <c:pt idx="160">
                  <c:v>36076131.999999985</c:v>
                </c:pt>
                <c:pt idx="161">
                  <c:v>36101986.857142843</c:v>
                </c:pt>
                <c:pt idx="162">
                  <c:v>36127841.714285702</c:v>
                </c:pt>
                <c:pt idx="163">
                  <c:v>36153696.57142856</c:v>
                </c:pt>
                <c:pt idx="164">
                  <c:v>36179551.428571418</c:v>
                </c:pt>
                <c:pt idx="165">
                  <c:v>36205406.285714276</c:v>
                </c:pt>
                <c:pt idx="166">
                  <c:v>36231261.142857134</c:v>
                </c:pt>
                <c:pt idx="167">
                  <c:v>36257115.999999993</c:v>
                </c:pt>
                <c:pt idx="168">
                  <c:v>36282970.857142851</c:v>
                </c:pt>
                <c:pt idx="169">
                  <c:v>36308825.714285709</c:v>
                </c:pt>
                <c:pt idx="170">
                  <c:v>36334680.571428567</c:v>
                </c:pt>
                <c:pt idx="171">
                  <c:v>36360535.428571425</c:v>
                </c:pt>
                <c:pt idx="172">
                  <c:v>36386390.285714284</c:v>
                </c:pt>
                <c:pt idx="173">
                  <c:v>36412245.142857142</c:v>
                </c:pt>
                <c:pt idx="174">
                  <c:v>36438100</c:v>
                </c:pt>
                <c:pt idx="175">
                  <c:v>36463954.857142858</c:v>
                </c:pt>
                <c:pt idx="176">
                  <c:v>36489809.714285716</c:v>
                </c:pt>
                <c:pt idx="177">
                  <c:v>36515664.571428575</c:v>
                </c:pt>
                <c:pt idx="178">
                  <c:v>36541519.428571433</c:v>
                </c:pt>
                <c:pt idx="179">
                  <c:v>36567374.285714291</c:v>
                </c:pt>
                <c:pt idx="180">
                  <c:v>36593229.142857149</c:v>
                </c:pt>
                <c:pt idx="181">
                  <c:v>36619084.000000007</c:v>
                </c:pt>
                <c:pt idx="182">
                  <c:v>36644938.857142866</c:v>
                </c:pt>
                <c:pt idx="183">
                  <c:v>36670793.714285724</c:v>
                </c:pt>
                <c:pt idx="184">
                  <c:v>36696648.571428582</c:v>
                </c:pt>
                <c:pt idx="185">
                  <c:v>36722503.42857144</c:v>
                </c:pt>
                <c:pt idx="186">
                  <c:v>36748358.285714298</c:v>
                </c:pt>
                <c:pt idx="187">
                  <c:v>36774213.142857157</c:v>
                </c:pt>
                <c:pt idx="188">
                  <c:v>36800068.000000015</c:v>
                </c:pt>
                <c:pt idx="189">
                  <c:v>36825922.857142873</c:v>
                </c:pt>
                <c:pt idx="190">
                  <c:v>36851777.714285731</c:v>
                </c:pt>
                <c:pt idx="191">
                  <c:v>36877632.57142859</c:v>
                </c:pt>
                <c:pt idx="192">
                  <c:v>36903487.428571448</c:v>
                </c:pt>
                <c:pt idx="193">
                  <c:v>36929342.285714306</c:v>
                </c:pt>
                <c:pt idx="194">
                  <c:v>36955197.142857164</c:v>
                </c:pt>
                <c:pt idx="195">
                  <c:v>36981052.000000022</c:v>
                </c:pt>
                <c:pt idx="196">
                  <c:v>37006906.857142881</c:v>
                </c:pt>
                <c:pt idx="197">
                  <c:v>37032761.714285739</c:v>
                </c:pt>
                <c:pt idx="198">
                  <c:v>37058616.571428597</c:v>
                </c:pt>
                <c:pt idx="199">
                  <c:v>37084471.428571455</c:v>
                </c:pt>
                <c:pt idx="200">
                  <c:v>37110326.285714313</c:v>
                </c:pt>
                <c:pt idx="201">
                  <c:v>37136181.142857172</c:v>
                </c:pt>
                <c:pt idx="202">
                  <c:v>37162036.00000003</c:v>
                </c:pt>
                <c:pt idx="203">
                  <c:v>37187890.857142888</c:v>
                </c:pt>
                <c:pt idx="204">
                  <c:v>37607890.857142888</c:v>
                </c:pt>
                <c:pt idx="205">
                  <c:v>38027890.857142888</c:v>
                </c:pt>
                <c:pt idx="206">
                  <c:v>38447890.857142888</c:v>
                </c:pt>
                <c:pt idx="207">
                  <c:v>38867890.857142888</c:v>
                </c:pt>
                <c:pt idx="208">
                  <c:v>39287890.857142888</c:v>
                </c:pt>
                <c:pt idx="209">
                  <c:v>39707890.857142888</c:v>
                </c:pt>
                <c:pt idx="210">
                  <c:v>40127890.857142888</c:v>
                </c:pt>
                <c:pt idx="211">
                  <c:v>40547890.857142888</c:v>
                </c:pt>
                <c:pt idx="212">
                  <c:v>40967890.857142888</c:v>
                </c:pt>
                <c:pt idx="213">
                  <c:v>41387890.857142888</c:v>
                </c:pt>
                <c:pt idx="214">
                  <c:v>41807890.857142888</c:v>
                </c:pt>
                <c:pt idx="215">
                  <c:v>42227890.857142888</c:v>
                </c:pt>
                <c:pt idx="216">
                  <c:v>42647890.857142888</c:v>
                </c:pt>
                <c:pt idx="217">
                  <c:v>43067890.857142888</c:v>
                </c:pt>
                <c:pt idx="218">
                  <c:v>43487890.857142888</c:v>
                </c:pt>
                <c:pt idx="219">
                  <c:v>43907890.857142888</c:v>
                </c:pt>
                <c:pt idx="220">
                  <c:v>44327890.857142888</c:v>
                </c:pt>
                <c:pt idx="221">
                  <c:v>44747890.857142888</c:v>
                </c:pt>
                <c:pt idx="222">
                  <c:v>45167890.857142888</c:v>
                </c:pt>
                <c:pt idx="223">
                  <c:v>45587890.857142888</c:v>
                </c:pt>
                <c:pt idx="224">
                  <c:v>46007890.857142888</c:v>
                </c:pt>
                <c:pt idx="225">
                  <c:v>46427890.857142888</c:v>
                </c:pt>
                <c:pt idx="226">
                  <c:v>46847890.857142888</c:v>
                </c:pt>
                <c:pt idx="227">
                  <c:v>47267890.857142888</c:v>
                </c:pt>
                <c:pt idx="228">
                  <c:v>47687890.857142888</c:v>
                </c:pt>
                <c:pt idx="229">
                  <c:v>48107890.857142888</c:v>
                </c:pt>
                <c:pt idx="230">
                  <c:v>48527890.857142888</c:v>
                </c:pt>
                <c:pt idx="231">
                  <c:v>48947890.857142888</c:v>
                </c:pt>
                <c:pt idx="232">
                  <c:v>49367890.857142888</c:v>
                </c:pt>
                <c:pt idx="233">
                  <c:v>49787890.857142888</c:v>
                </c:pt>
                <c:pt idx="234">
                  <c:v>50207890.857142888</c:v>
                </c:pt>
                <c:pt idx="235">
                  <c:v>50627890.857142888</c:v>
                </c:pt>
                <c:pt idx="236">
                  <c:v>51047890.857142888</c:v>
                </c:pt>
                <c:pt idx="237">
                  <c:v>51467890.857142888</c:v>
                </c:pt>
                <c:pt idx="238">
                  <c:v>51887890.857142888</c:v>
                </c:pt>
                <c:pt idx="239">
                  <c:v>52307890.857142888</c:v>
                </c:pt>
                <c:pt idx="240">
                  <c:v>52727890.857142888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736037</c:v>
                </c:pt>
                <c:pt idx="75">
                  <c:v>768810</c:v>
                </c:pt>
                <c:pt idx="76">
                  <c:v>796132</c:v>
                </c:pt>
                <c:pt idx="77">
                  <c:v>805531.90909090906</c:v>
                </c:pt>
                <c:pt idx="78">
                  <c:v>814931.81818181823</c:v>
                </c:pt>
                <c:pt idx="79">
                  <c:v>824331.72727272729</c:v>
                </c:pt>
                <c:pt idx="80">
                  <c:v>833731.63636363635</c:v>
                </c:pt>
                <c:pt idx="81">
                  <c:v>843131.54545454541</c:v>
                </c:pt>
                <c:pt idx="82">
                  <c:v>852531.45454545459</c:v>
                </c:pt>
                <c:pt idx="83">
                  <c:v>861931.36363636365</c:v>
                </c:pt>
                <c:pt idx="84">
                  <c:v>871331.27272727271</c:v>
                </c:pt>
                <c:pt idx="85">
                  <c:v>880731.18181818177</c:v>
                </c:pt>
                <c:pt idx="86">
                  <c:v>890131.09090909094</c:v>
                </c:pt>
                <c:pt idx="87">
                  <c:v>899531</c:v>
                </c:pt>
                <c:pt idx="88">
                  <c:v>908930.90909090906</c:v>
                </c:pt>
                <c:pt idx="89">
                  <c:v>918330.81818181812</c:v>
                </c:pt>
                <c:pt idx="90">
                  <c:v>927730.72727272729</c:v>
                </c:pt>
                <c:pt idx="91">
                  <c:v>937130.63636363635</c:v>
                </c:pt>
                <c:pt idx="92">
                  <c:v>946530.54545454541</c:v>
                </c:pt>
                <c:pt idx="93">
                  <c:v>955930.45454545459</c:v>
                </c:pt>
                <c:pt idx="94">
                  <c:v>965330.36363636365</c:v>
                </c:pt>
                <c:pt idx="95">
                  <c:v>974730.27272727271</c:v>
                </c:pt>
                <c:pt idx="96">
                  <c:v>984130.18181818177</c:v>
                </c:pt>
                <c:pt idx="97">
                  <c:v>993530.09090909082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17582121</c:v>
                </c:pt>
                <c:pt idx="154">
                  <c:v>17723840</c:v>
                </c:pt>
                <c:pt idx="155">
                  <c:v>17916181</c:v>
                </c:pt>
                <c:pt idx="156">
                  <c:v>18242873</c:v>
                </c:pt>
                <c:pt idx="157">
                  <c:v>18691835</c:v>
                </c:pt>
                <c:pt idx="158">
                  <c:v>19177555</c:v>
                </c:pt>
                <c:pt idx="159">
                  <c:v>19682048</c:v>
                </c:pt>
                <c:pt idx="160">
                  <c:v>20089551</c:v>
                </c:pt>
                <c:pt idx="161">
                  <c:v>20483696.142857142</c:v>
                </c:pt>
                <c:pt idx="162">
                  <c:v>20877841.285714284</c:v>
                </c:pt>
                <c:pt idx="163">
                  <c:v>21271986.428571425</c:v>
                </c:pt>
                <c:pt idx="164">
                  <c:v>21666131.571428567</c:v>
                </c:pt>
                <c:pt idx="165">
                  <c:v>22060276.714285709</c:v>
                </c:pt>
                <c:pt idx="166">
                  <c:v>22454421.857142851</c:v>
                </c:pt>
                <c:pt idx="167">
                  <c:v>22848566.999999993</c:v>
                </c:pt>
                <c:pt idx="168">
                  <c:v>23242712.142857134</c:v>
                </c:pt>
                <c:pt idx="169">
                  <c:v>23636857.285714276</c:v>
                </c:pt>
                <c:pt idx="170">
                  <c:v>24031002.428571418</c:v>
                </c:pt>
                <c:pt idx="171">
                  <c:v>24425147.57142856</c:v>
                </c:pt>
                <c:pt idx="172">
                  <c:v>24819292.714285702</c:v>
                </c:pt>
                <c:pt idx="173">
                  <c:v>25213437.857142843</c:v>
                </c:pt>
                <c:pt idx="174">
                  <c:v>25607582.999999985</c:v>
                </c:pt>
                <c:pt idx="175">
                  <c:v>26001728.142857127</c:v>
                </c:pt>
                <c:pt idx="176">
                  <c:v>26395873.285714269</c:v>
                </c:pt>
                <c:pt idx="177">
                  <c:v>26790018.42857141</c:v>
                </c:pt>
                <c:pt idx="178">
                  <c:v>27184163.571428552</c:v>
                </c:pt>
                <c:pt idx="179">
                  <c:v>27578308.714285694</c:v>
                </c:pt>
                <c:pt idx="180">
                  <c:v>27972453.857142836</c:v>
                </c:pt>
                <c:pt idx="181">
                  <c:v>28366598.999999978</c:v>
                </c:pt>
                <c:pt idx="182">
                  <c:v>28760744.142857119</c:v>
                </c:pt>
                <c:pt idx="183">
                  <c:v>29154889.285714261</c:v>
                </c:pt>
                <c:pt idx="184">
                  <c:v>29549034.428571403</c:v>
                </c:pt>
                <c:pt idx="185">
                  <c:v>29943179.571428545</c:v>
                </c:pt>
                <c:pt idx="186">
                  <c:v>30337324.714285687</c:v>
                </c:pt>
                <c:pt idx="187">
                  <c:v>30731469.857142828</c:v>
                </c:pt>
                <c:pt idx="188">
                  <c:v>31125614.99999997</c:v>
                </c:pt>
                <c:pt idx="189">
                  <c:v>31519760.142857112</c:v>
                </c:pt>
                <c:pt idx="190">
                  <c:v>31913905.285714254</c:v>
                </c:pt>
                <c:pt idx="191">
                  <c:v>32308050.428571396</c:v>
                </c:pt>
                <c:pt idx="192">
                  <c:v>32702195.571428537</c:v>
                </c:pt>
                <c:pt idx="193">
                  <c:v>33096340.714285679</c:v>
                </c:pt>
                <c:pt idx="194">
                  <c:v>33490485.857142821</c:v>
                </c:pt>
                <c:pt idx="195">
                  <c:v>33884630.999999963</c:v>
                </c:pt>
                <c:pt idx="196">
                  <c:v>34278776.142857105</c:v>
                </c:pt>
                <c:pt idx="197">
                  <c:v>34672921.285714246</c:v>
                </c:pt>
                <c:pt idx="198">
                  <c:v>35067066.428571388</c:v>
                </c:pt>
                <c:pt idx="199">
                  <c:v>35461211.57142853</c:v>
                </c:pt>
                <c:pt idx="200">
                  <c:v>35855356.714285672</c:v>
                </c:pt>
                <c:pt idx="201">
                  <c:v>36249501.857142814</c:v>
                </c:pt>
                <c:pt idx="202">
                  <c:v>36643646.999999955</c:v>
                </c:pt>
                <c:pt idx="203">
                  <c:v>36643646.999999955</c:v>
                </c:pt>
                <c:pt idx="204">
                  <c:v>36643646.999999955</c:v>
                </c:pt>
                <c:pt idx="205">
                  <c:v>36643646.999999955</c:v>
                </c:pt>
                <c:pt idx="206">
                  <c:v>36643646.999999955</c:v>
                </c:pt>
                <c:pt idx="207">
                  <c:v>36643646.999999955</c:v>
                </c:pt>
                <c:pt idx="208">
                  <c:v>36643646.999999955</c:v>
                </c:pt>
                <c:pt idx="209">
                  <c:v>36643646.999999955</c:v>
                </c:pt>
                <c:pt idx="210">
                  <c:v>36643646.999999955</c:v>
                </c:pt>
                <c:pt idx="211">
                  <c:v>36643646.999999955</c:v>
                </c:pt>
                <c:pt idx="212">
                  <c:v>36643646.999999955</c:v>
                </c:pt>
                <c:pt idx="213">
                  <c:v>36643646.999999955</c:v>
                </c:pt>
                <c:pt idx="214">
                  <c:v>36643646.999999955</c:v>
                </c:pt>
                <c:pt idx="215">
                  <c:v>36643646.999999955</c:v>
                </c:pt>
                <c:pt idx="216">
                  <c:v>36643646.999999955</c:v>
                </c:pt>
                <c:pt idx="217">
                  <c:v>36643646.999999955</c:v>
                </c:pt>
                <c:pt idx="218">
                  <c:v>36643646.999999955</c:v>
                </c:pt>
                <c:pt idx="219">
                  <c:v>36643646.999999955</c:v>
                </c:pt>
                <c:pt idx="220">
                  <c:v>36643646.999999955</c:v>
                </c:pt>
                <c:pt idx="221">
                  <c:v>36643646.999999955</c:v>
                </c:pt>
                <c:pt idx="222">
                  <c:v>36643646.999999955</c:v>
                </c:pt>
                <c:pt idx="223">
                  <c:v>36643646.999999955</c:v>
                </c:pt>
                <c:pt idx="224">
                  <c:v>36643646.999999955</c:v>
                </c:pt>
                <c:pt idx="225">
                  <c:v>37063646.999999955</c:v>
                </c:pt>
                <c:pt idx="226">
                  <c:v>37483646.999999955</c:v>
                </c:pt>
                <c:pt idx="227">
                  <c:v>37903646.999999955</c:v>
                </c:pt>
                <c:pt idx="228">
                  <c:v>38323646.999999955</c:v>
                </c:pt>
                <c:pt idx="229">
                  <c:v>38743646.999999955</c:v>
                </c:pt>
                <c:pt idx="230">
                  <c:v>39163646.999999955</c:v>
                </c:pt>
                <c:pt idx="231">
                  <c:v>39583646.999999955</c:v>
                </c:pt>
                <c:pt idx="232">
                  <c:v>40003646.999999955</c:v>
                </c:pt>
                <c:pt idx="233">
                  <c:v>40423646.999999955</c:v>
                </c:pt>
                <c:pt idx="234">
                  <c:v>40843646.999999955</c:v>
                </c:pt>
                <c:pt idx="235">
                  <c:v>41263646.999999955</c:v>
                </c:pt>
                <c:pt idx="236">
                  <c:v>41683646.999999955</c:v>
                </c:pt>
                <c:pt idx="237">
                  <c:v>42103646.999999955</c:v>
                </c:pt>
                <c:pt idx="238">
                  <c:v>42523646.999999955</c:v>
                </c:pt>
                <c:pt idx="239">
                  <c:v>42943646.999999955</c:v>
                </c:pt>
                <c:pt idx="240">
                  <c:v>43363646.999999955</c:v>
                </c:pt>
                <c:pt idx="241">
                  <c:v>43783646.999999955</c:v>
                </c:pt>
                <c:pt idx="242">
                  <c:v>44203646.999999955</c:v>
                </c:pt>
                <c:pt idx="243">
                  <c:v>44623646.999999955</c:v>
                </c:pt>
                <c:pt idx="244">
                  <c:v>45043646.999999955</c:v>
                </c:pt>
                <c:pt idx="245">
                  <c:v>45463646.999999955</c:v>
                </c:pt>
                <c:pt idx="246">
                  <c:v>45883646.999999955</c:v>
                </c:pt>
                <c:pt idx="247">
                  <c:v>46303646.999999955</c:v>
                </c:pt>
                <c:pt idx="248">
                  <c:v>46723646.999999955</c:v>
                </c:pt>
                <c:pt idx="249">
                  <c:v>47143646.999999955</c:v>
                </c:pt>
                <c:pt idx="250">
                  <c:v>47563646.999999955</c:v>
                </c:pt>
                <c:pt idx="251">
                  <c:v>47983646.999999955</c:v>
                </c:pt>
                <c:pt idx="252">
                  <c:v>48403646.999999955</c:v>
                </c:pt>
                <c:pt idx="253">
                  <c:v>48823646.999999955</c:v>
                </c:pt>
                <c:pt idx="254">
                  <c:v>49243646.999999955</c:v>
                </c:pt>
                <c:pt idx="255">
                  <c:v>49663646.999999955</c:v>
                </c:pt>
                <c:pt idx="256">
                  <c:v>50083646.999999955</c:v>
                </c:pt>
                <c:pt idx="257">
                  <c:v>50503646.999999955</c:v>
                </c:pt>
                <c:pt idx="258">
                  <c:v>50923646.999999955</c:v>
                </c:pt>
                <c:pt idx="259">
                  <c:v>51343646.999999955</c:v>
                </c:pt>
                <c:pt idx="260">
                  <c:v>51763646.999999955</c:v>
                </c:pt>
                <c:pt idx="261">
                  <c:v>52183646.999999955</c:v>
                </c:pt>
                <c:pt idx="262">
                  <c:v>52603646.999999955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15854666.300000001</c:v>
                </c:pt>
                <c:pt idx="91">
                  <c:v>15982672.25</c:v>
                </c:pt>
                <c:pt idx="92">
                  <c:v>16156702.300000001</c:v>
                </c:pt>
                <c:pt idx="93">
                  <c:v>16452040.950000001</c:v>
                </c:pt>
                <c:pt idx="94">
                  <c:v>16857687.399999999</c:v>
                </c:pt>
                <c:pt idx="95">
                  <c:v>17296601.350000001</c:v>
                </c:pt>
                <c:pt idx="96">
                  <c:v>17752283.699999999</c:v>
                </c:pt>
                <c:pt idx="97">
                  <c:v>18120402.500000004</c:v>
                </c:pt>
                <c:pt idx="98">
                  <c:v>18490412.577272724</c:v>
                </c:pt>
                <c:pt idx="99">
                  <c:v>18860422.654545452</c:v>
                </c:pt>
                <c:pt idx="100">
                  <c:v>19230432.731818181</c:v>
                </c:pt>
                <c:pt idx="101">
                  <c:v>19600442.809090905</c:v>
                </c:pt>
                <c:pt idx="102">
                  <c:v>19970452.886363633</c:v>
                </c:pt>
                <c:pt idx="103">
                  <c:v>20340462.963636361</c:v>
                </c:pt>
                <c:pt idx="104">
                  <c:v>20710473.040909082</c:v>
                </c:pt>
                <c:pt idx="105">
                  <c:v>21080483.11818181</c:v>
                </c:pt>
                <c:pt idx="106">
                  <c:v>21450493.195454538</c:v>
                </c:pt>
                <c:pt idx="107">
                  <c:v>21820503.272727266</c:v>
                </c:pt>
                <c:pt idx="108">
                  <c:v>22190513.34999999</c:v>
                </c:pt>
                <c:pt idx="109">
                  <c:v>22560523.427272718</c:v>
                </c:pt>
                <c:pt idx="110">
                  <c:v>22930533.504545443</c:v>
                </c:pt>
                <c:pt idx="111">
                  <c:v>23300543.581818167</c:v>
                </c:pt>
                <c:pt idx="112">
                  <c:v>23670553.659090895</c:v>
                </c:pt>
                <c:pt idx="113">
                  <c:v>24040563.736363623</c:v>
                </c:pt>
                <c:pt idx="114">
                  <c:v>24410573.813636348</c:v>
                </c:pt>
                <c:pt idx="115">
                  <c:v>24780583.890909076</c:v>
                </c:pt>
                <c:pt idx="116">
                  <c:v>25150593.9681818</c:v>
                </c:pt>
                <c:pt idx="117">
                  <c:v>25520604.045454528</c:v>
                </c:pt>
                <c:pt idx="118">
                  <c:v>25890614.122727253</c:v>
                </c:pt>
                <c:pt idx="119">
                  <c:v>26260624.199999981</c:v>
                </c:pt>
                <c:pt idx="120">
                  <c:v>26593202.142857123</c:v>
                </c:pt>
                <c:pt idx="121">
                  <c:v>26925780.085714269</c:v>
                </c:pt>
                <c:pt idx="122">
                  <c:v>27258358.028571416</c:v>
                </c:pt>
                <c:pt idx="123">
                  <c:v>27590935.971428558</c:v>
                </c:pt>
                <c:pt idx="124">
                  <c:v>27923513.914285701</c:v>
                </c:pt>
                <c:pt idx="125">
                  <c:v>28256091.857142847</c:v>
                </c:pt>
                <c:pt idx="126">
                  <c:v>28588669.79999999</c:v>
                </c:pt>
                <c:pt idx="127">
                  <c:v>28854612.812499993</c:v>
                </c:pt>
                <c:pt idx="128">
                  <c:v>29120555.824999992</c:v>
                </c:pt>
                <c:pt idx="129">
                  <c:v>29386498.837499987</c:v>
                </c:pt>
                <c:pt idx="130">
                  <c:v>29652441.84999999</c:v>
                </c:pt>
                <c:pt idx="131">
                  <c:v>29918384.86249999</c:v>
                </c:pt>
                <c:pt idx="132">
                  <c:v>30184327.874999993</c:v>
                </c:pt>
                <c:pt idx="133">
                  <c:v>30450270.887499988</c:v>
                </c:pt>
                <c:pt idx="134">
                  <c:v>30716213.899999987</c:v>
                </c:pt>
                <c:pt idx="135">
                  <c:v>30917702.049999986</c:v>
                </c:pt>
                <c:pt idx="136">
                  <c:v>31058600.499999989</c:v>
                </c:pt>
                <c:pt idx="137">
                  <c:v>31167410.599999987</c:v>
                </c:pt>
                <c:pt idx="138">
                  <c:v>31269812.549999986</c:v>
                </c:pt>
                <c:pt idx="139">
                  <c:v>31411584.799999986</c:v>
                </c:pt>
                <c:pt idx="140">
                  <c:v>31597988.849999987</c:v>
                </c:pt>
                <c:pt idx="141">
                  <c:v>31802524.249999989</c:v>
                </c:pt>
                <c:pt idx="142">
                  <c:v>31888835.699999988</c:v>
                </c:pt>
                <c:pt idx="143">
                  <c:v>31957853.899999987</c:v>
                </c:pt>
                <c:pt idx="144">
                  <c:v>31987477.149999987</c:v>
                </c:pt>
                <c:pt idx="145">
                  <c:v>31958966.349999987</c:v>
                </c:pt>
                <c:pt idx="146">
                  <c:v>31918791.849999987</c:v>
                </c:pt>
                <c:pt idx="147">
                  <c:v>32109580.199999988</c:v>
                </c:pt>
                <c:pt idx="148">
                  <c:v>32249748.499999989</c:v>
                </c:pt>
                <c:pt idx="149">
                  <c:v>32363385.749999989</c:v>
                </c:pt>
                <c:pt idx="150">
                  <c:v>32500995.549999986</c:v>
                </c:pt>
                <c:pt idx="151">
                  <c:v>32501608.299999986</c:v>
                </c:pt>
                <c:pt idx="152">
                  <c:v>32465015.699999988</c:v>
                </c:pt>
                <c:pt idx="153">
                  <c:v>32334385.049999986</c:v>
                </c:pt>
                <c:pt idx="154">
                  <c:v>32441202.749999989</c:v>
                </c:pt>
                <c:pt idx="155">
                  <c:v>32521406.949999988</c:v>
                </c:pt>
                <c:pt idx="156">
                  <c:v>32580864.349999987</c:v>
                </c:pt>
                <c:pt idx="157">
                  <c:v>32560200.749999989</c:v>
                </c:pt>
                <c:pt idx="158">
                  <c:v>32529724.749999989</c:v>
                </c:pt>
                <c:pt idx="159">
                  <c:v>32487686.199999988</c:v>
                </c:pt>
                <c:pt idx="160">
                  <c:v>32398969.899999987</c:v>
                </c:pt>
                <c:pt idx="161">
                  <c:v>32539209.599999987</c:v>
                </c:pt>
                <c:pt idx="162">
                  <c:v>32617601.599999987</c:v>
                </c:pt>
                <c:pt idx="163">
                  <c:v>32645561.399999987</c:v>
                </c:pt>
                <c:pt idx="164">
                  <c:v>32640372.899999987</c:v>
                </c:pt>
                <c:pt idx="165">
                  <c:v>32590724.299999986</c:v>
                </c:pt>
                <c:pt idx="166">
                  <c:v>32505811.749999989</c:v>
                </c:pt>
                <c:pt idx="167">
                  <c:v>32454254.049999986</c:v>
                </c:pt>
                <c:pt idx="168">
                  <c:v>32629986.349999987</c:v>
                </c:pt>
                <c:pt idx="169">
                  <c:v>32773423.749999989</c:v>
                </c:pt>
                <c:pt idx="170">
                  <c:v>32841288.499999989</c:v>
                </c:pt>
                <c:pt idx="171">
                  <c:v>32809494.999999989</c:v>
                </c:pt>
                <c:pt idx="172">
                  <c:v>32802909.099999987</c:v>
                </c:pt>
                <c:pt idx="173">
                  <c:v>32864788.999999989</c:v>
                </c:pt>
                <c:pt idx="174">
                  <c:v>32958311.849999987</c:v>
                </c:pt>
                <c:pt idx="175">
                  <c:v>33215850.699999988</c:v>
                </c:pt>
                <c:pt idx="176">
                  <c:v>33430360.849999987</c:v>
                </c:pt>
                <c:pt idx="177">
                  <c:v>33530672.649999987</c:v>
                </c:pt>
                <c:pt idx="178">
                  <c:v>33527054.949999988</c:v>
                </c:pt>
                <c:pt idx="179">
                  <c:v>33492192.949999988</c:v>
                </c:pt>
                <c:pt idx="180">
                  <c:v>33441373.899999987</c:v>
                </c:pt>
                <c:pt idx="181">
                  <c:v>33472996.349999987</c:v>
                </c:pt>
                <c:pt idx="182">
                  <c:v>33515972.978571419</c:v>
                </c:pt>
                <c:pt idx="183">
                  <c:v>33558949.607142851</c:v>
                </c:pt>
                <c:pt idx="184">
                  <c:v>33601926.235714279</c:v>
                </c:pt>
                <c:pt idx="185">
                  <c:v>33644902.864285707</c:v>
                </c:pt>
                <c:pt idx="186">
                  <c:v>33687879.492857136</c:v>
                </c:pt>
                <c:pt idx="187">
                  <c:v>33730856.121428564</c:v>
                </c:pt>
                <c:pt idx="188">
                  <c:v>33773832.749999993</c:v>
                </c:pt>
                <c:pt idx="189">
                  <c:v>33816809.378571421</c:v>
                </c:pt>
                <c:pt idx="190">
                  <c:v>33859786.007142849</c:v>
                </c:pt>
                <c:pt idx="191">
                  <c:v>33902762.635714278</c:v>
                </c:pt>
                <c:pt idx="192">
                  <c:v>33945739.264285713</c:v>
                </c:pt>
                <c:pt idx="193">
                  <c:v>33988715.892857142</c:v>
                </c:pt>
                <c:pt idx="194">
                  <c:v>34031692.52142857</c:v>
                </c:pt>
                <c:pt idx="195">
                  <c:v>34074669.149999999</c:v>
                </c:pt>
                <c:pt idx="196">
                  <c:v>34117645.778571427</c:v>
                </c:pt>
                <c:pt idx="197">
                  <c:v>34160622.407142863</c:v>
                </c:pt>
                <c:pt idx="198">
                  <c:v>34203599.035714291</c:v>
                </c:pt>
                <c:pt idx="199">
                  <c:v>34246575.664285719</c:v>
                </c:pt>
                <c:pt idx="200">
                  <c:v>34289552.292857148</c:v>
                </c:pt>
                <c:pt idx="201">
                  <c:v>34332528.921428576</c:v>
                </c:pt>
                <c:pt idx="202">
                  <c:v>34375505.550000004</c:v>
                </c:pt>
                <c:pt idx="203">
                  <c:v>34418482.178571433</c:v>
                </c:pt>
                <c:pt idx="204">
                  <c:v>34461458.807142869</c:v>
                </c:pt>
                <c:pt idx="205">
                  <c:v>34504435.435714297</c:v>
                </c:pt>
                <c:pt idx="206">
                  <c:v>34547412.064285725</c:v>
                </c:pt>
                <c:pt idx="207">
                  <c:v>34590388.692857154</c:v>
                </c:pt>
                <c:pt idx="208">
                  <c:v>34633365.321428582</c:v>
                </c:pt>
                <c:pt idx="209">
                  <c:v>34676341.95000001</c:v>
                </c:pt>
                <c:pt idx="210">
                  <c:v>34719318.578571439</c:v>
                </c:pt>
                <c:pt idx="211">
                  <c:v>34762295.207142867</c:v>
                </c:pt>
                <c:pt idx="212">
                  <c:v>34805271.835714303</c:v>
                </c:pt>
                <c:pt idx="213">
                  <c:v>34848248.464285731</c:v>
                </c:pt>
                <c:pt idx="214">
                  <c:v>34891225.09285716</c:v>
                </c:pt>
                <c:pt idx="215">
                  <c:v>34934201.721428588</c:v>
                </c:pt>
                <c:pt idx="216">
                  <c:v>34977178.350000016</c:v>
                </c:pt>
                <c:pt idx="217">
                  <c:v>35020154.978571452</c:v>
                </c:pt>
                <c:pt idx="218">
                  <c:v>35063131.607142881</c:v>
                </c:pt>
                <c:pt idx="219">
                  <c:v>35106108.235714309</c:v>
                </c:pt>
                <c:pt idx="220">
                  <c:v>35149084.864285737</c:v>
                </c:pt>
                <c:pt idx="221">
                  <c:v>35192061.492857166</c:v>
                </c:pt>
                <c:pt idx="222">
                  <c:v>35235038.121428594</c:v>
                </c:pt>
                <c:pt idx="223">
                  <c:v>35278014.75000003</c:v>
                </c:pt>
                <c:pt idx="224">
                  <c:v>35301284.121428594</c:v>
                </c:pt>
                <c:pt idx="225">
                  <c:v>35679284.121428594</c:v>
                </c:pt>
                <c:pt idx="226">
                  <c:v>36057284.121428594</c:v>
                </c:pt>
                <c:pt idx="227">
                  <c:v>36435284.121428594</c:v>
                </c:pt>
                <c:pt idx="228">
                  <c:v>36813284.121428594</c:v>
                </c:pt>
                <c:pt idx="229">
                  <c:v>37191284.121428594</c:v>
                </c:pt>
                <c:pt idx="230">
                  <c:v>37569284.121428594</c:v>
                </c:pt>
                <c:pt idx="231">
                  <c:v>37947284.121428594</c:v>
                </c:pt>
                <c:pt idx="232">
                  <c:v>38325284.121428594</c:v>
                </c:pt>
                <c:pt idx="233">
                  <c:v>38703284.121428594</c:v>
                </c:pt>
                <c:pt idx="234">
                  <c:v>39081284.121428594</c:v>
                </c:pt>
                <c:pt idx="235">
                  <c:v>39459284.121428594</c:v>
                </c:pt>
                <c:pt idx="236">
                  <c:v>39837284.121428594</c:v>
                </c:pt>
                <c:pt idx="237">
                  <c:v>40215284.121428594</c:v>
                </c:pt>
                <c:pt idx="238">
                  <c:v>40593284.121428594</c:v>
                </c:pt>
                <c:pt idx="239">
                  <c:v>40971284.121428594</c:v>
                </c:pt>
                <c:pt idx="240">
                  <c:v>41349284.121428594</c:v>
                </c:pt>
                <c:pt idx="241">
                  <c:v>41727284.121428594</c:v>
                </c:pt>
                <c:pt idx="242">
                  <c:v>42105284.121428594</c:v>
                </c:pt>
                <c:pt idx="243">
                  <c:v>42483284.121428594</c:v>
                </c:pt>
                <c:pt idx="244">
                  <c:v>42861284.121428594</c:v>
                </c:pt>
                <c:pt idx="245">
                  <c:v>43239284.121428594</c:v>
                </c:pt>
                <c:pt idx="246">
                  <c:v>43638284.121428594</c:v>
                </c:pt>
                <c:pt idx="247">
                  <c:v>44037284.121428594</c:v>
                </c:pt>
                <c:pt idx="248">
                  <c:v>44436284.121428594</c:v>
                </c:pt>
                <c:pt idx="249">
                  <c:v>44835284.121428594</c:v>
                </c:pt>
                <c:pt idx="250">
                  <c:v>45234284.121428594</c:v>
                </c:pt>
                <c:pt idx="251">
                  <c:v>45633284.121428594</c:v>
                </c:pt>
                <c:pt idx="252">
                  <c:v>46032284.121428594</c:v>
                </c:pt>
                <c:pt idx="253">
                  <c:v>46431284.121428594</c:v>
                </c:pt>
                <c:pt idx="254">
                  <c:v>46830284.121428594</c:v>
                </c:pt>
                <c:pt idx="255">
                  <c:v>47229284.121428594</c:v>
                </c:pt>
                <c:pt idx="256">
                  <c:v>47628284.121428594</c:v>
                </c:pt>
                <c:pt idx="257">
                  <c:v>48027284.121428594</c:v>
                </c:pt>
                <c:pt idx="258">
                  <c:v>48426284.121428594</c:v>
                </c:pt>
                <c:pt idx="259">
                  <c:v>48825284.121428594</c:v>
                </c:pt>
                <c:pt idx="260">
                  <c:v>49224284.121428594</c:v>
                </c:pt>
                <c:pt idx="261">
                  <c:v>49623284.121428594</c:v>
                </c:pt>
                <c:pt idx="262">
                  <c:v>49709182.349999994</c:v>
                </c:pt>
                <c:pt idx="263">
                  <c:v>49730182.349999994</c:v>
                </c:pt>
                <c:pt idx="264">
                  <c:v>49751182.349999994</c:v>
                </c:pt>
                <c:pt idx="265">
                  <c:v>49772182.349999994</c:v>
                </c:pt>
                <c:pt idx="266">
                  <c:v>49793182.349999994</c:v>
                </c:pt>
                <c:pt idx="267">
                  <c:v>49814182.349999994</c:v>
                </c:pt>
                <c:pt idx="268">
                  <c:v>49835182.349999994</c:v>
                </c:pt>
                <c:pt idx="269">
                  <c:v>49856182.349999994</c:v>
                </c:pt>
                <c:pt idx="270">
                  <c:v>49877182.349999994</c:v>
                </c:pt>
                <c:pt idx="271">
                  <c:v>49898182.349999994</c:v>
                </c:pt>
                <c:pt idx="272">
                  <c:v>49919182.349999994</c:v>
                </c:pt>
                <c:pt idx="273">
                  <c:v>49940182.349999994</c:v>
                </c:pt>
                <c:pt idx="274">
                  <c:v>49961182.349999994</c:v>
                </c:pt>
                <c:pt idx="275">
                  <c:v>49982182.349999994</c:v>
                </c:pt>
                <c:pt idx="276">
                  <c:v>50003182.349999994</c:v>
                </c:pt>
                <c:pt idx="277">
                  <c:v>50024182.349999994</c:v>
                </c:pt>
                <c:pt idx="278">
                  <c:v>50045182.349999994</c:v>
                </c:pt>
                <c:pt idx="279">
                  <c:v>50066182.349999994</c:v>
                </c:pt>
                <c:pt idx="280">
                  <c:v>50087182.349999994</c:v>
                </c:pt>
                <c:pt idx="281">
                  <c:v>50108182.349999994</c:v>
                </c:pt>
                <c:pt idx="282">
                  <c:v>50129182.349999994</c:v>
                </c:pt>
                <c:pt idx="283">
                  <c:v>50150182.349999994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8104148.7500000009</c:v>
                </c:pt>
                <c:pt idx="69">
                  <c:v>8391440.75</c:v>
                </c:pt>
                <c:pt idx="70">
                  <c:v>8706883.3000000007</c:v>
                </c:pt>
                <c:pt idx="71">
                  <c:v>9044272</c:v>
                </c:pt>
                <c:pt idx="72">
                  <c:v>9466536.1500000004</c:v>
                </c:pt>
                <c:pt idx="73">
                  <c:v>9899241.9500000011</c:v>
                </c:pt>
                <c:pt idx="74">
                  <c:v>10344191.85</c:v>
                </c:pt>
                <c:pt idx="75">
                  <c:v>10838431.550000001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344942</c:v>
                </c:pt>
                <c:pt idx="40">
                  <c:v>150896</c:v>
                </c:pt>
                <c:pt idx="41">
                  <c:v>210804</c:v>
                </c:pt>
                <c:pt idx="42">
                  <c:v>353009</c:v>
                </c:pt>
                <c:pt idx="43">
                  <c:v>480575</c:v>
                </c:pt>
                <c:pt idx="44">
                  <c:v>521039</c:v>
                </c:pt>
                <c:pt idx="45">
                  <c:v>537266</c:v>
                </c:pt>
                <c:pt idx="46">
                  <c:v>434825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346201.36703053117</c:v>
                </c:pt>
                <c:pt idx="6">
                  <c:v>347986.93034446239</c:v>
                </c:pt>
                <c:pt idx="7">
                  <c:v>349772.49365837872</c:v>
                </c:pt>
                <c:pt idx="8">
                  <c:v>351558.05697230995</c:v>
                </c:pt>
                <c:pt idx="9">
                  <c:v>353343.62028622627</c:v>
                </c:pt>
                <c:pt idx="10">
                  <c:v>355129.1836001575</c:v>
                </c:pt>
                <c:pt idx="11">
                  <c:v>356914.74691408873</c:v>
                </c:pt>
                <c:pt idx="12">
                  <c:v>358700.31022800505</c:v>
                </c:pt>
                <c:pt idx="13">
                  <c:v>360485.87354193628</c:v>
                </c:pt>
                <c:pt idx="14">
                  <c:v>362271.4368558526</c:v>
                </c:pt>
                <c:pt idx="15">
                  <c:v>364057.00016978383</c:v>
                </c:pt>
                <c:pt idx="16">
                  <c:v>365842.56348370016</c:v>
                </c:pt>
                <c:pt idx="17">
                  <c:v>367628.12679763138</c:v>
                </c:pt>
                <c:pt idx="18">
                  <c:v>369413.69011154771</c:v>
                </c:pt>
                <c:pt idx="19">
                  <c:v>371199.25342547894</c:v>
                </c:pt>
                <c:pt idx="20">
                  <c:v>372984.81673939526</c:v>
                </c:pt>
                <c:pt idx="21">
                  <c:v>374770.38005332649</c:v>
                </c:pt>
                <c:pt idx="22">
                  <c:v>376555.94336725771</c:v>
                </c:pt>
                <c:pt idx="23">
                  <c:v>378341.50668117404</c:v>
                </c:pt>
                <c:pt idx="24">
                  <c:v>380127.06999510527</c:v>
                </c:pt>
                <c:pt idx="25">
                  <c:v>381912.63330902159</c:v>
                </c:pt>
                <c:pt idx="26">
                  <c:v>383698.19662295282</c:v>
                </c:pt>
                <c:pt idx="27">
                  <c:v>385483.75993686914</c:v>
                </c:pt>
                <c:pt idx="28">
                  <c:v>387269.32325080037</c:v>
                </c:pt>
                <c:pt idx="29">
                  <c:v>389054.8865647167</c:v>
                </c:pt>
                <c:pt idx="30">
                  <c:v>390840.44987864792</c:v>
                </c:pt>
                <c:pt idx="31">
                  <c:v>392626.01319257915</c:v>
                </c:pt>
                <c:pt idx="32">
                  <c:v>394411.57650649548</c:v>
                </c:pt>
                <c:pt idx="33">
                  <c:v>396197.1398204267</c:v>
                </c:pt>
                <c:pt idx="34">
                  <c:v>397982.70313434303</c:v>
                </c:pt>
                <c:pt idx="35">
                  <c:v>399768.26644827425</c:v>
                </c:pt>
                <c:pt idx="36">
                  <c:v>401553.82976219058</c:v>
                </c:pt>
                <c:pt idx="37">
                  <c:v>403339.39307612181</c:v>
                </c:pt>
                <c:pt idx="38">
                  <c:v>405124.95639003813</c:v>
                </c:pt>
                <c:pt idx="39">
                  <c:v>406910.51970396936</c:v>
                </c:pt>
                <c:pt idx="40">
                  <c:v>408696.08301790059</c:v>
                </c:pt>
                <c:pt idx="41">
                  <c:v>410481.64633181691</c:v>
                </c:pt>
                <c:pt idx="42">
                  <c:v>412267.20964574814</c:v>
                </c:pt>
                <c:pt idx="43">
                  <c:v>414052.77295966446</c:v>
                </c:pt>
                <c:pt idx="44">
                  <c:v>415838.33627359569</c:v>
                </c:pt>
                <c:pt idx="45">
                  <c:v>417623.89958751202</c:v>
                </c:pt>
                <c:pt idx="46">
                  <c:v>419409.46290144324</c:v>
                </c:pt>
                <c:pt idx="47">
                  <c:v>420000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40" activePane="bottomLeft" state="frozen"/>
      <selection pane="bottomLeft" activeCell="I78" sqref="I78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-76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-75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-74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-73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-72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-71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-70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-68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-67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-66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-65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-64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-63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-62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-61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-60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-58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-57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-56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-55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-54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-53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-52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-51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-50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-48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-47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394.14514285714284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-46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-45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-44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384059.14285714284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-43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-42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-41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347047.39677266777</v>
      </c>
      <c r="G37" s="2">
        <f t="shared" ref="G37:G385" si="23">IF(F37&gt;$AK$31*1000,$AK$31*1000,F37)</f>
        <v>347047.39677266777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346201.36703053117</v>
      </c>
      <c r="Q37" s="2">
        <f>IF(P37&gt;Graph!$G$1*1000,Graph!$G$1*1000,P37)</f>
        <v>346201.36703053117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-40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348475.25745771825</v>
      </c>
      <c r="G38" s="2">
        <f t="shared" si="23"/>
        <v>348475.25745771825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347986.93034446239</v>
      </c>
      <c r="Q38" s="2">
        <f>IF(P38&gt;Graph!$G$1*1000,Graph!$G$1*1000,P38)</f>
        <v>347986.93034446239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349903.11814277619</v>
      </c>
      <c r="G39" s="2">
        <f t="shared" si="23"/>
        <v>349903.11814277619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349772.49365837872</v>
      </c>
      <c r="Q39" s="2">
        <f>IF(P39&gt;Graph!$G$1*1000,Graph!$G$1*1000,P39)</f>
        <v>349772.49365837872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-38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351330.97882783413</v>
      </c>
      <c r="G40" s="2">
        <f t="shared" si="23"/>
        <v>351330.97882783413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351558.05697230995</v>
      </c>
      <c r="Q40" s="2">
        <f>IF(P40&gt;Graph!$G$1*1000,Graph!$G$1*1000,P40)</f>
        <v>351558.05697230995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-37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352758.83951289207</v>
      </c>
      <c r="G41" s="2">
        <f t="shared" si="23"/>
        <v>352758.83951289207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353343.62028622627</v>
      </c>
      <c r="Q41" s="2">
        <f>IF(P41&gt;Graph!$G$1*1000,Graph!$G$1*1000,P41)</f>
        <v>353343.62028622627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-36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354186.70019795001</v>
      </c>
      <c r="G42" s="2">
        <f t="shared" si="23"/>
        <v>354186.70019795001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355129.1836001575</v>
      </c>
      <c r="Q42" s="2">
        <f>IF(P42&gt;Graph!$G$1*1000,Graph!$G$1*1000,P42)</f>
        <v>355129.1836001575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-35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355614.56088300794</v>
      </c>
      <c r="G43" s="2">
        <f t="shared" si="23"/>
        <v>355614.56088300794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356914.74691408873</v>
      </c>
      <c r="Q43" s="2">
        <f>IF(P43&gt;Graph!$G$1*1000,Graph!$G$1*1000,P43)</f>
        <v>356914.74691408873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-34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357042.42156805843</v>
      </c>
      <c r="G44" s="2">
        <f t="shared" si="23"/>
        <v>357042.42156805843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358700.31022800505</v>
      </c>
      <c r="Q44" s="2">
        <f>IF(P44&gt;Graph!$G$1*1000,Graph!$G$1*1000,P44)</f>
        <v>358700.31022800505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-33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358470.28225311637</v>
      </c>
      <c r="G45" s="2">
        <f t="shared" si="23"/>
        <v>358470.28225311637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360485.87354193628</v>
      </c>
      <c r="Q45" s="2">
        <f>IF(P45&gt;Graph!$G$1*1000,Graph!$G$1*1000,P45)</f>
        <v>360485.87354193628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-32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359898.14293817431</v>
      </c>
      <c r="G46" s="2">
        <f t="shared" si="23"/>
        <v>359898.14293817431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362271.4368558526</v>
      </c>
      <c r="Q46" s="2">
        <f>IF(P46&gt;Graph!$G$1*1000,Graph!$G$1*1000,P46)</f>
        <v>362271.4368558526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-31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361326.00362323225</v>
      </c>
      <c r="G47" s="2">
        <f t="shared" si="23"/>
        <v>361326.00362323225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364057.00016978383</v>
      </c>
      <c r="Q47" s="2">
        <f>IF(P47&gt;Graph!$G$1*1000,Graph!$G$1*1000,P47)</f>
        <v>364057.00016978383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-30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362753.86430829018</v>
      </c>
      <c r="G48" s="2">
        <f t="shared" si="23"/>
        <v>362753.86430829018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365842.56348370016</v>
      </c>
      <c r="Q48" s="2">
        <f>IF(P48&gt;Graph!$G$1*1000,Graph!$G$1*1000,P48)</f>
        <v>365842.56348370016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364181.72499334812</v>
      </c>
      <c r="G49" s="2">
        <f t="shared" si="23"/>
        <v>364181.72499334812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367628.12679763138</v>
      </c>
      <c r="Q49" s="2">
        <f>IF(P49&gt;Graph!$G$1*1000,Graph!$G$1*1000,P49)</f>
        <v>367628.12679763138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-28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365609.58567840606</v>
      </c>
      <c r="G50" s="2">
        <f t="shared" si="23"/>
        <v>365609.58567840606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369413.69011154771</v>
      </c>
      <c r="Q50" s="2">
        <f>IF(P50&gt;Graph!$G$1*1000,Graph!$G$1*1000,P50)</f>
        <v>369413.69011154771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-27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367037.44636345655</v>
      </c>
      <c r="G51" s="2">
        <f t="shared" si="23"/>
        <v>367037.44636345655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371199.25342547894</v>
      </c>
      <c r="Q51" s="2">
        <f>IF(P51&gt;Graph!$G$1*1000,Graph!$G$1*1000,P51)</f>
        <v>371199.25342547894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-26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368465.30704851449</v>
      </c>
      <c r="G52" s="2">
        <f t="shared" si="23"/>
        <v>368465.30704851449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372984.81673939526</v>
      </c>
      <c r="Q52" s="2">
        <f>IF(P52&gt;Graph!$G$1*1000,Graph!$G$1*1000,P52)</f>
        <v>372984.81673939526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-25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369893.16773357242</v>
      </c>
      <c r="G53" s="2">
        <f t="shared" si="23"/>
        <v>369893.16773357242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374770.38005332649</v>
      </c>
      <c r="Q53" s="2">
        <f>IF(P53&gt;Graph!$G$1*1000,Graph!$G$1*1000,P53)</f>
        <v>374770.38005332649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-24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371321.02841863036</v>
      </c>
      <c r="G54" s="2">
        <f t="shared" si="23"/>
        <v>371321.02841863036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376555.94336725771</v>
      </c>
      <c r="Q54" s="2">
        <f>IF(P54&gt;Graph!$G$1*1000,Graph!$G$1*1000,P54)</f>
        <v>376555.94336725771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-23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372748.8891036883</v>
      </c>
      <c r="G55" s="2">
        <f t="shared" si="23"/>
        <v>372748.8891036883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378341.50668117404</v>
      </c>
      <c r="Q55" s="2">
        <f>IF(P55&gt;Graph!$G$1*1000,Graph!$G$1*1000,P55)</f>
        <v>378341.50668117404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-22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374176.74978874624</v>
      </c>
      <c r="G56" s="2">
        <f t="shared" si="23"/>
        <v>374176.74978874624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380127.06999510527</v>
      </c>
      <c r="Q56" s="2">
        <f>IF(P56&gt;Graph!$G$1*1000,Graph!$G$1*1000,P56)</f>
        <v>380127.06999510527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-21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375604.61047379673</v>
      </c>
      <c r="G57" s="2">
        <f t="shared" si="23"/>
        <v>375604.61047379673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381912.63330902159</v>
      </c>
      <c r="Q57" s="2">
        <f>IF(P57&gt;Graph!$G$1*1000,Graph!$G$1*1000,P57)</f>
        <v>381912.63330902159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-20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377032.47115885466</v>
      </c>
      <c r="G58" s="2">
        <f t="shared" si="23"/>
        <v>377032.47115885466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383698.19662295282</v>
      </c>
      <c r="Q58" s="2">
        <f>IF(P58&gt;Graph!$G$1*1000,Graph!$G$1*1000,P58)</f>
        <v>383698.19662295282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378460.3318439126</v>
      </c>
      <c r="G59" s="2">
        <f t="shared" si="23"/>
        <v>378460.3318439126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385483.75993686914</v>
      </c>
      <c r="Q59" s="2">
        <f>IF(P59&gt;Graph!$G$1*1000,Graph!$G$1*1000,P59)</f>
        <v>385483.75993686914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-18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379888.19252897054</v>
      </c>
      <c r="G60" s="2">
        <f t="shared" si="23"/>
        <v>379888.19252897054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387269.32325080037</v>
      </c>
      <c r="Q60" s="2">
        <f>IF(P60&gt;Graph!$G$1*1000,Graph!$G$1*1000,P60)</f>
        <v>387269.32325080037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-17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381316.05321402848</v>
      </c>
      <c r="G61" s="2">
        <f t="shared" si="23"/>
        <v>381316.05321402848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389054.8865647167</v>
      </c>
      <c r="Q61" s="2">
        <f>IF(P61&gt;Graph!$G$1*1000,Graph!$G$1*1000,P61)</f>
        <v>389054.8865647167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-16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382743.91389908642</v>
      </c>
      <c r="G62" s="2">
        <f t="shared" si="23"/>
        <v>382743.91389908642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390840.44987864792</v>
      </c>
      <c r="Q62" s="2">
        <f>IF(P62&gt;Graph!$G$1*1000,Graph!$G$1*1000,P62)</f>
        <v>390840.44987864792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-15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384171.77458414435</v>
      </c>
      <c r="G63" s="2">
        <f t="shared" si="23"/>
        <v>384171.77458414435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392626.01319257915</v>
      </c>
      <c r="Q63" s="2">
        <f>IF(P63&gt;Graph!$G$1*1000,Graph!$G$1*1000,P63)</f>
        <v>392626.01319257915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-14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385599.63526919484</v>
      </c>
      <c r="G64" s="2">
        <f t="shared" si="23"/>
        <v>385599.63526919484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394411.57650649548</v>
      </c>
      <c r="Q64" s="2">
        <f>IF(P64&gt;Graph!$G$1*1000,Graph!$G$1*1000,P64)</f>
        <v>394411.57650649548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-13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387027.49595425278</v>
      </c>
      <c r="G65" s="2">
        <f t="shared" si="23"/>
        <v>387027.49595425278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396197.1398204267</v>
      </c>
      <c r="Q65" s="2">
        <f>IF(P65&gt;Graph!$G$1*1000,Graph!$G$1*1000,P65)</f>
        <v>396197.1398204267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-12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388455.35663931072</v>
      </c>
      <c r="G66" s="2">
        <f t="shared" si="23"/>
        <v>388455.35663931072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397982.70313434303</v>
      </c>
      <c r="Q66" s="2">
        <f>IF(P66&gt;Graph!$G$1*1000,Graph!$G$1*1000,P66)</f>
        <v>397982.70313434303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-11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389883.21732436866</v>
      </c>
      <c r="G67" s="2">
        <f t="shared" si="23"/>
        <v>389883.21732436866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399768.26644827425</v>
      </c>
      <c r="Q67" s="2">
        <f>IF(P67&gt;Graph!$G$1*1000,Graph!$G$1*1000,P67)</f>
        <v>399768.26644827425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-10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391311.07800942659</v>
      </c>
      <c r="G68" s="2">
        <f t="shared" si="23"/>
        <v>391311.07800942659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401553.82976219058</v>
      </c>
      <c r="Q68" s="2">
        <f>IF(P68&gt;Graph!$G$1*1000,Graph!$G$1*1000,P68)</f>
        <v>401553.82976219058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-9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392738.93869448453</v>
      </c>
      <c r="G69" s="2">
        <f t="shared" si="23"/>
        <v>392738.93869448453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403339.39307612181</v>
      </c>
      <c r="Q69" s="2">
        <f>IF(P69&gt;Graph!$G$1*1000,Graph!$G$1*1000,P69)</f>
        <v>403339.39307612181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-8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394166.79937953502</v>
      </c>
      <c r="G70" s="2">
        <f t="shared" si="23"/>
        <v>394145.14285714284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405124.95639003813</v>
      </c>
      <c r="Q70" s="2">
        <f>IF(P70&gt;Graph!$G$1*1000,Graph!$G$1*1000,P70)</f>
        <v>405124.95639003813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-7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395594.66006459296</v>
      </c>
      <c r="G71" s="2">
        <f t="shared" si="23"/>
        <v>394145.14285714284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4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7"/>
        <v>18197269</v>
      </c>
      <c r="N71" s="2">
        <f t="shared" si="15"/>
        <v>344942</v>
      </c>
      <c r="O71" s="2">
        <f t="shared" si="25"/>
        <v>371052.14285714284</v>
      </c>
      <c r="P71" s="2">
        <v>406910.51970396936</v>
      </c>
      <c r="Q71" s="2">
        <f>IF(P71&gt;Graph!$G$1*1000,Graph!$G$1*1000,P71)</f>
        <v>406910.51970396936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6"/>
        <v>8104148.7500000009</v>
      </c>
      <c r="AH71" s="3">
        <f t="shared" si="3"/>
        <v>8104148.7500000009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-6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397022.5207496509</v>
      </c>
      <c r="G72" s="2">
        <f t="shared" si="23"/>
        <v>394145.14285714284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4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7"/>
        <v>18348165</v>
      </c>
      <c r="N72" s="2">
        <f t="shared" si="15"/>
        <v>150896</v>
      </c>
      <c r="O72" s="2">
        <f t="shared" si="25"/>
        <v>358340.57142857142</v>
      </c>
      <c r="P72" s="2">
        <v>408696.08301790059</v>
      </c>
      <c r="Q72" s="2">
        <f>IF(P72&gt;Graph!$G$1*1000,Graph!$G$1*1000,P72)</f>
        <v>408696.08301790059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6"/>
        <v>8391440.75</v>
      </c>
      <c r="AH72" s="3">
        <f t="shared" si="3"/>
        <v>8391440.75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-5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398450.38143470883</v>
      </c>
      <c r="G73" s="2">
        <f t="shared" si="23"/>
        <v>394145.14285714284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4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7"/>
        <v>18558969</v>
      </c>
      <c r="N73" s="2">
        <f t="shared" si="15"/>
        <v>210804</v>
      </c>
      <c r="O73" s="2">
        <f t="shared" si="25"/>
        <v>348035.28571428574</v>
      </c>
      <c r="P73" s="2">
        <v>410481.64633181691</v>
      </c>
      <c r="Q73" s="2">
        <f>IF(P73&gt;Graph!$G$1*1000,Graph!$G$1*1000,P73)</f>
        <v>410481.64633181691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6"/>
        <v>8706883.3000000007</v>
      </c>
      <c r="AH73" s="3">
        <f t="shared" si="3"/>
        <v>8706883.3000000007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-4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399878.24211976677</v>
      </c>
      <c r="G74" s="2">
        <f t="shared" si="23"/>
        <v>394145.14285714284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4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7"/>
        <v>18911978</v>
      </c>
      <c r="N74" s="2">
        <f t="shared" si="15"/>
        <v>353009</v>
      </c>
      <c r="O74" s="2">
        <f t="shared" si="25"/>
        <v>344632.71428571426</v>
      </c>
      <c r="P74" s="2">
        <v>412267.20964574814</v>
      </c>
      <c r="Q74" s="2">
        <f>IF(P74&gt;Graph!$G$1*1000,Graph!$G$1*1000,P74)</f>
        <v>412267.20964574814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6"/>
        <v>9044272</v>
      </c>
      <c r="AH74" s="3">
        <f t="shared" si="3"/>
        <v>9044272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-3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401306.10280482471</v>
      </c>
      <c r="G75" s="2">
        <f t="shared" si="23"/>
        <v>394145.14285714284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4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7"/>
        <v>19392553</v>
      </c>
      <c r="N75" s="2">
        <f t="shared" si="15"/>
        <v>480575</v>
      </c>
      <c r="O75" s="2">
        <f t="shared" si="25"/>
        <v>342249.57142857142</v>
      </c>
      <c r="P75" s="2">
        <v>414052.77295966446</v>
      </c>
      <c r="Q75" s="2">
        <f>IF(P75&gt;Graph!$G$1*1000,Graph!$G$1*1000,P75)</f>
        <v>414052.77295966446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6"/>
        <v>9466536.1500000004</v>
      </c>
      <c r="AH75" s="3">
        <f t="shared" si="3"/>
        <v>9466536.1500000004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-2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402733.9634898752</v>
      </c>
      <c r="G76" s="2">
        <f t="shared" si="23"/>
        <v>394145.14285714284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4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7"/>
        <v>19913592</v>
      </c>
      <c r="N76" s="2">
        <f t="shared" si="15"/>
        <v>521039</v>
      </c>
      <c r="O76" s="2">
        <f t="shared" si="25"/>
        <v>349780.71428571426</v>
      </c>
      <c r="P76" s="2">
        <v>415838.33627359569</v>
      </c>
      <c r="Q76" s="2">
        <f>IF(P76&gt;Graph!$G$1*1000,Graph!$G$1*1000,P76)</f>
        <v>415838.33627359569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6"/>
        <v>9899241.9500000011</v>
      </c>
      <c r="AH76" s="3">
        <f t="shared" si="3"/>
        <v>9899241.9500000011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-1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404161.82417493314</v>
      </c>
      <c r="G77" s="2">
        <f t="shared" si="23"/>
        <v>394145.14285714284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4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7"/>
        <v>20450858</v>
      </c>
      <c r="N77" s="2">
        <f t="shared" si="15"/>
        <v>537266</v>
      </c>
      <c r="O77" s="2">
        <f t="shared" si="25"/>
        <v>371218.71428571426</v>
      </c>
      <c r="P77" s="2">
        <v>417623.89958751202</v>
      </c>
      <c r="Q77" s="2">
        <f>IF(P77&gt;Graph!$G$1*1000,Graph!$G$1*1000,P77)</f>
        <v>417623.89958751202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6"/>
        <v>10344191.85</v>
      </c>
      <c r="AH77" s="3">
        <f t="shared" si="3"/>
        <v>10344191.85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0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405589.68485999107</v>
      </c>
      <c r="G78" s="2">
        <f t="shared" si="23"/>
        <v>394145.14285714284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4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7"/>
        <v>20885683</v>
      </c>
      <c r="N78" s="2">
        <f t="shared" si="15"/>
        <v>434825</v>
      </c>
      <c r="O78" s="2">
        <f t="shared" si="25"/>
        <v>384059.14285714284</v>
      </c>
      <c r="P78" s="2">
        <v>419409.46290144324</v>
      </c>
      <c r="Q78" s="2">
        <f>IF(P78&gt;Graph!$G$1*1000,Graph!$G$1*1000,P78)</f>
        <v>419409.46290144324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6"/>
        <v>10838431.550000001</v>
      </c>
      <c r="AH78" s="3">
        <f t="shared" si="3"/>
        <v>10838431.550000001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1</v>
      </c>
      <c r="C79" s="7"/>
      <c r="D79" s="2" t="e">
        <f t="shared" si="12"/>
        <v>#N/A</v>
      </c>
      <c r="E79" s="2" t="e">
        <f t="shared" si="22"/>
        <v>#N/A</v>
      </c>
      <c r="F79" s="2">
        <v>407017.54554504901</v>
      </c>
      <c r="G79" s="2">
        <f t="shared" si="23"/>
        <v>394145.14285714284</v>
      </c>
      <c r="H79" s="2">
        <f t="shared" si="13"/>
        <v>20483696.142857142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821986.85714285716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421195.02621535957</v>
      </c>
      <c r="Q79" s="2">
        <f>IF(P79&gt;Graph!$G$1*1000,Graph!$G$1*1000,P79)</f>
        <v>420000</v>
      </c>
      <c r="R79" s="2">
        <f t="shared" si="16"/>
        <v>21305683</v>
      </c>
      <c r="S79" s="2">
        <f t="shared" si="17"/>
        <v>394145.14285714179</v>
      </c>
      <c r="T79" s="2">
        <f t="shared" si="18"/>
        <v>25854.857142857159</v>
      </c>
      <c r="U79" s="2">
        <f t="shared" si="19"/>
        <v>420000</v>
      </c>
      <c r="V79" s="2">
        <f t="shared" si="5"/>
        <v>805531.90909090906</v>
      </c>
      <c r="W79" s="2">
        <f t="shared" si="20"/>
        <v>9399.9090909090592</v>
      </c>
      <c r="X79" s="2">
        <f t="shared" si="6"/>
        <v>410600.09090909094</v>
      </c>
      <c r="Y79" s="2">
        <f t="shared" si="7"/>
        <v>20500151.09090909</v>
      </c>
      <c r="Z79" s="2" t="str">
        <f t="shared" si="8"/>
        <v>HERE</v>
      </c>
      <c r="AA79" s="2">
        <f>IF(Z79="HERE",Y79,AA78+Graph!$G$1*1000)</f>
        <v>20500151.09090909</v>
      </c>
      <c r="AB79" s="2">
        <f t="shared" si="21"/>
        <v>410600.09090908989</v>
      </c>
      <c r="AC79" s="2">
        <f t="shared" si="9"/>
        <v>805531.90909090906</v>
      </c>
      <c r="AD79" s="3">
        <f t="shared" si="10"/>
        <v>20500151.09090909</v>
      </c>
      <c r="AE79" s="2">
        <f>IF(AE77&gt;=52800000,52800000,IF(AB58=Graph!G$1*1000,AE78+Graph!G$1*1000,AC79))</f>
        <v>805531.90909090906</v>
      </c>
      <c r="AF79" s="3">
        <f t="shared" si="11"/>
        <v>805531.90909090906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2</v>
      </c>
      <c r="C80" s="7"/>
      <c r="D80" s="2" t="e">
        <f t="shared" si="12"/>
        <v>#N/A</v>
      </c>
      <c r="E80" s="2" t="e">
        <f t="shared" si="22"/>
        <v>#N/A</v>
      </c>
      <c r="F80" s="2">
        <v>408445.40623010695</v>
      </c>
      <c r="G80" s="2">
        <f t="shared" si="23"/>
        <v>394145.14285714284</v>
      </c>
      <c r="H80" s="2">
        <f t="shared" si="13"/>
        <v>20877841.285714284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847841.71428571432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422980.5895292908</v>
      </c>
      <c r="Q80" s="2">
        <f>IF(P80&gt;Graph!$G$1*1000,Graph!$G$1*1000,P80)</f>
        <v>420000</v>
      </c>
      <c r="R80" s="2">
        <f t="shared" si="16"/>
        <v>21725683</v>
      </c>
      <c r="S80" s="2">
        <f t="shared" si="17"/>
        <v>394145.14285714179</v>
      </c>
      <c r="T80" s="2">
        <f t="shared" si="18"/>
        <v>25854.857142857159</v>
      </c>
      <c r="U80" s="2">
        <f t="shared" si="19"/>
        <v>420000</v>
      </c>
      <c r="V80" s="2">
        <f t="shared" si="5"/>
        <v>814931.81818181823</v>
      </c>
      <c r="W80" s="2">
        <f t="shared" si="20"/>
        <v>9399.9090909091756</v>
      </c>
      <c r="X80" s="2">
        <f t="shared" si="6"/>
        <v>410600.09090909082</v>
      </c>
      <c r="Y80" s="2">
        <f t="shared" si="7"/>
        <v>20910751.18181818</v>
      </c>
      <c r="Z80" s="2" t="str">
        <f t="shared" si="8"/>
        <v>HERE</v>
      </c>
      <c r="AA80" s="2">
        <f>IF(Z80="HERE",Y80,AA79+Graph!$G$1*1000)</f>
        <v>20910751.18181818</v>
      </c>
      <c r="AB80" s="2">
        <f t="shared" si="21"/>
        <v>410600.09090908989</v>
      </c>
      <c r="AC80" s="2">
        <f t="shared" si="9"/>
        <v>814931.81818181823</v>
      </c>
      <c r="AD80" s="3">
        <f t="shared" si="10"/>
        <v>20910751.18181818</v>
      </c>
      <c r="AE80" s="2">
        <f>IF(AE78&gt;=52800000,52800000,IF(AB59=Graph!G$1*1000,AE79+Graph!G$1*1000,AC80))</f>
        <v>814931.81818181823</v>
      </c>
      <c r="AF80" s="3">
        <f t="shared" si="11"/>
        <v>814931.81818181823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3</v>
      </c>
      <c r="C81" s="7"/>
      <c r="D81" s="2" t="e">
        <f t="shared" si="12"/>
        <v>#N/A</v>
      </c>
      <c r="E81" s="2" t="e">
        <f t="shared" si="22"/>
        <v>#N/A</v>
      </c>
      <c r="F81" s="2">
        <v>409873.26691516489</v>
      </c>
      <c r="G81" s="2">
        <f t="shared" si="23"/>
        <v>394145.14285714284</v>
      </c>
      <c r="H81" s="2">
        <f t="shared" si="13"/>
        <v>21271986.428571425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873696.57142857148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424766.15284320712</v>
      </c>
      <c r="Q81" s="2">
        <f>IF(P81&gt;Graph!$G$1*1000,Graph!$G$1*1000,P81)</f>
        <v>420000</v>
      </c>
      <c r="R81" s="2">
        <f t="shared" si="16"/>
        <v>22145683</v>
      </c>
      <c r="S81" s="2">
        <f t="shared" si="17"/>
        <v>394145.14285714179</v>
      </c>
      <c r="T81" s="2">
        <f t="shared" si="18"/>
        <v>25854.857142857159</v>
      </c>
      <c r="U81" s="2">
        <f t="shared" si="19"/>
        <v>420000</v>
      </c>
      <c r="V81" s="2">
        <f t="shared" si="5"/>
        <v>824331.72727272729</v>
      </c>
      <c r="W81" s="2">
        <f t="shared" si="20"/>
        <v>9399.9090909090592</v>
      </c>
      <c r="X81" s="2">
        <f t="shared" si="6"/>
        <v>410600.09090909094</v>
      </c>
      <c r="Y81" s="2">
        <f t="shared" si="7"/>
        <v>21321351.27272727</v>
      </c>
      <c r="Z81" s="2" t="str">
        <f t="shared" si="8"/>
        <v>HERE</v>
      </c>
      <c r="AA81" s="2">
        <f>IF(Z81="HERE",Y81,AA80+Graph!$G$1*1000)</f>
        <v>21321351.27272727</v>
      </c>
      <c r="AB81" s="2">
        <f t="shared" si="21"/>
        <v>410600.09090908989</v>
      </c>
      <c r="AC81" s="2">
        <f t="shared" si="9"/>
        <v>824331.72727272729</v>
      </c>
      <c r="AD81" s="3">
        <f t="shared" si="10"/>
        <v>21321351.27272727</v>
      </c>
      <c r="AE81" s="2">
        <f>IF(AE79&gt;=52800000,52800000,IF(AB60=Graph!G$1*1000,AE80+Graph!G$1*1000,AC81))</f>
        <v>824331.72727272729</v>
      </c>
      <c r="AF81" s="3">
        <f t="shared" si="11"/>
        <v>824331.72727272729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4</v>
      </c>
      <c r="C82" s="7"/>
      <c r="D82" s="2" t="e">
        <f t="shared" si="12"/>
        <v>#N/A</v>
      </c>
      <c r="E82" s="2" t="e">
        <f t="shared" si="22"/>
        <v>#N/A</v>
      </c>
      <c r="F82" s="2">
        <v>411301.12760022283</v>
      </c>
      <c r="G82" s="2">
        <f t="shared" si="23"/>
        <v>394145.14285714284</v>
      </c>
      <c r="H82" s="2">
        <f t="shared" si="13"/>
        <v>21666131.571428567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899551.42857142864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426551.71615713835</v>
      </c>
      <c r="Q82" s="2">
        <f>IF(P82&gt;Graph!$G$1*1000,Graph!$G$1*1000,P82)</f>
        <v>420000</v>
      </c>
      <c r="R82" s="2">
        <f t="shared" si="16"/>
        <v>22565683</v>
      </c>
      <c r="S82" s="2">
        <f t="shared" si="17"/>
        <v>394145.14285714179</v>
      </c>
      <c r="T82" s="2">
        <f t="shared" si="18"/>
        <v>25854.857142857159</v>
      </c>
      <c r="U82" s="2">
        <f t="shared" si="19"/>
        <v>420000</v>
      </c>
      <c r="V82" s="2">
        <f t="shared" si="5"/>
        <v>833731.63636363635</v>
      </c>
      <c r="W82" s="2">
        <f t="shared" si="20"/>
        <v>9399.9090909090592</v>
      </c>
      <c r="X82" s="2">
        <f t="shared" si="6"/>
        <v>410600.09090909094</v>
      </c>
      <c r="Y82" s="2">
        <f t="shared" si="7"/>
        <v>21731951.36363636</v>
      </c>
      <c r="Z82" s="2" t="str">
        <f t="shared" si="8"/>
        <v>HERE</v>
      </c>
      <c r="AA82" s="2">
        <f>IF(Z82="HERE",Y82,AA81+Graph!$G$1*1000)</f>
        <v>21731951.36363636</v>
      </c>
      <c r="AB82" s="2">
        <f t="shared" si="21"/>
        <v>410600.09090908989</v>
      </c>
      <c r="AC82" s="2">
        <f t="shared" si="9"/>
        <v>833731.63636363635</v>
      </c>
      <c r="AD82" s="3">
        <f t="shared" si="10"/>
        <v>21731951.36363636</v>
      </c>
      <c r="AE82" s="2">
        <f>IF(AE80&gt;=52800000,52800000,IF(AB61=Graph!G$1*1000,AE81+Graph!G$1*1000,AC82))</f>
        <v>833731.63636363635</v>
      </c>
      <c r="AF82" s="3">
        <f t="shared" si="11"/>
        <v>833731.63636363635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5</v>
      </c>
      <c r="C83" s="7"/>
      <c r="D83" s="2" t="e">
        <f t="shared" si="12"/>
        <v>#N/A</v>
      </c>
      <c r="E83" s="2" t="e">
        <f t="shared" si="22"/>
        <v>#N/A</v>
      </c>
      <c r="F83" s="2">
        <v>412728.98828527331</v>
      </c>
      <c r="G83" s="2">
        <f t="shared" si="23"/>
        <v>394145.14285714284</v>
      </c>
      <c r="H83" s="2">
        <f t="shared" si="13"/>
        <v>22060276.714285709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925406.2857142858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428337.27947106957</v>
      </c>
      <c r="Q83" s="2">
        <f>IF(P83&gt;Graph!$G$1*1000,Graph!$G$1*1000,P83)</f>
        <v>420000</v>
      </c>
      <c r="R83" s="2">
        <f t="shared" si="16"/>
        <v>22985683</v>
      </c>
      <c r="S83" s="2">
        <f t="shared" si="17"/>
        <v>394145.14285714179</v>
      </c>
      <c r="T83" s="2">
        <f t="shared" si="18"/>
        <v>25854.857142857159</v>
      </c>
      <c r="U83" s="2">
        <f t="shared" si="19"/>
        <v>420000</v>
      </c>
      <c r="V83" s="2">
        <f t="shared" si="5"/>
        <v>843131.54545454541</v>
      </c>
      <c r="W83" s="2">
        <f t="shared" si="20"/>
        <v>9399.9090909090592</v>
      </c>
      <c r="X83" s="2">
        <f t="shared" si="6"/>
        <v>410600.09090909094</v>
      </c>
      <c r="Y83" s="2">
        <f t="shared" si="7"/>
        <v>22142551.454545449</v>
      </c>
      <c r="Z83" s="2" t="str">
        <f t="shared" si="8"/>
        <v>HERE</v>
      </c>
      <c r="AA83" s="2">
        <f>IF(Z83="HERE",Y83,AA82+Graph!$G$1*1000)</f>
        <v>22142551.454545449</v>
      </c>
      <c r="AB83" s="2">
        <f t="shared" si="21"/>
        <v>410600.09090908989</v>
      </c>
      <c r="AC83" s="2">
        <f t="shared" si="9"/>
        <v>843131.54545454541</v>
      </c>
      <c r="AD83" s="3">
        <f t="shared" si="10"/>
        <v>22142551.454545449</v>
      </c>
      <c r="AE83" s="2">
        <f>IF(AE81&gt;=52800000,52800000,IF(AB62=Graph!G$1*1000,AE82+Graph!G$1*1000,AC83))</f>
        <v>843131.54545454541</v>
      </c>
      <c r="AF83" s="3">
        <f t="shared" si="11"/>
        <v>843131.54545454541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6</v>
      </c>
      <c r="C84" s="7"/>
      <c r="D84" s="2" t="e">
        <f t="shared" si="12"/>
        <v>#N/A</v>
      </c>
      <c r="E84" s="2" t="e">
        <f t="shared" si="22"/>
        <v>#N/A</v>
      </c>
      <c r="F84" s="2">
        <v>414156.84897033125</v>
      </c>
      <c r="G84" s="2">
        <f t="shared" si="23"/>
        <v>394145.14285714284</v>
      </c>
      <c r="H84" s="2">
        <f t="shared" si="13"/>
        <v>22454421.857142851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951261.14285714296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430122.8427849859</v>
      </c>
      <c r="Q84" s="2">
        <f>IF(P84&gt;Graph!$G$1*1000,Graph!$G$1*1000,P84)</f>
        <v>420000</v>
      </c>
      <c r="R84" s="2">
        <f t="shared" si="16"/>
        <v>23405683</v>
      </c>
      <c r="S84" s="2">
        <f t="shared" si="17"/>
        <v>394145.14285714179</v>
      </c>
      <c r="T84" s="2">
        <f t="shared" si="18"/>
        <v>25854.857142857159</v>
      </c>
      <c r="U84" s="2">
        <f t="shared" si="19"/>
        <v>420000</v>
      </c>
      <c r="V84" s="2">
        <f t="shared" si="5"/>
        <v>852531.45454545459</v>
      </c>
      <c r="W84" s="2">
        <f t="shared" si="20"/>
        <v>9399.9090909091756</v>
      </c>
      <c r="X84" s="2">
        <f t="shared" si="6"/>
        <v>410600.09090909082</v>
      </c>
      <c r="Y84" s="2">
        <f t="shared" si="7"/>
        <v>22553151.545454539</v>
      </c>
      <c r="Z84" s="2" t="str">
        <f t="shared" si="8"/>
        <v>HERE</v>
      </c>
      <c r="AA84" s="2">
        <f>IF(Z84="HERE",Y84,AA83+Graph!$G$1*1000)</f>
        <v>22553151.545454539</v>
      </c>
      <c r="AB84" s="2">
        <f t="shared" si="21"/>
        <v>410600.09090908989</v>
      </c>
      <c r="AC84" s="2">
        <f t="shared" si="9"/>
        <v>852531.45454545459</v>
      </c>
      <c r="AD84" s="3">
        <f t="shared" si="10"/>
        <v>22553151.545454539</v>
      </c>
      <c r="AE84" s="2">
        <f>IF(AE82&gt;=52800000,52800000,IF(AB63=Graph!G$1*1000,AE83+Graph!G$1*1000,AC84))</f>
        <v>852531.45454545459</v>
      </c>
      <c r="AF84" s="3">
        <f t="shared" si="11"/>
        <v>852531.45454545459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7</v>
      </c>
      <c r="C85" s="7"/>
      <c r="D85" s="2" t="e">
        <f t="shared" si="12"/>
        <v>#N/A</v>
      </c>
      <c r="E85" s="2" t="e">
        <f t="shared" si="22"/>
        <v>#N/A</v>
      </c>
      <c r="F85" s="2">
        <v>415584.70965538919</v>
      </c>
      <c r="G85" s="2">
        <f t="shared" si="23"/>
        <v>394145.14285714284</v>
      </c>
      <c r="H85" s="2">
        <f t="shared" si="13"/>
        <v>22848566.999999993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977116.00000000012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431908.40609891713</v>
      </c>
      <c r="Q85" s="2">
        <f>IF(P85&gt;Graph!$G$1*1000,Graph!$G$1*1000,P85)</f>
        <v>420000</v>
      </c>
      <c r="R85" s="2">
        <f t="shared" si="16"/>
        <v>23825683</v>
      </c>
      <c r="S85" s="2">
        <f t="shared" si="17"/>
        <v>394145.14285714179</v>
      </c>
      <c r="T85" s="2">
        <f t="shared" si="18"/>
        <v>25854.857142857159</v>
      </c>
      <c r="U85" s="2">
        <f t="shared" si="19"/>
        <v>420000</v>
      </c>
      <c r="V85" s="2">
        <f t="shared" si="5"/>
        <v>861931.36363636365</v>
      </c>
      <c r="W85" s="2">
        <f t="shared" si="20"/>
        <v>9399.9090909090592</v>
      </c>
      <c r="X85" s="2">
        <f t="shared" si="6"/>
        <v>410600.09090909094</v>
      </c>
      <c r="Y85" s="2">
        <f t="shared" si="7"/>
        <v>22963751.636363629</v>
      </c>
      <c r="Z85" s="2" t="str">
        <f t="shared" si="8"/>
        <v>HERE</v>
      </c>
      <c r="AA85" s="2">
        <f>IF(Z85="HERE",Y85,AA84+Graph!$G$1*1000)</f>
        <v>22963751.636363629</v>
      </c>
      <c r="AB85" s="2">
        <f t="shared" si="21"/>
        <v>410600.09090908989</v>
      </c>
      <c r="AC85" s="2">
        <f t="shared" si="9"/>
        <v>861931.36363636365</v>
      </c>
      <c r="AD85" s="3">
        <f t="shared" si="10"/>
        <v>22963751.636363629</v>
      </c>
      <c r="AE85" s="2">
        <f>IF(AE83&gt;=52800000,52800000,IF(AB64=Graph!G$1*1000,AE84+Graph!G$1*1000,AC85))</f>
        <v>861931.36363636365</v>
      </c>
      <c r="AF85" s="3">
        <f t="shared" si="11"/>
        <v>861931.36363636365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8</v>
      </c>
      <c r="C86" s="7"/>
      <c r="D86" s="2" t="e">
        <f t="shared" si="12"/>
        <v>#N/A</v>
      </c>
      <c r="E86" s="2" t="e">
        <f t="shared" si="22"/>
        <v>#N/A</v>
      </c>
      <c r="F86" s="2">
        <v>417012.57034044713</v>
      </c>
      <c r="G86" s="2">
        <f t="shared" si="23"/>
        <v>394145.14285714284</v>
      </c>
      <c r="H86" s="2">
        <f t="shared" si="13"/>
        <v>23242712.142857134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1002970.8571428573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433693.96941283345</v>
      </c>
      <c r="Q86" s="2">
        <f>IF(P86&gt;Graph!$G$1*1000,Graph!$G$1*1000,P86)</f>
        <v>420000</v>
      </c>
      <c r="R86" s="2">
        <f t="shared" si="16"/>
        <v>24245683</v>
      </c>
      <c r="S86" s="2">
        <f t="shared" si="17"/>
        <v>394145.14285714179</v>
      </c>
      <c r="T86" s="2">
        <f t="shared" si="18"/>
        <v>25854.857142857159</v>
      </c>
      <c r="U86" s="2">
        <f t="shared" si="19"/>
        <v>420000</v>
      </c>
      <c r="V86" s="2">
        <f t="shared" si="5"/>
        <v>871331.27272727271</v>
      </c>
      <c r="W86" s="2">
        <f t="shared" si="20"/>
        <v>9399.9090909090592</v>
      </c>
      <c r="X86" s="2">
        <f t="shared" si="6"/>
        <v>410600.09090909094</v>
      </c>
      <c r="Y86" s="2">
        <f t="shared" si="7"/>
        <v>23374351.727272719</v>
      </c>
      <c r="Z86" s="2" t="str">
        <f t="shared" si="8"/>
        <v>HERE</v>
      </c>
      <c r="AA86" s="2">
        <f>IF(Z86="HERE",Y86,AA85+Graph!$G$1*1000)</f>
        <v>23374351.727272719</v>
      </c>
      <c r="AB86" s="2">
        <f t="shared" si="21"/>
        <v>410600.09090908989</v>
      </c>
      <c r="AC86" s="2">
        <f t="shared" si="9"/>
        <v>871331.27272727271</v>
      </c>
      <c r="AD86" s="3">
        <f t="shared" si="10"/>
        <v>23374351.727272719</v>
      </c>
      <c r="AE86" s="2">
        <f>IF(AE84&gt;=52800000,52800000,IF(AB65=Graph!G$1*1000,AE85+Graph!G$1*1000,AC86))</f>
        <v>871331.27272727271</v>
      </c>
      <c r="AF86" s="3">
        <f t="shared" si="11"/>
        <v>871331.27272727271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9</v>
      </c>
      <c r="C87" s="7"/>
      <c r="D87" s="2" t="e">
        <f t="shared" si="12"/>
        <v>#N/A</v>
      </c>
      <c r="E87" s="2" t="e">
        <f t="shared" si="22"/>
        <v>#N/A</v>
      </c>
      <c r="F87" s="2">
        <v>418440.43102550507</v>
      </c>
      <c r="G87" s="2">
        <f t="shared" si="23"/>
        <v>394145.14285714284</v>
      </c>
      <c r="H87" s="2">
        <f t="shared" si="13"/>
        <v>23636857.285714276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1028825.7142857144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435479.53272676468</v>
      </c>
      <c r="Q87" s="2">
        <f>IF(P87&gt;Graph!$G$1*1000,Graph!$G$1*1000,P87)</f>
        <v>420000</v>
      </c>
      <c r="R87" s="2">
        <f t="shared" si="16"/>
        <v>24665683</v>
      </c>
      <c r="S87" s="2">
        <f t="shared" si="17"/>
        <v>394145.14285714179</v>
      </c>
      <c r="T87" s="2">
        <f t="shared" si="18"/>
        <v>25854.857142857159</v>
      </c>
      <c r="U87" s="2">
        <f t="shared" si="19"/>
        <v>420000</v>
      </c>
      <c r="V87" s="2">
        <f t="shared" si="5"/>
        <v>880731.18181818177</v>
      </c>
      <c r="W87" s="2">
        <f t="shared" si="20"/>
        <v>9399.9090909090592</v>
      </c>
      <c r="X87" s="2">
        <f t="shared" si="6"/>
        <v>410600.09090909094</v>
      </c>
      <c r="Y87" s="2">
        <f t="shared" si="7"/>
        <v>23784951.818181809</v>
      </c>
      <c r="Z87" s="2" t="str">
        <f t="shared" si="8"/>
        <v>HERE</v>
      </c>
      <c r="AA87" s="2">
        <f>IF(Z87="HERE",Y87,AA86+Graph!$G$1*1000)</f>
        <v>23784951.818181809</v>
      </c>
      <c r="AB87" s="2">
        <f t="shared" si="21"/>
        <v>410600.09090908989</v>
      </c>
      <c r="AC87" s="2">
        <f t="shared" si="9"/>
        <v>880731.18181818177</v>
      </c>
      <c r="AD87" s="3">
        <f t="shared" si="10"/>
        <v>23784951.818181809</v>
      </c>
      <c r="AE87" s="2">
        <f>IF(AE85&gt;=52800000,52800000,IF(AB66=Graph!G$1*1000,AE86+Graph!G$1*1000,AC87))</f>
        <v>880731.18181818177</v>
      </c>
      <c r="AF87" s="3">
        <f t="shared" si="11"/>
        <v>880731.18181818177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10</v>
      </c>
      <c r="C88" s="7"/>
      <c r="D88" s="2" t="e">
        <f t="shared" si="12"/>
        <v>#N/A</v>
      </c>
      <c r="E88" s="2" t="e">
        <f t="shared" si="22"/>
        <v>#N/A</v>
      </c>
      <c r="F88" s="2">
        <v>419868.291710563</v>
      </c>
      <c r="G88" s="2">
        <f t="shared" si="23"/>
        <v>394145.14285714284</v>
      </c>
      <c r="H88" s="2">
        <f t="shared" si="13"/>
        <v>24031002.428571418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1054680.5714285716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437265.096040681</v>
      </c>
      <c r="Q88" s="2">
        <f>IF(P88&gt;Graph!$G$1*1000,Graph!$G$1*1000,P88)</f>
        <v>420000</v>
      </c>
      <c r="R88" s="2">
        <f t="shared" si="16"/>
        <v>25085683</v>
      </c>
      <c r="S88" s="2">
        <f t="shared" si="17"/>
        <v>394145.14285714179</v>
      </c>
      <c r="T88" s="2">
        <f t="shared" si="18"/>
        <v>25854.857142857159</v>
      </c>
      <c r="U88" s="2">
        <f t="shared" si="19"/>
        <v>420000</v>
      </c>
      <c r="V88" s="2">
        <f t="shared" si="5"/>
        <v>890131.09090909094</v>
      </c>
      <c r="W88" s="2">
        <f t="shared" si="20"/>
        <v>9399.9090909091756</v>
      </c>
      <c r="X88" s="2">
        <f t="shared" si="6"/>
        <v>410600.09090909082</v>
      </c>
      <c r="Y88" s="2">
        <f t="shared" si="7"/>
        <v>24195551.909090899</v>
      </c>
      <c r="Z88" s="2" t="str">
        <f t="shared" si="8"/>
        <v>HERE</v>
      </c>
      <c r="AA88" s="2">
        <f>IF(Z88="HERE",Y88,AA87+Graph!$G$1*1000)</f>
        <v>24195551.909090899</v>
      </c>
      <c r="AB88" s="2">
        <f t="shared" si="21"/>
        <v>410600.09090908989</v>
      </c>
      <c r="AC88" s="2">
        <f t="shared" si="9"/>
        <v>890131.09090909094</v>
      </c>
      <c r="AD88" s="3">
        <f t="shared" si="10"/>
        <v>24195551.909090899</v>
      </c>
      <c r="AE88" s="2">
        <f>IF(AE86&gt;=52800000,52800000,IF(AB67=Graph!G$1*1000,AE87+Graph!G$1*1000,AC88))</f>
        <v>890131.09090909094</v>
      </c>
      <c r="AF88" s="3">
        <f t="shared" si="11"/>
        <v>890131.09090909094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11</v>
      </c>
      <c r="C89" s="7"/>
      <c r="D89" s="2" t="e">
        <f t="shared" si="12"/>
        <v>#N/A</v>
      </c>
      <c r="E89" s="2" t="e">
        <f t="shared" si="22"/>
        <v>#N/A</v>
      </c>
      <c r="F89" s="2">
        <v>421296.15239561349</v>
      </c>
      <c r="G89" s="2">
        <f t="shared" si="23"/>
        <v>394145.14285714284</v>
      </c>
      <c r="H89" s="2">
        <f t="shared" si="13"/>
        <v>24425147.57142856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1080535.4285714286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439050.65935461223</v>
      </c>
      <c r="Q89" s="2">
        <f>IF(P89&gt;Graph!$G$1*1000,Graph!$G$1*1000,P89)</f>
        <v>420000</v>
      </c>
      <c r="R89" s="2">
        <f t="shared" si="16"/>
        <v>25505683</v>
      </c>
      <c r="S89" s="2">
        <f t="shared" si="17"/>
        <v>394145.14285714179</v>
      </c>
      <c r="T89" s="2">
        <f t="shared" si="18"/>
        <v>25854.857142857043</v>
      </c>
      <c r="U89" s="2">
        <f t="shared" si="19"/>
        <v>420000</v>
      </c>
      <c r="V89" s="2">
        <f t="shared" si="5"/>
        <v>899531</v>
      </c>
      <c r="W89" s="2">
        <f t="shared" si="20"/>
        <v>9399.9090909090592</v>
      </c>
      <c r="X89" s="2">
        <f t="shared" si="6"/>
        <v>410600.09090909094</v>
      </c>
      <c r="Y89" s="2">
        <f t="shared" si="7"/>
        <v>24606151.999999989</v>
      </c>
      <c r="Z89" s="2" t="str">
        <f t="shared" si="8"/>
        <v>HERE</v>
      </c>
      <c r="AA89" s="2">
        <f>IF(Z89="HERE",Y89,AA88+Graph!$G$1*1000)</f>
        <v>24606151.999999989</v>
      </c>
      <c r="AB89" s="2">
        <f t="shared" si="21"/>
        <v>410600.09090908989</v>
      </c>
      <c r="AC89" s="2">
        <f t="shared" si="9"/>
        <v>899531</v>
      </c>
      <c r="AD89" s="3">
        <f t="shared" si="10"/>
        <v>24606151.999999989</v>
      </c>
      <c r="AE89" s="2">
        <f>IF(AE87&gt;=52800000,52800000,IF(AB68=Graph!G$1*1000,AE88+Graph!G$1*1000,AC89))</f>
        <v>899531</v>
      </c>
      <c r="AF89" s="3">
        <f t="shared" si="11"/>
        <v>899531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12</v>
      </c>
      <c r="C90" s="7"/>
      <c r="D90" s="2" t="e">
        <f t="shared" si="12"/>
        <v>#N/A</v>
      </c>
      <c r="E90" s="2" t="e">
        <f t="shared" si="22"/>
        <v>#N/A</v>
      </c>
      <c r="F90" s="2">
        <v>422724.01308067143</v>
      </c>
      <c r="G90" s="2">
        <f t="shared" si="23"/>
        <v>394145.14285714284</v>
      </c>
      <c r="H90" s="2">
        <f t="shared" si="13"/>
        <v>24819292.714285702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1106390.2857142857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440836.22266852856</v>
      </c>
      <c r="Q90" s="2">
        <f>IF(P90&gt;Graph!$G$1*1000,Graph!$G$1*1000,P90)</f>
        <v>420000</v>
      </c>
      <c r="R90" s="2">
        <f t="shared" si="16"/>
        <v>25925683</v>
      </c>
      <c r="S90" s="2">
        <f t="shared" si="17"/>
        <v>394145.14285714179</v>
      </c>
      <c r="T90" s="2">
        <f t="shared" si="18"/>
        <v>25854.857142857043</v>
      </c>
      <c r="U90" s="2">
        <f t="shared" si="19"/>
        <v>420000</v>
      </c>
      <c r="V90" s="2">
        <f t="shared" si="5"/>
        <v>908930.90909090906</v>
      </c>
      <c r="W90" s="2">
        <f t="shared" si="20"/>
        <v>9399.9090909090592</v>
      </c>
      <c r="X90" s="2">
        <f t="shared" si="6"/>
        <v>410600.09090909094</v>
      </c>
      <c r="Y90" s="2">
        <f t="shared" si="7"/>
        <v>25016752.090909079</v>
      </c>
      <c r="Z90" s="2" t="str">
        <f t="shared" si="8"/>
        <v>HERE</v>
      </c>
      <c r="AA90" s="2">
        <f>IF(Z90="HERE",Y90,AA89+Graph!$G$1*1000)</f>
        <v>25016752.090909079</v>
      </c>
      <c r="AB90" s="2">
        <f t="shared" si="21"/>
        <v>410600.09090908989</v>
      </c>
      <c r="AC90" s="2">
        <f t="shared" si="9"/>
        <v>908930.90909090906</v>
      </c>
      <c r="AD90" s="3">
        <f t="shared" si="10"/>
        <v>25016752.090909079</v>
      </c>
      <c r="AE90" s="2">
        <f>IF(AE88&gt;=52800000,52800000,IF(AB69=Graph!G$1*1000,AE89+Graph!G$1*1000,AC90))</f>
        <v>908930.90909090906</v>
      </c>
      <c r="AF90" s="3">
        <f t="shared" si="11"/>
        <v>908930.90909090906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13</v>
      </c>
      <c r="C91" s="7"/>
      <c r="D91" s="2" t="e">
        <f t="shared" si="12"/>
        <v>#N/A</v>
      </c>
      <c r="E91" s="2" t="e">
        <f t="shared" si="22"/>
        <v>#N/A</v>
      </c>
      <c r="F91" s="2">
        <v>424151.87376572937</v>
      </c>
      <c r="G91" s="2">
        <f t="shared" si="23"/>
        <v>394145.14285714284</v>
      </c>
      <c r="H91" s="2">
        <f t="shared" si="13"/>
        <v>25213437.857142843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1132245.1428571427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442621.78598245978</v>
      </c>
      <c r="Q91" s="2">
        <f>IF(P91&gt;Graph!$G$1*1000,Graph!$G$1*1000,P91)</f>
        <v>420000</v>
      </c>
      <c r="R91" s="2">
        <f t="shared" si="16"/>
        <v>26345683</v>
      </c>
      <c r="S91" s="2">
        <f t="shared" si="17"/>
        <v>394145.14285714179</v>
      </c>
      <c r="T91" s="2">
        <f t="shared" si="18"/>
        <v>25854.857142857043</v>
      </c>
      <c r="U91" s="2">
        <f t="shared" si="19"/>
        <v>420000</v>
      </c>
      <c r="V91" s="2">
        <f t="shared" si="5"/>
        <v>918330.81818181812</v>
      </c>
      <c r="W91" s="2">
        <f t="shared" si="20"/>
        <v>9399.9090909090592</v>
      </c>
      <c r="X91" s="2">
        <f t="shared" si="6"/>
        <v>410600.09090909094</v>
      </c>
      <c r="Y91" s="2">
        <f t="shared" si="7"/>
        <v>25427352.181818169</v>
      </c>
      <c r="Z91" s="2" t="str">
        <f t="shared" si="8"/>
        <v>HERE</v>
      </c>
      <c r="AA91" s="2">
        <f>IF(Z91="HERE",Y91,AA90+Graph!$G$1*1000)</f>
        <v>25427352.181818169</v>
      </c>
      <c r="AB91" s="2">
        <f t="shared" si="21"/>
        <v>410600.09090908989</v>
      </c>
      <c r="AC91" s="2">
        <f t="shared" si="9"/>
        <v>918330.81818181812</v>
      </c>
      <c r="AD91" s="3">
        <f t="shared" si="10"/>
        <v>25427352.181818169</v>
      </c>
      <c r="AE91" s="2">
        <f>IF(AE89&gt;=52800000,52800000,IF(AB70=Graph!G$1*1000,AE90+Graph!G$1*1000,AC91))</f>
        <v>918330.81818181812</v>
      </c>
      <c r="AF91" s="3">
        <f t="shared" si="11"/>
        <v>918330.81818181812</v>
      </c>
      <c r="AG91" s="3">
        <f t="shared" si="26"/>
        <v>15552942.050000001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14</v>
      </c>
      <c r="C92" s="7"/>
      <c r="D92" s="2" t="e">
        <f t="shared" si="12"/>
        <v>#N/A</v>
      </c>
      <c r="E92" s="2" t="e">
        <f t="shared" si="22"/>
        <v>#N/A</v>
      </c>
      <c r="F92" s="2">
        <v>425579.73445078731</v>
      </c>
      <c r="G92" s="2">
        <f t="shared" si="23"/>
        <v>394145.14285714284</v>
      </c>
      <c r="H92" s="2">
        <f t="shared" si="13"/>
        <v>25607582.999999985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1158099.9999999998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444407.34929639101</v>
      </c>
      <c r="Q92" s="2">
        <f>IF(P92&gt;Graph!$G$1*1000,Graph!$G$1*1000,P92)</f>
        <v>420000</v>
      </c>
      <c r="R92" s="2">
        <f t="shared" si="16"/>
        <v>26765683</v>
      </c>
      <c r="S92" s="2">
        <f t="shared" si="17"/>
        <v>394145.14285714179</v>
      </c>
      <c r="T92" s="2">
        <f t="shared" si="18"/>
        <v>25854.857142857043</v>
      </c>
      <c r="U92" s="2">
        <f t="shared" si="19"/>
        <v>420000</v>
      </c>
      <c r="V92" s="2">
        <f t="shared" si="5"/>
        <v>927730.72727272729</v>
      </c>
      <c r="W92" s="2">
        <f t="shared" si="20"/>
        <v>9399.9090909091756</v>
      </c>
      <c r="X92" s="2">
        <f t="shared" si="6"/>
        <v>410600.09090909082</v>
      </c>
      <c r="Y92" s="2">
        <f t="shared" si="7"/>
        <v>25837952.272727259</v>
      </c>
      <c r="Z92" s="2" t="str">
        <f t="shared" si="8"/>
        <v>HERE</v>
      </c>
      <c r="AA92" s="2">
        <f>IF(Z92="HERE",Y92,AA91+Graph!$G$1*1000)</f>
        <v>25837952.272727259</v>
      </c>
      <c r="AB92" s="2">
        <f t="shared" si="21"/>
        <v>410600.09090908989</v>
      </c>
      <c r="AC92" s="2">
        <f t="shared" si="9"/>
        <v>927730.72727272729</v>
      </c>
      <c r="AD92" s="3">
        <f t="shared" si="10"/>
        <v>25837952.272727259</v>
      </c>
      <c r="AE92" s="2">
        <f>IF(AE90&gt;=52800000,52800000,IF(AB71=Graph!G$1*1000,AE91+Graph!G$1*1000,AC92))</f>
        <v>927730.72727272729</v>
      </c>
      <c r="AF92" s="3">
        <f t="shared" si="11"/>
        <v>927730.72727272729</v>
      </c>
      <c r="AG92" s="3">
        <f t="shared" si="26"/>
        <v>15854666.300000001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15</v>
      </c>
      <c r="C93" s="7"/>
      <c r="D93" s="2" t="e">
        <f t="shared" si="12"/>
        <v>#N/A</v>
      </c>
      <c r="E93" s="2" t="e">
        <f t="shared" si="22"/>
        <v>#N/A</v>
      </c>
      <c r="F93" s="2">
        <v>427007.59513584524</v>
      </c>
      <c r="G93" s="2">
        <f t="shared" si="23"/>
        <v>394145.14285714284</v>
      </c>
      <c r="H93" s="2">
        <f t="shared" si="13"/>
        <v>26001728.142857127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1183954.8571428568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446192.91261030734</v>
      </c>
      <c r="Q93" s="2">
        <f>IF(P93&gt;Graph!$G$1*1000,Graph!$G$1*1000,P93)</f>
        <v>420000</v>
      </c>
      <c r="R93" s="2">
        <f t="shared" si="16"/>
        <v>27185683</v>
      </c>
      <c r="S93" s="2">
        <f t="shared" si="17"/>
        <v>394145.14285714179</v>
      </c>
      <c r="T93" s="2">
        <f t="shared" si="18"/>
        <v>25854.857142857043</v>
      </c>
      <c r="U93" s="2">
        <f t="shared" si="19"/>
        <v>420000</v>
      </c>
      <c r="V93" s="2">
        <f t="shared" si="5"/>
        <v>937130.63636363635</v>
      </c>
      <c r="W93" s="2">
        <f t="shared" si="20"/>
        <v>9399.9090909090592</v>
      </c>
      <c r="X93" s="2">
        <f t="shared" si="6"/>
        <v>410600.09090909094</v>
      </c>
      <c r="Y93" s="2">
        <f t="shared" si="7"/>
        <v>26248552.363636348</v>
      </c>
      <c r="Z93" s="2" t="str">
        <f t="shared" si="8"/>
        <v>HERE</v>
      </c>
      <c r="AA93" s="2">
        <f>IF(Z93="HERE",Y93,AA92+Graph!$G$1*1000)</f>
        <v>26248552.363636348</v>
      </c>
      <c r="AB93" s="2">
        <f t="shared" si="21"/>
        <v>410600.09090908989</v>
      </c>
      <c r="AC93" s="2">
        <f t="shared" si="9"/>
        <v>937130.63636363635</v>
      </c>
      <c r="AD93" s="3">
        <f t="shared" si="10"/>
        <v>26248552.363636348</v>
      </c>
      <c r="AE93" s="2">
        <f>IF(AE91&gt;=52800000,52800000,IF(AB72=Graph!G$1*1000,AE92+Graph!G$1*1000,AC93))</f>
        <v>937130.63636363635</v>
      </c>
      <c r="AF93" s="3">
        <f t="shared" si="11"/>
        <v>937130.63636363635</v>
      </c>
      <c r="AG93" s="3">
        <f t="shared" si="26"/>
        <v>15982672.25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16</v>
      </c>
      <c r="C94" s="7"/>
      <c r="D94" s="2" t="e">
        <f t="shared" si="12"/>
        <v>#N/A</v>
      </c>
      <c r="E94" s="2" t="e">
        <f t="shared" si="22"/>
        <v>#N/A</v>
      </c>
      <c r="F94" s="2">
        <v>428435.45582090318</v>
      </c>
      <c r="G94" s="2">
        <f t="shared" si="23"/>
        <v>394145.14285714284</v>
      </c>
      <c r="H94" s="2">
        <f t="shared" si="13"/>
        <v>26395873.285714269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1209809.7142857139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447978.47592423856</v>
      </c>
      <c r="Q94" s="2">
        <f>IF(P94&gt;Graph!$G$1*1000,Graph!$G$1*1000,P94)</f>
        <v>420000</v>
      </c>
      <c r="R94" s="2">
        <f t="shared" si="16"/>
        <v>27605683</v>
      </c>
      <c r="S94" s="2">
        <f t="shared" si="17"/>
        <v>394145.14285714179</v>
      </c>
      <c r="T94" s="2">
        <f t="shared" si="18"/>
        <v>25854.857142857043</v>
      </c>
      <c r="U94" s="2">
        <f t="shared" si="19"/>
        <v>420000</v>
      </c>
      <c r="V94" s="2">
        <f t="shared" si="5"/>
        <v>946530.54545454541</v>
      </c>
      <c r="W94" s="2">
        <f t="shared" si="20"/>
        <v>9399.9090909090592</v>
      </c>
      <c r="X94" s="2">
        <f t="shared" si="6"/>
        <v>410600.09090909094</v>
      </c>
      <c r="Y94" s="2">
        <f t="shared" si="7"/>
        <v>26659152.454545438</v>
      </c>
      <c r="Z94" s="2" t="str">
        <f t="shared" si="8"/>
        <v>HERE</v>
      </c>
      <c r="AA94" s="2">
        <f>IF(Z94="HERE",Y94,AA93+Graph!$G$1*1000)</f>
        <v>26659152.454545438</v>
      </c>
      <c r="AB94" s="2">
        <f t="shared" si="21"/>
        <v>410600.09090908989</v>
      </c>
      <c r="AC94" s="2">
        <f t="shared" si="9"/>
        <v>946530.54545454541</v>
      </c>
      <c r="AD94" s="3">
        <f t="shared" si="10"/>
        <v>26659152.454545438</v>
      </c>
      <c r="AE94" s="2">
        <f>IF(AE92&gt;=52800000,52800000,IF(AB73=Graph!G$1*1000,AE93+Graph!G$1*1000,AC94))</f>
        <v>946530.54545454541</v>
      </c>
      <c r="AF94" s="3">
        <f t="shared" si="11"/>
        <v>946530.54545454541</v>
      </c>
      <c r="AG94" s="3">
        <f t="shared" si="26"/>
        <v>16156702.300000001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17</v>
      </c>
      <c r="C95" s="7"/>
      <c r="D95" s="2" t="e">
        <f t="shared" si="12"/>
        <v>#N/A</v>
      </c>
      <c r="E95" s="2" t="e">
        <f t="shared" si="22"/>
        <v>#N/A</v>
      </c>
      <c r="F95" s="2">
        <v>429863.31650596112</v>
      </c>
      <c r="G95" s="2">
        <f t="shared" si="23"/>
        <v>394145.14285714284</v>
      </c>
      <c r="H95" s="2">
        <f t="shared" si="13"/>
        <v>26790018.42857141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1235664.5714285709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449764.03923815489</v>
      </c>
      <c r="Q95" s="2">
        <f>IF(P95&gt;Graph!$G$1*1000,Graph!$G$1*1000,P95)</f>
        <v>420000</v>
      </c>
      <c r="R95" s="2">
        <f t="shared" si="16"/>
        <v>28025683</v>
      </c>
      <c r="S95" s="2">
        <f t="shared" si="17"/>
        <v>394145.14285714179</v>
      </c>
      <c r="T95" s="2">
        <f t="shared" si="18"/>
        <v>25854.857142857043</v>
      </c>
      <c r="U95" s="2">
        <f t="shared" si="19"/>
        <v>420000</v>
      </c>
      <c r="V95" s="2">
        <f t="shared" si="5"/>
        <v>955930.45454545459</v>
      </c>
      <c r="W95" s="2">
        <f t="shared" si="20"/>
        <v>9399.9090909091756</v>
      </c>
      <c r="X95" s="2">
        <f t="shared" si="6"/>
        <v>410600.09090909082</v>
      </c>
      <c r="Y95" s="2">
        <f t="shared" si="7"/>
        <v>27069752.545454528</v>
      </c>
      <c r="Z95" s="2" t="str">
        <f t="shared" si="8"/>
        <v>HERE</v>
      </c>
      <c r="AA95" s="2">
        <f>IF(Z95="HERE",Y95,AA94+Graph!$G$1*1000)</f>
        <v>27069752.545454528</v>
      </c>
      <c r="AB95" s="2">
        <f t="shared" si="21"/>
        <v>410600.09090908989</v>
      </c>
      <c r="AC95" s="2">
        <f t="shared" si="9"/>
        <v>955930.45454545459</v>
      </c>
      <c r="AD95" s="3">
        <f t="shared" si="10"/>
        <v>27069752.545454528</v>
      </c>
      <c r="AE95" s="2">
        <f>IF(AE93&gt;=52800000,52800000,IF(AB74=Graph!G$1*1000,AE94+Graph!G$1*1000,AC95))</f>
        <v>955930.45454545459</v>
      </c>
      <c r="AF95" s="3">
        <f t="shared" si="11"/>
        <v>955930.45454545459</v>
      </c>
      <c r="AG95" s="3">
        <f t="shared" si="26"/>
        <v>16452040.950000001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18</v>
      </c>
      <c r="C96" s="7"/>
      <c r="D96" s="2" t="e">
        <f t="shared" si="12"/>
        <v>#N/A</v>
      </c>
      <c r="E96" s="2" t="e">
        <f t="shared" si="22"/>
        <v>#N/A</v>
      </c>
      <c r="F96" s="2">
        <v>431291.17719101161</v>
      </c>
      <c r="G96" s="2">
        <f t="shared" si="23"/>
        <v>394145.14285714284</v>
      </c>
      <c r="H96" s="2">
        <f t="shared" si="13"/>
        <v>27184163.571428552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1261519.4285714279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451549.60255208611</v>
      </c>
      <c r="Q96" s="2">
        <f>IF(P96&gt;Graph!$G$1*1000,Graph!$G$1*1000,P96)</f>
        <v>420000</v>
      </c>
      <c r="R96" s="2">
        <f t="shared" si="16"/>
        <v>28445683</v>
      </c>
      <c r="S96" s="2">
        <f t="shared" si="17"/>
        <v>394145.14285714179</v>
      </c>
      <c r="T96" s="2">
        <f t="shared" si="18"/>
        <v>25854.857142857043</v>
      </c>
      <c r="U96" s="2">
        <f t="shared" si="19"/>
        <v>420000</v>
      </c>
      <c r="V96" s="2">
        <f t="shared" si="5"/>
        <v>965330.36363636365</v>
      </c>
      <c r="W96" s="2">
        <f t="shared" si="20"/>
        <v>9399.9090909090592</v>
      </c>
      <c r="X96" s="2">
        <f t="shared" si="6"/>
        <v>410600.09090909094</v>
      </c>
      <c r="Y96" s="2">
        <f t="shared" si="7"/>
        <v>27480352.636363618</v>
      </c>
      <c r="Z96" s="2" t="str">
        <f t="shared" si="8"/>
        <v>HERE</v>
      </c>
      <c r="AA96" s="2">
        <f>IF(Z96="HERE",Y96,AA95+Graph!$G$1*1000)</f>
        <v>27480352.636363618</v>
      </c>
      <c r="AB96" s="2">
        <f t="shared" si="21"/>
        <v>410600.09090908989</v>
      </c>
      <c r="AC96" s="2">
        <f t="shared" si="9"/>
        <v>965330.36363636365</v>
      </c>
      <c r="AD96" s="3">
        <f t="shared" si="10"/>
        <v>27480352.636363618</v>
      </c>
      <c r="AE96" s="2">
        <f>IF(AE94&gt;=52800000,52800000,IF(AB75=Graph!G$1*1000,AE95+Graph!G$1*1000,AC96))</f>
        <v>965330.36363636365</v>
      </c>
      <c r="AF96" s="3">
        <f t="shared" si="11"/>
        <v>965330.36363636365</v>
      </c>
      <c r="AG96" s="3">
        <f t="shared" si="26"/>
        <v>16857687.399999999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19</v>
      </c>
      <c r="C97" s="7"/>
      <c r="D97" s="2" t="e">
        <f t="shared" si="12"/>
        <v>#N/A</v>
      </c>
      <c r="E97" s="2" t="e">
        <f t="shared" si="22"/>
        <v>#N/A</v>
      </c>
      <c r="F97" s="2">
        <v>432719.03787606955</v>
      </c>
      <c r="G97" s="2">
        <f t="shared" si="23"/>
        <v>394145.14285714284</v>
      </c>
      <c r="H97" s="2">
        <f t="shared" si="13"/>
        <v>27578308.714285694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1287374.285714285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453335.16586600244</v>
      </c>
      <c r="Q97" s="2">
        <f>IF(P97&gt;Graph!$G$1*1000,Graph!$G$1*1000,P97)</f>
        <v>420000</v>
      </c>
      <c r="R97" s="2">
        <f t="shared" si="16"/>
        <v>28865683</v>
      </c>
      <c r="S97" s="2">
        <f t="shared" si="17"/>
        <v>394145.14285714179</v>
      </c>
      <c r="T97" s="2">
        <f t="shared" si="18"/>
        <v>25854.857142857043</v>
      </c>
      <c r="U97" s="2">
        <f t="shared" si="19"/>
        <v>420000</v>
      </c>
      <c r="V97" s="2">
        <f t="shared" si="5"/>
        <v>974730.27272727271</v>
      </c>
      <c r="W97" s="2">
        <f t="shared" si="20"/>
        <v>9399.9090909090592</v>
      </c>
      <c r="X97" s="2">
        <f t="shared" si="6"/>
        <v>410600.09090909094</v>
      </c>
      <c r="Y97" s="2">
        <f t="shared" si="7"/>
        <v>27890952.727272708</v>
      </c>
      <c r="Z97" s="2" t="str">
        <f t="shared" si="8"/>
        <v>HERE</v>
      </c>
      <c r="AA97" s="2">
        <f>IF(Z97="HERE",Y97,AA96+Graph!$G$1*1000)</f>
        <v>27890952.727272708</v>
      </c>
      <c r="AB97" s="2">
        <f t="shared" si="21"/>
        <v>410600.09090908989</v>
      </c>
      <c r="AC97" s="2">
        <f t="shared" si="9"/>
        <v>974730.27272727271</v>
      </c>
      <c r="AD97" s="3">
        <f t="shared" si="10"/>
        <v>27890952.727272708</v>
      </c>
      <c r="AE97" s="2">
        <f>IF(AE95&gt;=52800000,52800000,IF(AB76=Graph!G$1*1000,AE96+Graph!G$1*1000,AC97))</f>
        <v>974730.27272727271</v>
      </c>
      <c r="AF97" s="3">
        <f t="shared" si="11"/>
        <v>974730.27272727271</v>
      </c>
      <c r="AG97" s="3">
        <f t="shared" si="26"/>
        <v>17296601.350000001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20</v>
      </c>
      <c r="C98" s="7"/>
      <c r="D98" s="2" t="e">
        <f t="shared" si="12"/>
        <v>#N/A</v>
      </c>
      <c r="E98" s="2" t="e">
        <f t="shared" si="22"/>
        <v>#N/A</v>
      </c>
      <c r="F98" s="2">
        <v>434146.89856112748</v>
      </c>
      <c r="G98" s="2">
        <f t="shared" si="23"/>
        <v>394145.14285714284</v>
      </c>
      <c r="H98" s="2">
        <f t="shared" si="13"/>
        <v>27972453.857142836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1313229.142857142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455120.72917993367</v>
      </c>
      <c r="Q98" s="2">
        <f>IF(P98&gt;Graph!$G$1*1000,Graph!$G$1*1000,P98)</f>
        <v>420000</v>
      </c>
      <c r="R98" s="2">
        <f t="shared" si="16"/>
        <v>29285683</v>
      </c>
      <c r="S98" s="2">
        <f t="shared" si="17"/>
        <v>394145.14285714179</v>
      </c>
      <c r="T98" s="2">
        <f t="shared" si="18"/>
        <v>25854.857142857043</v>
      </c>
      <c r="U98" s="2">
        <f t="shared" si="19"/>
        <v>420000</v>
      </c>
      <c r="V98" s="2">
        <f t="shared" si="5"/>
        <v>984130.18181818177</v>
      </c>
      <c r="W98" s="2">
        <f t="shared" si="20"/>
        <v>9399.9090909090592</v>
      </c>
      <c r="X98" s="2">
        <f t="shared" si="6"/>
        <v>410600.09090909094</v>
      </c>
      <c r="Y98" s="2">
        <f t="shared" si="7"/>
        <v>28301552.818181798</v>
      </c>
      <c r="Z98" s="2" t="str">
        <f t="shared" si="8"/>
        <v>HERE</v>
      </c>
      <c r="AA98" s="2">
        <f>IF(Z98="HERE",Y98,AA97+Graph!$G$1*1000)</f>
        <v>28301552.818181798</v>
      </c>
      <c r="AB98" s="2">
        <f t="shared" si="21"/>
        <v>410600.09090908989</v>
      </c>
      <c r="AC98" s="2">
        <f t="shared" si="9"/>
        <v>984130.18181818177</v>
      </c>
      <c r="AD98" s="3">
        <f t="shared" si="10"/>
        <v>28301552.818181798</v>
      </c>
      <c r="AE98" s="2">
        <f>IF(AE96&gt;=52800000,52800000,IF(AB77=Graph!G$1*1000,AE97+Graph!G$1*1000,AC98))</f>
        <v>984130.18181818177</v>
      </c>
      <c r="AF98" s="3">
        <f t="shared" si="11"/>
        <v>984130.18181818177</v>
      </c>
      <c r="AG98" s="3">
        <f t="shared" si="26"/>
        <v>17752283.699999999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21</v>
      </c>
      <c r="C99" s="7"/>
      <c r="D99" s="2" t="e">
        <f t="shared" si="12"/>
        <v>#N/A</v>
      </c>
      <c r="E99" s="2" t="e">
        <f t="shared" si="22"/>
        <v>#N/A</v>
      </c>
      <c r="F99" s="2">
        <v>435574.75924618542</v>
      </c>
      <c r="G99" s="2">
        <f t="shared" si="23"/>
        <v>394145.14285714284</v>
      </c>
      <c r="H99" s="2">
        <f t="shared" si="13"/>
        <v>28366598.999999978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1339083.9999999991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456906.29249384999</v>
      </c>
      <c r="Q99" s="2">
        <f>IF(P99&gt;Graph!$G$1*1000,Graph!$G$1*1000,P99)</f>
        <v>420000</v>
      </c>
      <c r="R99" s="2">
        <f t="shared" si="16"/>
        <v>29705683</v>
      </c>
      <c r="S99" s="2">
        <f t="shared" si="17"/>
        <v>394145.14285714179</v>
      </c>
      <c r="T99" s="2">
        <f t="shared" si="18"/>
        <v>25854.857142857043</v>
      </c>
      <c r="U99" s="2">
        <f t="shared" si="19"/>
        <v>420000</v>
      </c>
      <c r="V99" s="2">
        <f t="shared" si="5"/>
        <v>993530.09090909082</v>
      </c>
      <c r="W99" s="2">
        <f t="shared" si="20"/>
        <v>9399.9090909090592</v>
      </c>
      <c r="X99" s="2">
        <f t="shared" si="6"/>
        <v>410600.09090909094</v>
      </c>
      <c r="Y99" s="2">
        <f t="shared" si="7"/>
        <v>28712152.909090888</v>
      </c>
      <c r="Z99" s="2" t="str">
        <f t="shared" si="8"/>
        <v>HERE</v>
      </c>
      <c r="AA99" s="2">
        <f>IF(Z99="HERE",Y99,AA98+Graph!$G$1*1000)</f>
        <v>28712152.909090888</v>
      </c>
      <c r="AB99" s="2">
        <f t="shared" si="21"/>
        <v>410600.09090908989</v>
      </c>
      <c r="AC99" s="2">
        <f t="shared" si="9"/>
        <v>993530.09090909082</v>
      </c>
      <c r="AD99" s="3">
        <f t="shared" si="10"/>
        <v>28712152.909090888</v>
      </c>
      <c r="AE99" s="2">
        <f>IF(AE97&gt;=52800000,52800000,IF(AB78=Graph!G$1*1000,AE98+Graph!G$1*1000,AC99))</f>
        <v>993530.09090909082</v>
      </c>
      <c r="AF99" s="3">
        <f t="shared" si="11"/>
        <v>993530.09090909082</v>
      </c>
      <c r="AG99" s="3">
        <f t="shared" si="26"/>
        <v>18120402.500000004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22</v>
      </c>
      <c r="C100" s="14"/>
      <c r="D100" s="13" t="e">
        <f t="shared" si="12"/>
        <v>#N/A</v>
      </c>
      <c r="E100" s="13" t="e">
        <f t="shared" si="22"/>
        <v>#N/A</v>
      </c>
      <c r="F100" s="13">
        <v>437002.61993124336</v>
      </c>
      <c r="G100" s="13">
        <f t="shared" si="23"/>
        <v>394145.14285714284</v>
      </c>
      <c r="H100" s="13">
        <f t="shared" si="13"/>
        <v>28760744.142857119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1364938.8571428561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458691.85580778122</v>
      </c>
      <c r="Q100" s="13">
        <f>IF(P100&gt;Graph!$G$1*1000,Graph!$G$1*1000,P100)</f>
        <v>420000</v>
      </c>
      <c r="R100" s="13">
        <f t="shared" si="16"/>
        <v>30125683</v>
      </c>
      <c r="S100" s="13">
        <f t="shared" si="17"/>
        <v>394145.14285714179</v>
      </c>
      <c r="T100" s="13">
        <f t="shared" si="18"/>
        <v>25854.857142857043</v>
      </c>
      <c r="U100" s="13">
        <f t="shared" si="19"/>
        <v>420000</v>
      </c>
      <c r="V100" s="13">
        <f t="shared" si="5"/>
        <v>1002930</v>
      </c>
      <c r="W100" s="13">
        <f t="shared" si="20"/>
        <v>9399.9090909091756</v>
      </c>
      <c r="X100" s="13">
        <f t="shared" si="6"/>
        <v>410600.09090909082</v>
      </c>
      <c r="Y100" s="2">
        <f t="shared" si="7"/>
        <v>29122752.999999978</v>
      </c>
      <c r="Z100" s="2" t="str">
        <f t="shared" si="8"/>
        <v>HERE</v>
      </c>
      <c r="AA100" s="2">
        <f>IF(Z100="HERE",Y100,AA99+Graph!$G$1*1000)</f>
        <v>29122752.999999978</v>
      </c>
      <c r="AB100" s="2">
        <f t="shared" si="21"/>
        <v>410600.09090908989</v>
      </c>
      <c r="AC100" s="2">
        <f t="shared" si="9"/>
        <v>1002930</v>
      </c>
      <c r="AD100" s="3">
        <f t="shared" si="10"/>
        <v>29122752.999999978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18490412.577272724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23</v>
      </c>
      <c r="C101" s="7"/>
      <c r="D101" s="2" t="e">
        <f t="shared" si="12"/>
        <v>#N/A</v>
      </c>
      <c r="E101" s="2" t="e">
        <f t="shared" si="22"/>
        <v>#N/A</v>
      </c>
      <c r="F101" s="2">
        <v>438430.4806163013</v>
      </c>
      <c r="G101" s="2">
        <f t="shared" si="23"/>
        <v>394145.14285714284</v>
      </c>
      <c r="H101" s="2">
        <f t="shared" si="13"/>
        <v>29154889.285714261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1390793.7142857132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460477.41912171245</v>
      </c>
      <c r="Q101" s="2">
        <f>IF(P101&gt;Graph!$G$1*1000,Graph!$G$1*1000,P101)</f>
        <v>420000</v>
      </c>
      <c r="R101" s="2">
        <f t="shared" si="16"/>
        <v>30545683</v>
      </c>
      <c r="S101" s="2">
        <f t="shared" si="17"/>
        <v>394145.14285714179</v>
      </c>
      <c r="T101" s="2">
        <f t="shared" si="18"/>
        <v>25854.857142857043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29489315.285714265</v>
      </c>
      <c r="Z101" s="2" t="str">
        <f t="shared" si="8"/>
        <v>HERE</v>
      </c>
      <c r="AA101" s="2">
        <f>IF(Z101="HERE",Y101,AA100+Graph!$G$1*1000)</f>
        <v>29489315.285714265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29489315.285714265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18860422.654545452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24</v>
      </c>
      <c r="C102" s="7"/>
      <c r="D102" s="2" t="e">
        <f t="shared" si="12"/>
        <v>#N/A</v>
      </c>
      <c r="E102" s="2" t="e">
        <f t="shared" si="22"/>
        <v>#N/A</v>
      </c>
      <c r="F102" s="2">
        <v>439858.34130135179</v>
      </c>
      <c r="G102" s="2">
        <f t="shared" si="23"/>
        <v>394145.14285714284</v>
      </c>
      <c r="H102" s="2">
        <f t="shared" si="13"/>
        <v>29549034.428571403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1416648.5714285702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462262.98243562877</v>
      </c>
      <c r="Q102" s="2">
        <f>IF(P102&gt;Graph!$G$1*1000,Graph!$G$1*1000,P102)</f>
        <v>420000</v>
      </c>
      <c r="R102" s="2">
        <f t="shared" si="16"/>
        <v>30965683</v>
      </c>
      <c r="S102" s="2">
        <f t="shared" si="17"/>
        <v>394145.14285714179</v>
      </c>
      <c r="T102" s="2">
        <f t="shared" si="18"/>
        <v>25854.857142857043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29855877.571428552</v>
      </c>
      <c r="Z102" s="2" t="str">
        <f t="shared" si="8"/>
        <v>HERE</v>
      </c>
      <c r="AA102" s="2">
        <f>IF(Z102="HERE",Y102,AA101+Graph!$G$1*1000)</f>
        <v>29855877.571428552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29855877.571428552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19230432.731818181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25</v>
      </c>
      <c r="C103" s="7"/>
      <c r="D103" s="2" t="e">
        <f t="shared" si="12"/>
        <v>#N/A</v>
      </c>
      <c r="E103" s="2" t="e">
        <f t="shared" si="22"/>
        <v>#N/A</v>
      </c>
      <c r="F103" s="2">
        <v>441286.20198640972</v>
      </c>
      <c r="G103" s="2">
        <f t="shared" si="23"/>
        <v>394145.14285714284</v>
      </c>
      <c r="H103" s="2">
        <f t="shared" si="13"/>
        <v>29943179.571428545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1442503.4285714272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464048.54574956</v>
      </c>
      <c r="Q103" s="2">
        <f>IF(P103&gt;Graph!$G$1*1000,Graph!$G$1*1000,P103)</f>
        <v>420000</v>
      </c>
      <c r="R103" s="2">
        <f t="shared" si="16"/>
        <v>31385683</v>
      </c>
      <c r="S103" s="2">
        <f t="shared" si="17"/>
        <v>394145.14285714179</v>
      </c>
      <c r="T103" s="2">
        <f t="shared" si="18"/>
        <v>25854.857142857043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30222439.85714284</v>
      </c>
      <c r="Z103" s="2" t="str">
        <f t="shared" si="8"/>
        <v>HERE</v>
      </c>
      <c r="AA103" s="2">
        <f>IF(Z103="HERE",Y103,AA102+Graph!$G$1*1000)</f>
        <v>30222439.85714284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30222439.85714284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19600442.809090905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26</v>
      </c>
      <c r="C104" s="7"/>
      <c r="D104" s="2" t="e">
        <f t="shared" si="12"/>
        <v>#N/A</v>
      </c>
      <c r="E104" s="2" t="e">
        <f t="shared" si="22"/>
        <v>#N/A</v>
      </c>
      <c r="F104" s="2">
        <v>442714.06267146766</v>
      </c>
      <c r="G104" s="2">
        <f t="shared" si="23"/>
        <v>394145.14285714284</v>
      </c>
      <c r="H104" s="2">
        <f t="shared" si="13"/>
        <v>30337324.714285687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1468358.2857142843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465834.10906347632</v>
      </c>
      <c r="Q104" s="2">
        <f>IF(P104&gt;Graph!$G$1*1000,Graph!$G$1*1000,P104)</f>
        <v>420000</v>
      </c>
      <c r="R104" s="2">
        <f t="shared" si="16"/>
        <v>31805683</v>
      </c>
      <c r="S104" s="2">
        <f t="shared" si="17"/>
        <v>394145.14285714179</v>
      </c>
      <c r="T104" s="2">
        <f t="shared" si="18"/>
        <v>25854.857142857043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30589002.142857127</v>
      </c>
      <c r="Z104" s="2" t="str">
        <f t="shared" si="8"/>
        <v>HERE</v>
      </c>
      <c r="AA104" s="2">
        <f>IF(Z104="HERE",Y104,AA103+Graph!$G$1*1000)</f>
        <v>30589002.142857127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30589002.142857127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19970452.886363633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27</v>
      </c>
      <c r="C105" s="7"/>
      <c r="D105" s="2" t="e">
        <f t="shared" si="12"/>
        <v>#N/A</v>
      </c>
      <c r="E105" s="2" t="e">
        <f t="shared" si="22"/>
        <v>#N/A</v>
      </c>
      <c r="F105" s="2">
        <v>444141.9233565256</v>
      </c>
      <c r="G105" s="2">
        <f t="shared" si="23"/>
        <v>394145.14285714284</v>
      </c>
      <c r="H105" s="2">
        <f t="shared" si="13"/>
        <v>30731469.857142828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1494213.1428571413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467619.67237740755</v>
      </c>
      <c r="Q105" s="2">
        <f>IF(P105&gt;Graph!$G$1*1000,Graph!$G$1*1000,P105)</f>
        <v>420000</v>
      </c>
      <c r="R105" s="2">
        <f t="shared" si="16"/>
        <v>32225683</v>
      </c>
      <c r="S105" s="2">
        <f t="shared" si="17"/>
        <v>394145.14285714179</v>
      </c>
      <c r="T105" s="2">
        <f t="shared" si="18"/>
        <v>25854.857142857043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30955564.428571414</v>
      </c>
      <c r="Z105" s="2" t="str">
        <f t="shared" si="8"/>
        <v>HERE</v>
      </c>
      <c r="AA105" s="2">
        <f>IF(Z105="HERE",Y105,AA104+Graph!$G$1*1000)</f>
        <v>30955564.428571414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30955564.428571414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20340462.963636361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28</v>
      </c>
      <c r="C106" s="7"/>
      <c r="D106" s="2" t="e">
        <f t="shared" si="12"/>
        <v>#N/A</v>
      </c>
      <c r="E106" s="2" t="e">
        <f t="shared" si="22"/>
        <v>#N/A</v>
      </c>
      <c r="F106" s="2">
        <v>445569.78404158354</v>
      </c>
      <c r="G106" s="2">
        <f t="shared" si="23"/>
        <v>394145.14285714284</v>
      </c>
      <c r="H106" s="2">
        <f t="shared" si="13"/>
        <v>31125614.99999997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1520067.9999999984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469405.23569132388</v>
      </c>
      <c r="Q106" s="2">
        <f>IF(P106&gt;Graph!$G$1*1000,Graph!$G$1*1000,P106)</f>
        <v>420000</v>
      </c>
      <c r="R106" s="2">
        <f t="shared" si="16"/>
        <v>32645683</v>
      </c>
      <c r="S106" s="2">
        <f t="shared" si="17"/>
        <v>394145.14285714179</v>
      </c>
      <c r="T106" s="2">
        <f t="shared" si="18"/>
        <v>25854.857142857043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31322126.714285702</v>
      </c>
      <c r="Z106" s="2" t="str">
        <f t="shared" si="8"/>
        <v>HERE</v>
      </c>
      <c r="AA106" s="2">
        <f>IF(Z106="HERE",Y106,AA105+Graph!$G$1*1000)</f>
        <v>31322126.714285702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31322126.714285702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20710473.040909082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29</v>
      </c>
      <c r="C107" s="7"/>
      <c r="D107" s="2" t="e">
        <f t="shared" si="12"/>
        <v>#N/A</v>
      </c>
      <c r="E107" s="2" t="e">
        <f t="shared" si="22"/>
        <v>#N/A</v>
      </c>
      <c r="F107" s="2">
        <v>446997.64472664148</v>
      </c>
      <c r="G107" s="2">
        <f t="shared" si="23"/>
        <v>394145.14285714284</v>
      </c>
      <c r="H107" s="2">
        <f t="shared" si="13"/>
        <v>31519760.142857112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1545922.8571428554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471190.7990052551</v>
      </c>
      <c r="Q107" s="2">
        <f>IF(P107&gt;Graph!$G$1*1000,Graph!$G$1*1000,P107)</f>
        <v>420000</v>
      </c>
      <c r="R107" s="2">
        <f t="shared" si="16"/>
        <v>33065683</v>
      </c>
      <c r="S107" s="2">
        <f t="shared" si="17"/>
        <v>394145.14285714179</v>
      </c>
      <c r="T107" s="2">
        <f t="shared" si="18"/>
        <v>25854.857142857043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31688688.999999989</v>
      </c>
      <c r="Z107" s="2" t="str">
        <f t="shared" si="8"/>
        <v>HERE</v>
      </c>
      <c r="AA107" s="2">
        <f>IF(Z107="HERE",Y107,AA106+Graph!$G$1*1000)</f>
        <v>31688688.999999989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31688688.999999989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21080483.11818181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30</v>
      </c>
      <c r="C108" s="7"/>
      <c r="D108" s="2" t="e">
        <f t="shared" si="12"/>
        <v>#N/A</v>
      </c>
      <c r="E108" s="2" t="e">
        <f t="shared" si="22"/>
        <v>#N/A</v>
      </c>
      <c r="F108" s="2">
        <v>448425.50541169941</v>
      </c>
      <c r="G108" s="2">
        <f t="shared" si="23"/>
        <v>394145.14285714284</v>
      </c>
      <c r="H108" s="2">
        <f t="shared" si="13"/>
        <v>31913905.285714254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1571777.7142857125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472976.36231917143</v>
      </c>
      <c r="Q108" s="2">
        <f>IF(P108&gt;Graph!$G$1*1000,Graph!$G$1*1000,P108)</f>
        <v>420000</v>
      </c>
      <c r="R108" s="2">
        <f t="shared" si="16"/>
        <v>33485683</v>
      </c>
      <c r="S108" s="2">
        <f t="shared" si="17"/>
        <v>394145.14285714179</v>
      </c>
      <c r="T108" s="2">
        <f t="shared" si="18"/>
        <v>25854.857142857043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31976857.249999989</v>
      </c>
      <c r="Z108" s="2" t="str">
        <f t="shared" si="8"/>
        <v>HERE</v>
      </c>
      <c r="AA108" s="2">
        <f>IF(Z108="HERE",Y108,AA107+Graph!$G$1*1000)</f>
        <v>31976857.249999989</v>
      </c>
      <c r="AB108" s="2">
        <f t="shared" si="21"/>
        <v>288168.25</v>
      </c>
      <c r="AC108" s="2">
        <f t="shared" si="9"/>
        <v>1508825.75</v>
      </c>
      <c r="AD108" s="3">
        <f t="shared" si="10"/>
        <v>31976857.249999989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21450493.195454538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31</v>
      </c>
      <c r="C109" s="7"/>
      <c r="D109" s="2" t="e">
        <f t="shared" si="12"/>
        <v>#N/A</v>
      </c>
      <c r="E109" s="2" t="e">
        <f t="shared" si="22"/>
        <v>#N/A</v>
      </c>
      <c r="F109" s="2">
        <v>449853.3660967499</v>
      </c>
      <c r="G109" s="2">
        <f t="shared" si="23"/>
        <v>394145.14285714284</v>
      </c>
      <c r="H109" s="2">
        <f t="shared" si="13"/>
        <v>32308050.428571396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1597632.5714285695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474761.92563310266</v>
      </c>
      <c r="Q109" s="2">
        <f>IF(P109&gt;Graph!$G$1*1000,Graph!$G$1*1000,P109)</f>
        <v>420000</v>
      </c>
      <c r="R109" s="2">
        <f t="shared" si="16"/>
        <v>33905683</v>
      </c>
      <c r="S109" s="2">
        <f t="shared" si="17"/>
        <v>394145.14285714179</v>
      </c>
      <c r="T109" s="2">
        <f t="shared" si="18"/>
        <v>25854.857142857043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32265025.499999989</v>
      </c>
      <c r="Z109" s="2" t="str">
        <f t="shared" si="8"/>
        <v>HERE</v>
      </c>
      <c r="AA109" s="2">
        <f>IF(Z109="HERE",Y109,AA108+Graph!$G$1*1000)</f>
        <v>32265025.499999989</v>
      </c>
      <c r="AB109" s="2">
        <f t="shared" si="21"/>
        <v>288168.25</v>
      </c>
      <c r="AC109" s="2">
        <f t="shared" si="9"/>
        <v>1640657.5</v>
      </c>
      <c r="AD109" s="3">
        <f t="shared" si="10"/>
        <v>32265025.499999989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21820503.272727266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32</v>
      </c>
      <c r="C110" s="7"/>
      <c r="D110" s="2" t="e">
        <f t="shared" si="12"/>
        <v>#N/A</v>
      </c>
      <c r="E110" s="2" t="e">
        <f t="shared" si="22"/>
        <v>#N/A</v>
      </c>
      <c r="F110" s="2">
        <v>451281.22678180784</v>
      </c>
      <c r="G110" s="2">
        <f t="shared" si="23"/>
        <v>394145.14285714284</v>
      </c>
      <c r="H110" s="2">
        <f t="shared" si="13"/>
        <v>32702195.571428537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1623487.4285714265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476547.48894701898</v>
      </c>
      <c r="Q110" s="2">
        <f>IF(P110&gt;Graph!$G$1*1000,Graph!$G$1*1000,P110)</f>
        <v>420000</v>
      </c>
      <c r="R110" s="2">
        <f t="shared" si="16"/>
        <v>34325683</v>
      </c>
      <c r="S110" s="2">
        <f t="shared" si="17"/>
        <v>394145.14285714179</v>
      </c>
      <c r="T110" s="2">
        <f t="shared" si="18"/>
        <v>25854.857142857043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32553193.749999989</v>
      </c>
      <c r="Z110" s="2" t="str">
        <f t="shared" si="8"/>
        <v>HERE</v>
      </c>
      <c r="AA110" s="2">
        <f>IF(Z110="HERE",Y110,AA109+Graph!$G$1*1000)</f>
        <v>32553193.749999989</v>
      </c>
      <c r="AB110" s="2">
        <f t="shared" si="21"/>
        <v>288168.25</v>
      </c>
      <c r="AC110" s="2">
        <f t="shared" si="9"/>
        <v>1772489.25</v>
      </c>
      <c r="AD110" s="3">
        <f t="shared" si="10"/>
        <v>32553193.749999989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22190513.34999999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33</v>
      </c>
      <c r="C111" s="7"/>
      <c r="D111" s="2" t="e">
        <f t="shared" si="12"/>
        <v>#N/A</v>
      </c>
      <c r="E111" s="2" t="e">
        <f t="shared" si="22"/>
        <v>#N/A</v>
      </c>
      <c r="F111" s="2">
        <v>452709.08746686578</v>
      </c>
      <c r="G111" s="2">
        <f t="shared" si="23"/>
        <v>394145.14285714284</v>
      </c>
      <c r="H111" s="2">
        <f t="shared" si="13"/>
        <v>33096340.714285679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1649342.2857142836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478333.05226095021</v>
      </c>
      <c r="Q111" s="2">
        <f>IF(P111&gt;Graph!$G$1*1000,Graph!$G$1*1000,P111)</f>
        <v>420000</v>
      </c>
      <c r="R111" s="2">
        <f t="shared" si="16"/>
        <v>34745683</v>
      </c>
      <c r="S111" s="2">
        <f t="shared" si="17"/>
        <v>394145.14285714179</v>
      </c>
      <c r="T111" s="2">
        <f t="shared" si="18"/>
        <v>25854.857142857043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32841361.999999989</v>
      </c>
      <c r="Z111" s="2" t="str">
        <f t="shared" si="8"/>
        <v>HERE</v>
      </c>
      <c r="AA111" s="2">
        <f>IF(Z111="HERE",Y111,AA110+Graph!$G$1*1000)</f>
        <v>32841361.999999989</v>
      </c>
      <c r="AB111" s="2">
        <f t="shared" si="21"/>
        <v>288168.25</v>
      </c>
      <c r="AC111" s="2">
        <f t="shared" si="9"/>
        <v>1904321</v>
      </c>
      <c r="AD111" s="3">
        <f t="shared" si="10"/>
        <v>32841361.999999989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22560523.427272718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34</v>
      </c>
      <c r="C112" s="7"/>
      <c r="D112" s="2" t="e">
        <f t="shared" si="12"/>
        <v>#N/A</v>
      </c>
      <c r="E112" s="2" t="e">
        <f t="shared" si="22"/>
        <v>#N/A</v>
      </c>
      <c r="F112" s="2">
        <v>454136.94815192372</v>
      </c>
      <c r="G112" s="2">
        <f t="shared" si="23"/>
        <v>394145.14285714284</v>
      </c>
      <c r="H112" s="2">
        <f t="shared" si="13"/>
        <v>33490485.857142821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1675197.1428571406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480118.61557488143</v>
      </c>
      <c r="Q112" s="2">
        <f>IF(P112&gt;Graph!$G$1*1000,Graph!$G$1*1000,P112)</f>
        <v>420000</v>
      </c>
      <c r="R112" s="2">
        <f t="shared" si="16"/>
        <v>35165683</v>
      </c>
      <c r="S112" s="2">
        <f t="shared" si="17"/>
        <v>394145.14285714179</v>
      </c>
      <c r="T112" s="2">
        <f t="shared" si="18"/>
        <v>25854.857142857043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33129530.249999989</v>
      </c>
      <c r="Z112" s="2" t="str">
        <f t="shared" si="8"/>
        <v>HERE</v>
      </c>
      <c r="AA112" s="2">
        <f>IF(Z112="HERE",Y112,AA111+Graph!$G$1*1000)</f>
        <v>33129530.249999989</v>
      </c>
      <c r="AB112" s="2">
        <f t="shared" si="21"/>
        <v>288168.25</v>
      </c>
      <c r="AC112" s="2">
        <f t="shared" si="9"/>
        <v>2036152.75</v>
      </c>
      <c r="AD112" s="3">
        <f t="shared" si="10"/>
        <v>33129530.249999989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22930533.504545443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35</v>
      </c>
      <c r="C113" s="7"/>
      <c r="D113" s="2" t="e">
        <f t="shared" si="12"/>
        <v>#N/A</v>
      </c>
      <c r="E113" s="2" t="e">
        <f t="shared" si="22"/>
        <v>#N/A</v>
      </c>
      <c r="F113" s="2">
        <v>455564.80883698165</v>
      </c>
      <c r="G113" s="2">
        <f t="shared" si="23"/>
        <v>394145.14285714284</v>
      </c>
      <c r="H113" s="2">
        <f t="shared" si="13"/>
        <v>33884630.999999963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1701051.9999999977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481904.17888879776</v>
      </c>
      <c r="Q113" s="2">
        <f>IF(P113&gt;Graph!$G$1*1000,Graph!$G$1*1000,P113)</f>
        <v>420000</v>
      </c>
      <c r="R113" s="2">
        <f t="shared" si="16"/>
        <v>35585683</v>
      </c>
      <c r="S113" s="2">
        <f t="shared" si="17"/>
        <v>394145.14285714179</v>
      </c>
      <c r="T113" s="2">
        <f t="shared" si="18"/>
        <v>25854.857142857043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33417698.499999989</v>
      </c>
      <c r="Z113" s="2" t="str">
        <f t="shared" si="8"/>
        <v>HERE</v>
      </c>
      <c r="AA113" s="2">
        <f>IF(Z113="HERE",Y113,AA112+Graph!$G$1*1000)</f>
        <v>33417698.499999989</v>
      </c>
      <c r="AB113" s="2">
        <f t="shared" si="21"/>
        <v>288168.25</v>
      </c>
      <c r="AC113" s="2">
        <f t="shared" si="9"/>
        <v>2167984.5</v>
      </c>
      <c r="AD113" s="3">
        <f t="shared" si="10"/>
        <v>33417698.499999989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23300543.581818167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36</v>
      </c>
      <c r="C114" s="7"/>
      <c r="D114" s="2" t="e">
        <f t="shared" si="12"/>
        <v>#N/A</v>
      </c>
      <c r="E114" s="2" t="e">
        <f t="shared" si="22"/>
        <v>#N/A</v>
      </c>
      <c r="F114" s="2">
        <v>456992.66952203959</v>
      </c>
      <c r="G114" s="2">
        <f t="shared" si="23"/>
        <v>394145.14285714284</v>
      </c>
      <c r="H114" s="2">
        <f t="shared" si="13"/>
        <v>34278776.142857105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1726906.8571428547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483689.74220272899</v>
      </c>
      <c r="Q114" s="2">
        <f>IF(P114&gt;Graph!$G$1*1000,Graph!$G$1*1000,P114)</f>
        <v>420000</v>
      </c>
      <c r="R114" s="2">
        <f t="shared" si="16"/>
        <v>36005683</v>
      </c>
      <c r="S114" s="2">
        <f t="shared" si="17"/>
        <v>394145.14285714179</v>
      </c>
      <c r="T114" s="2">
        <f t="shared" si="18"/>
        <v>25854.857142857043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33705866.749999985</v>
      </c>
      <c r="Z114" s="2" t="str">
        <f t="shared" si="8"/>
        <v>HERE</v>
      </c>
      <c r="AA114" s="2">
        <f>IF(Z114="HERE",Y114,AA113+Graph!$G$1*1000)</f>
        <v>33705866.749999985</v>
      </c>
      <c r="AB114" s="2">
        <f t="shared" si="21"/>
        <v>288168.24999999627</v>
      </c>
      <c r="AC114" s="2">
        <f t="shared" si="9"/>
        <v>2299816.25</v>
      </c>
      <c r="AD114" s="3">
        <f t="shared" si="10"/>
        <v>33705866.749999985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23670553.659090895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37</v>
      </c>
      <c r="C115" s="7"/>
      <c r="D115" s="2" t="e">
        <f t="shared" si="12"/>
        <v>#N/A</v>
      </c>
      <c r="E115" s="2" t="e">
        <f t="shared" si="22"/>
        <v>#N/A</v>
      </c>
      <c r="F115" s="2">
        <v>458420.53020709008</v>
      </c>
      <c r="G115" s="2">
        <f t="shared" si="23"/>
        <v>394145.14285714284</v>
      </c>
      <c r="H115" s="2">
        <f t="shared" si="13"/>
        <v>34672921.285714246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1752761.7142857118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485475.30551664531</v>
      </c>
      <c r="Q115" s="2">
        <f>IF(P115&gt;Graph!$G$1*1000,Graph!$G$1*1000,P115)</f>
        <v>420000</v>
      </c>
      <c r="R115" s="2">
        <f t="shared" si="16"/>
        <v>36425683</v>
      </c>
      <c r="S115" s="2">
        <f t="shared" si="17"/>
        <v>394145.14285714179</v>
      </c>
      <c r="T115" s="2">
        <f t="shared" si="18"/>
        <v>25854.857142857043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33994034.999999985</v>
      </c>
      <c r="Z115" s="2" t="str">
        <f t="shared" si="8"/>
        <v>HERE</v>
      </c>
      <c r="AA115" s="2">
        <f>IF(Z115="HERE",Y115,AA114+Graph!$G$1*1000)</f>
        <v>33994034.999999985</v>
      </c>
      <c r="AB115" s="2">
        <f t="shared" si="21"/>
        <v>288168.25</v>
      </c>
      <c r="AC115" s="2">
        <f t="shared" si="9"/>
        <v>2431648</v>
      </c>
      <c r="AD115" s="3">
        <f t="shared" si="10"/>
        <v>33994034.999999985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24040563.736363623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38</v>
      </c>
      <c r="C116" s="7"/>
      <c r="D116" s="2" t="e">
        <f t="shared" si="12"/>
        <v>#N/A</v>
      </c>
      <c r="E116" s="2" t="e">
        <f t="shared" si="22"/>
        <v>#N/A</v>
      </c>
      <c r="F116" s="2">
        <v>459848.39089214802</v>
      </c>
      <c r="G116" s="2">
        <f t="shared" si="23"/>
        <v>394145.14285714284</v>
      </c>
      <c r="H116" s="2">
        <f t="shared" si="13"/>
        <v>35067066.428571388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1778616.5714285688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487260.86883057654</v>
      </c>
      <c r="Q116" s="2">
        <f>IF(P116&gt;Graph!$G$1*1000,Graph!$G$1*1000,P116)</f>
        <v>420000</v>
      </c>
      <c r="R116" s="2">
        <f t="shared" si="16"/>
        <v>36845683</v>
      </c>
      <c r="S116" s="2">
        <f t="shared" si="17"/>
        <v>394145.14285714179</v>
      </c>
      <c r="T116" s="2">
        <f t="shared" si="18"/>
        <v>25854.857142857043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34206373.999999985</v>
      </c>
      <c r="Z116" s="2" t="str">
        <f t="shared" si="8"/>
        <v>HERE</v>
      </c>
      <c r="AA116" s="2">
        <f>IF(Z116="HERE",Y116,AA115+Graph!$G$1*1000)</f>
        <v>34206373.999999985</v>
      </c>
      <c r="AB116" s="2">
        <f t="shared" si="21"/>
        <v>212339</v>
      </c>
      <c r="AC116" s="2">
        <f t="shared" si="9"/>
        <v>2639309</v>
      </c>
      <c r="AD116" s="3">
        <f t="shared" si="10"/>
        <v>34206373.999999985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24410573.813636348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39</v>
      </c>
      <c r="C117" s="7"/>
      <c r="D117" s="2" t="e">
        <f t="shared" si="12"/>
        <v>#N/A</v>
      </c>
      <c r="E117" s="2" t="e">
        <f t="shared" si="22"/>
        <v>#N/A</v>
      </c>
      <c r="F117" s="2">
        <v>461276.25157720596</v>
      </c>
      <c r="G117" s="2">
        <f t="shared" si="23"/>
        <v>394145.14285714284</v>
      </c>
      <c r="H117" s="2">
        <f t="shared" si="13"/>
        <v>35461211.57142853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1804471.4285714258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489046.43214449286</v>
      </c>
      <c r="Q117" s="2">
        <f>IF(P117&gt;Graph!$G$1*1000,Graph!$G$1*1000,P117)</f>
        <v>420000</v>
      </c>
      <c r="R117" s="2">
        <f t="shared" si="16"/>
        <v>37265683</v>
      </c>
      <c r="S117" s="2">
        <f t="shared" si="17"/>
        <v>394145.14285714179</v>
      </c>
      <c r="T117" s="2">
        <f t="shared" si="18"/>
        <v>25854.857142857043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34347430.999999985</v>
      </c>
      <c r="Z117" s="2" t="str">
        <f t="shared" si="8"/>
        <v>HERE</v>
      </c>
      <c r="AA117" s="2">
        <f>IF(Z117="HERE",Y117,AA116+Graph!$G$1*1000)</f>
        <v>34347430.999999985</v>
      </c>
      <c r="AB117" s="2">
        <f t="shared" si="21"/>
        <v>141057</v>
      </c>
      <c r="AC117" s="2">
        <f t="shared" si="9"/>
        <v>2918252</v>
      </c>
      <c r="AD117" s="3">
        <f t="shared" si="10"/>
        <v>34347430.999999985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24780583.890909076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40</v>
      </c>
      <c r="C118" s="7"/>
      <c r="D118" s="2" t="e">
        <f t="shared" si="12"/>
        <v>#N/A</v>
      </c>
      <c r="E118" s="2" t="e">
        <f t="shared" si="22"/>
        <v>#N/A</v>
      </c>
      <c r="F118" s="2">
        <v>462704.11226226389</v>
      </c>
      <c r="G118" s="2">
        <f t="shared" si="23"/>
        <v>394145.14285714284</v>
      </c>
      <c r="H118" s="2">
        <f t="shared" si="13"/>
        <v>35855356.714285672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1830326.2857142829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490831.99545842409</v>
      </c>
      <c r="Q118" s="2">
        <f>IF(P118&gt;Graph!$G$1*1000,Graph!$G$1*1000,P118)</f>
        <v>420000</v>
      </c>
      <c r="R118" s="2">
        <f t="shared" si="16"/>
        <v>37685683</v>
      </c>
      <c r="S118" s="2">
        <f t="shared" si="17"/>
        <v>394145.14285714179</v>
      </c>
      <c r="T118" s="2">
        <f t="shared" si="18"/>
        <v>25854.857142857043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34450736.999999985</v>
      </c>
      <c r="Z118" s="2" t="str">
        <f t="shared" si="8"/>
        <v>HERE</v>
      </c>
      <c r="AA118" s="2">
        <f>IF(Z118="HERE",Y118,AA117+Graph!$G$1*1000)</f>
        <v>34450736.999999985</v>
      </c>
      <c r="AB118" s="2">
        <f t="shared" si="21"/>
        <v>103306</v>
      </c>
      <c r="AC118" s="2">
        <f t="shared" si="9"/>
        <v>3234946</v>
      </c>
      <c r="AD118" s="3">
        <f t="shared" si="10"/>
        <v>34450736.999999985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25150593.9681818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41</v>
      </c>
      <c r="C119" s="7"/>
      <c r="D119" s="2" t="e">
        <f t="shared" si="12"/>
        <v>#N/A</v>
      </c>
      <c r="E119" s="2" t="e">
        <f t="shared" si="22"/>
        <v>#N/A</v>
      </c>
      <c r="F119" s="2">
        <v>464131.97294732183</v>
      </c>
      <c r="G119" s="2">
        <f t="shared" si="23"/>
        <v>394145.14285714284</v>
      </c>
      <c r="H119" s="2">
        <f t="shared" si="13"/>
        <v>36249501.857142814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1856181.1428571399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492617.55877234042</v>
      </c>
      <c r="Q119" s="2">
        <f>IF(P119&gt;Graph!$G$1*1000,Graph!$G$1*1000,P119)</f>
        <v>420000</v>
      </c>
      <c r="R119" s="2">
        <f t="shared" si="16"/>
        <v>38105683</v>
      </c>
      <c r="S119" s="2">
        <f t="shared" si="17"/>
        <v>394145.14285714179</v>
      </c>
      <c r="T119" s="2">
        <f t="shared" si="18"/>
        <v>25854.857142857043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34546503.999999985</v>
      </c>
      <c r="Z119" s="2" t="str">
        <f t="shared" si="8"/>
        <v>HERE</v>
      </c>
      <c r="AA119" s="2">
        <f>IF(Z119="HERE",Y119,AA118+Graph!$G$1*1000)</f>
        <v>34546503.999999985</v>
      </c>
      <c r="AB119" s="2">
        <f t="shared" si="21"/>
        <v>95767</v>
      </c>
      <c r="AC119" s="2">
        <f t="shared" si="9"/>
        <v>3559179</v>
      </c>
      <c r="AD119" s="3">
        <f t="shared" si="10"/>
        <v>34546503.999999985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25520604.045454528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42</v>
      </c>
      <c r="C120" s="7"/>
      <c r="D120" s="2" t="e">
        <f t="shared" si="12"/>
        <v>#N/A</v>
      </c>
      <c r="E120" s="2" t="e">
        <f t="shared" si="22"/>
        <v>#N/A</v>
      </c>
      <c r="F120" s="2">
        <v>465559.83363237977</v>
      </c>
      <c r="G120" s="2">
        <f t="shared" si="23"/>
        <v>394145.14285714284</v>
      </c>
      <c r="H120" s="2">
        <f t="shared" si="13"/>
        <v>36643646.999999955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1882035.999999997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494403.12208627164</v>
      </c>
      <c r="Q120" s="2">
        <f>IF(P120&gt;Graph!$G$1*1000,Graph!$G$1*1000,P120)</f>
        <v>420000</v>
      </c>
      <c r="R120" s="2">
        <f t="shared" si="16"/>
        <v>38525683</v>
      </c>
      <c r="S120" s="2">
        <f t="shared" si="17"/>
        <v>394145.14285714179</v>
      </c>
      <c r="T120" s="2">
        <f t="shared" si="18"/>
        <v>25854.857142857043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34688588.999999985</v>
      </c>
      <c r="Z120" s="2" t="str">
        <f t="shared" si="8"/>
        <v>HERE</v>
      </c>
      <c r="AA120" s="2">
        <f>IF(Z120="HERE",Y120,AA119+Graph!$G$1*1000)</f>
        <v>34688588.999999985</v>
      </c>
      <c r="AB120" s="2">
        <f t="shared" si="21"/>
        <v>142085</v>
      </c>
      <c r="AC120" s="2">
        <f t="shared" si="9"/>
        <v>3837094</v>
      </c>
      <c r="AD120" s="3">
        <f t="shared" si="10"/>
        <v>34688588.999999985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25890614.122727253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43</v>
      </c>
      <c r="C121" s="7"/>
      <c r="D121" s="2" t="e">
        <f t="shared" si="12"/>
        <v>#N/A</v>
      </c>
      <c r="E121" s="2" t="e">
        <f t="shared" si="22"/>
        <v>#N/A</v>
      </c>
      <c r="F121" s="2">
        <v>466987.69431743771</v>
      </c>
      <c r="G121" s="2">
        <f t="shared" si="23"/>
        <v>394145.14285714284</v>
      </c>
      <c r="H121" s="2">
        <f t="shared" si="13"/>
        <v>37037792.142857097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1907890.857142854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496188.68540020287</v>
      </c>
      <c r="Q121" s="2">
        <f>IF(P121&gt;Graph!$G$1*1000,Graph!$G$1*1000,P121)</f>
        <v>420000</v>
      </c>
      <c r="R121" s="2">
        <f t="shared" si="16"/>
        <v>38945683</v>
      </c>
      <c r="S121" s="2">
        <f t="shared" si="17"/>
        <v>394145.14285714179</v>
      </c>
      <c r="T121" s="2">
        <f t="shared" si="18"/>
        <v>25854.857142857043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34883181.999999985</v>
      </c>
      <c r="Z121" s="2" t="str">
        <f t="shared" si="8"/>
        <v>HERE</v>
      </c>
      <c r="AA121" s="2">
        <f>IF(Z121="HERE",Y121,AA120+Graph!$G$1*1000)</f>
        <v>34883181.999999985</v>
      </c>
      <c r="AB121" s="2">
        <f t="shared" si="21"/>
        <v>194593</v>
      </c>
      <c r="AC121" s="2">
        <f t="shared" si="9"/>
        <v>4062501</v>
      </c>
      <c r="AD121" s="3">
        <f t="shared" si="10"/>
        <v>34883181.999999985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26260624.199999981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44</v>
      </c>
      <c r="C122" s="7"/>
      <c r="D122" s="2" t="e">
        <f t="shared" si="12"/>
        <v>#N/A</v>
      </c>
      <c r="E122" s="2" t="e">
        <f t="shared" si="22"/>
        <v>#N/A</v>
      </c>
      <c r="F122" s="2">
        <v>468415.5550024882</v>
      </c>
      <c r="G122" s="2">
        <f t="shared" si="23"/>
        <v>394145.14285714284</v>
      </c>
      <c r="H122" s="2">
        <f t="shared" si="13"/>
        <v>37431937.285714239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1933745.7142857111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497974.2487141192</v>
      </c>
      <c r="Q122" s="2">
        <f>IF(P122&gt;Graph!$G$1*1000,Graph!$G$1*1000,P122)</f>
        <v>420000</v>
      </c>
      <c r="R122" s="2">
        <f t="shared" si="16"/>
        <v>39365683</v>
      </c>
      <c r="S122" s="2">
        <f t="shared" si="17"/>
        <v>394145.14285714179</v>
      </c>
      <c r="T122" s="2">
        <f t="shared" si="18"/>
        <v>25854.857142857043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35099105.999999985</v>
      </c>
      <c r="Z122" s="2" t="str">
        <f t="shared" si="8"/>
        <v>HERE</v>
      </c>
      <c r="AA122" s="2">
        <f>IF(Z122="HERE",Y122,AA121+Graph!$G$1*1000)</f>
        <v>35099105.999999985</v>
      </c>
      <c r="AB122" s="2">
        <f t="shared" si="21"/>
        <v>215924</v>
      </c>
      <c r="AC122" s="2">
        <f t="shared" si="9"/>
        <v>4266577</v>
      </c>
      <c r="AD122" s="3">
        <f t="shared" si="10"/>
        <v>35099105.999999985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26593202.142857123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45</v>
      </c>
      <c r="C123" s="7"/>
      <c r="D123" s="2" t="e">
        <f t="shared" si="12"/>
        <v>#N/A</v>
      </c>
      <c r="E123" s="2" t="e">
        <f t="shared" si="22"/>
        <v>#N/A</v>
      </c>
      <c r="F123" s="2">
        <v>469843.41568754613</v>
      </c>
      <c r="G123" s="2">
        <f t="shared" si="23"/>
        <v>394145.14285714284</v>
      </c>
      <c r="H123" s="2">
        <f t="shared" si="13"/>
        <v>37826082.428571381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1959600.5714285681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499759.81202805042</v>
      </c>
      <c r="Q123" s="2">
        <f>IF(P123&gt;Graph!$G$1*1000,Graph!$G$1*1000,P123)</f>
        <v>420000</v>
      </c>
      <c r="R123" s="2">
        <f t="shared" si="16"/>
        <v>39785683</v>
      </c>
      <c r="S123" s="2">
        <f t="shared" si="17"/>
        <v>394145.14285714179</v>
      </c>
      <c r="T123" s="2">
        <f t="shared" si="18"/>
        <v>25854.857142857043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35175942.999999985</v>
      </c>
      <c r="Z123" s="2" t="str">
        <f t="shared" si="8"/>
        <v>HERE</v>
      </c>
      <c r="AA123" s="2">
        <f>IF(Z123="HERE",Y123,AA122+Graph!$G$1*1000)</f>
        <v>35175942.999999985</v>
      </c>
      <c r="AB123" s="2">
        <f t="shared" si="21"/>
        <v>76837</v>
      </c>
      <c r="AC123" s="2">
        <f t="shared" si="9"/>
        <v>4609740</v>
      </c>
      <c r="AD123" s="3">
        <f t="shared" si="10"/>
        <v>35175942.999999985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26925780.085714269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46</v>
      </c>
      <c r="C124" s="7"/>
      <c r="D124" s="2" t="e">
        <f t="shared" si="12"/>
        <v>#N/A</v>
      </c>
      <c r="E124" s="2" t="e">
        <f t="shared" si="22"/>
        <v>#N/A</v>
      </c>
      <c r="F124" s="2">
        <v>471271.27637260407</v>
      </c>
      <c r="G124" s="2">
        <f t="shared" si="23"/>
        <v>394145.14285714284</v>
      </c>
      <c r="H124" s="2">
        <f t="shared" si="13"/>
        <v>38220227.571428522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1985455.4285714251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501545.37534196675</v>
      </c>
      <c r="Q124" s="2">
        <f>IF(P124&gt;Graph!$G$1*1000,Graph!$G$1*1000,P124)</f>
        <v>420000</v>
      </c>
      <c r="R124" s="2">
        <f t="shared" si="16"/>
        <v>40205683</v>
      </c>
      <c r="S124" s="2">
        <f t="shared" si="17"/>
        <v>394145.14285714179</v>
      </c>
      <c r="T124" s="2">
        <f t="shared" si="18"/>
        <v>25854.857142857043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35232434.999999985</v>
      </c>
      <c r="Z124" s="2" t="str">
        <f t="shared" si="8"/>
        <v>HERE</v>
      </c>
      <c r="AA124" s="2">
        <f>IF(Z124="HERE",Y124,AA123+Graph!$G$1*1000)</f>
        <v>35232434.999999985</v>
      </c>
      <c r="AB124" s="2">
        <f t="shared" si="21"/>
        <v>56492</v>
      </c>
      <c r="AC124" s="2">
        <f t="shared" si="9"/>
        <v>4973248</v>
      </c>
      <c r="AD124" s="3">
        <f t="shared" si="10"/>
        <v>35232434.999999985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27258358.028571416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47</v>
      </c>
      <c r="C125" s="7"/>
      <c r="D125" s="2" t="e">
        <f t="shared" si="12"/>
        <v>#N/A</v>
      </c>
      <c r="E125" s="2" t="e">
        <f t="shared" si="22"/>
        <v>#N/A</v>
      </c>
      <c r="F125" s="2">
        <v>472699.13705766201</v>
      </c>
      <c r="G125" s="2">
        <f t="shared" si="23"/>
        <v>394145.14285714284</v>
      </c>
      <c r="H125" s="2">
        <f t="shared" si="13"/>
        <v>38614372.714285664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2011310.2857142822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503330.93865589797</v>
      </c>
      <c r="Q125" s="2">
        <f>IF(P125&gt;Graph!$G$1*1000,Graph!$G$1*1000,P125)</f>
        <v>420000</v>
      </c>
      <c r="R125" s="2">
        <f t="shared" si="16"/>
        <v>40625683</v>
      </c>
      <c r="S125" s="2">
        <f t="shared" si="17"/>
        <v>394145.14285714179</v>
      </c>
      <c r="T125" s="2">
        <f t="shared" si="18"/>
        <v>25854.857142857043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35242579.999999985</v>
      </c>
      <c r="Z125" s="2" t="str">
        <f t="shared" si="8"/>
        <v>HERE</v>
      </c>
      <c r="AA125" s="2">
        <f>IF(Z125="HERE",Y125,AA124+Graph!$G$1*1000)</f>
        <v>35242579.999999985</v>
      </c>
      <c r="AB125" s="2">
        <f t="shared" si="21"/>
        <v>10145</v>
      </c>
      <c r="AC125" s="2">
        <f t="shared" si="9"/>
        <v>5383103</v>
      </c>
      <c r="AD125" s="3">
        <f t="shared" si="10"/>
        <v>35242579.999999985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27590935.971428558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48</v>
      </c>
      <c r="C126" s="7"/>
      <c r="D126" s="2" t="e">
        <f t="shared" si="12"/>
        <v>#N/A</v>
      </c>
      <c r="E126" s="2" t="e">
        <f t="shared" si="22"/>
        <v>#N/A</v>
      </c>
      <c r="F126" s="2">
        <v>474126.99774271995</v>
      </c>
      <c r="G126" s="2">
        <f t="shared" si="23"/>
        <v>394145.14285714284</v>
      </c>
      <c r="H126" s="2">
        <f t="shared" si="13"/>
        <v>39008517.857142806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2037165.1428571392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505116.5019698143</v>
      </c>
      <c r="Q126" s="2">
        <f>IF(P126&gt;Graph!$G$1*1000,Graph!$G$1*1000,P126)</f>
        <v>420000</v>
      </c>
      <c r="R126" s="2">
        <f t="shared" si="16"/>
        <v>41045683</v>
      </c>
      <c r="S126" s="2">
        <f t="shared" si="17"/>
        <v>394145.14285714179</v>
      </c>
      <c r="T126" s="2">
        <f t="shared" si="18"/>
        <v>25854.857142857043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35184331.999999985</v>
      </c>
      <c r="Z126" s="2" t="str">
        <f t="shared" si="8"/>
        <v>HERE</v>
      </c>
      <c r="AA126" s="2">
        <f>IF(Z126="HERE",Y126,AA125+Graph!$G$1*1000)</f>
        <v>35184331.999999985</v>
      </c>
      <c r="AB126" s="2">
        <f t="shared" si="21"/>
        <v>-58248</v>
      </c>
      <c r="AC126" s="2">
        <f t="shared" si="9"/>
        <v>5861351</v>
      </c>
      <c r="AD126" s="3">
        <f t="shared" si="10"/>
        <v>35184331.999999985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27923513.914285701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49</v>
      </c>
      <c r="C127" s="7"/>
      <c r="D127" s="2" t="e">
        <f t="shared" si="12"/>
        <v>#N/A</v>
      </c>
      <c r="E127" s="2" t="e">
        <f t="shared" si="22"/>
        <v>#N/A</v>
      </c>
      <c r="F127" s="2">
        <v>475554.85842777789</v>
      </c>
      <c r="G127" s="2">
        <f t="shared" si="23"/>
        <v>394145.14285714284</v>
      </c>
      <c r="H127" s="2">
        <f t="shared" si="13"/>
        <v>39402662.999999948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2063019.9999999963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506902.06528374553</v>
      </c>
      <c r="Q127" s="2">
        <f>IF(P127&gt;Graph!$G$1*1000,Graph!$G$1*1000,P127)</f>
        <v>420000</v>
      </c>
      <c r="R127" s="2">
        <f t="shared" si="16"/>
        <v>41465683</v>
      </c>
      <c r="S127" s="2">
        <f t="shared" si="17"/>
        <v>394145.14285714179</v>
      </c>
      <c r="T127" s="2">
        <f t="shared" si="18"/>
        <v>25854.857142857043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35112361.999999985</v>
      </c>
      <c r="Z127" s="2" t="str">
        <f t="shared" si="8"/>
        <v>HERE</v>
      </c>
      <c r="AA127" s="2">
        <f>IF(Z127="HERE",Y127,AA126+Graph!$G$1*1000)</f>
        <v>35112361.999999985</v>
      </c>
      <c r="AB127" s="2">
        <f t="shared" si="21"/>
        <v>-71970</v>
      </c>
      <c r="AC127" s="2">
        <f t="shared" si="9"/>
        <v>6353321</v>
      </c>
      <c r="AD127" s="3">
        <f t="shared" si="10"/>
        <v>35112361.999999985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28256091.857142847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50</v>
      </c>
      <c r="C128" s="7"/>
      <c r="D128" s="2" t="e">
        <f t="shared" si="12"/>
        <v>#N/A</v>
      </c>
      <c r="E128" s="2" t="e">
        <f t="shared" si="22"/>
        <v>#N/A</v>
      </c>
      <c r="F128" s="2">
        <v>476982.71911282837</v>
      </c>
      <c r="G128" s="2">
        <f t="shared" si="23"/>
        <v>394145.14285714284</v>
      </c>
      <c r="H128" s="2">
        <f t="shared" si="13"/>
        <v>39796808.14285709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2088874.8571428533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508687.62859766185</v>
      </c>
      <c r="Q128" s="2">
        <f>IF(P128&gt;Graph!$G$1*1000,Graph!$G$1*1000,P128)</f>
        <v>420000</v>
      </c>
      <c r="R128" s="2">
        <f t="shared" si="16"/>
        <v>41885683</v>
      </c>
      <c r="S128" s="2">
        <f t="shared" si="17"/>
        <v>394145.14285714179</v>
      </c>
      <c r="T128" s="2">
        <f t="shared" si="18"/>
        <v>25854.857142857043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35312112.999999985</v>
      </c>
      <c r="Z128" s="2" t="str">
        <f t="shared" si="8"/>
        <v>HERE</v>
      </c>
      <c r="AA128" s="2">
        <f>IF(Z128="HERE",Y128,AA127+Graph!$G$1*1000)</f>
        <v>35312112.999999985</v>
      </c>
      <c r="AB128" s="2">
        <f t="shared" si="21"/>
        <v>199751</v>
      </c>
      <c r="AC128" s="2">
        <f t="shared" si="9"/>
        <v>6573570</v>
      </c>
      <c r="AD128" s="3">
        <f t="shared" si="10"/>
        <v>35312112.999999985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28588669.79999999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51</v>
      </c>
      <c r="C129" s="7"/>
      <c r="D129" s="2" t="e">
        <f t="shared" si="12"/>
        <v>#N/A</v>
      </c>
      <c r="E129" s="2" t="e">
        <f t="shared" si="22"/>
        <v>#N/A</v>
      </c>
      <c r="F129" s="2">
        <v>478410.57979788631</v>
      </c>
      <c r="G129" s="2">
        <f t="shared" si="23"/>
        <v>394145.14285714284</v>
      </c>
      <c r="H129" s="2">
        <f t="shared" si="13"/>
        <v>40190953.285714231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2114729.7142857104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510473.19191159308</v>
      </c>
      <c r="Q129" s="2">
        <f>IF(P129&gt;Graph!$G$1*1000,Graph!$G$1*1000,P129)</f>
        <v>420000</v>
      </c>
      <c r="R129" s="2">
        <f t="shared" si="16"/>
        <v>42305683</v>
      </c>
      <c r="S129" s="2">
        <f t="shared" si="17"/>
        <v>394145.14285714179</v>
      </c>
      <c r="T129" s="2">
        <f t="shared" si="18"/>
        <v>25854.857142857043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35452310.999999985</v>
      </c>
      <c r="Z129" s="2" t="str">
        <f t="shared" si="8"/>
        <v>HERE</v>
      </c>
      <c r="AA129" s="2">
        <f>IF(Z129="HERE",Y129,AA128+Graph!$G$1*1000)</f>
        <v>35452310.999999985</v>
      </c>
      <c r="AB129" s="2">
        <f t="shared" si="21"/>
        <v>140198</v>
      </c>
      <c r="AC129" s="2">
        <f t="shared" si="9"/>
        <v>6853372</v>
      </c>
      <c r="AD129" s="3">
        <f t="shared" si="10"/>
        <v>35452310.999999985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28854612.812499993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52</v>
      </c>
      <c r="C130" s="7"/>
      <c r="D130" s="2" t="e">
        <f t="shared" si="12"/>
        <v>#N/A</v>
      </c>
      <c r="E130" s="2" t="e">
        <f t="shared" si="22"/>
        <v>#N/A</v>
      </c>
      <c r="F130" s="2">
        <v>479838.44048294425</v>
      </c>
      <c r="G130" s="2">
        <f t="shared" si="23"/>
        <v>394145.14285714284</v>
      </c>
      <c r="H130" s="2">
        <f t="shared" si="13"/>
        <v>40585098.428571373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2140584.5714285676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512258.75522552431</v>
      </c>
      <c r="Q130" s="2">
        <f>IF(P130&gt;Graph!$G$1*1000,Graph!$G$1*1000,P130)</f>
        <v>420000</v>
      </c>
      <c r="R130" s="2">
        <f t="shared" si="16"/>
        <v>42725683</v>
      </c>
      <c r="S130" s="2">
        <f t="shared" si="17"/>
        <v>394145.14285714179</v>
      </c>
      <c r="T130" s="2">
        <f t="shared" si="18"/>
        <v>25854.857142857276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35561295.999999985</v>
      </c>
      <c r="Z130" s="2" t="str">
        <f t="shared" si="8"/>
        <v>HERE</v>
      </c>
      <c r="AA130" s="2">
        <f>IF(Z130="HERE",Y130,AA129+Graph!$G$1*1000)</f>
        <v>35561295.999999985</v>
      </c>
      <c r="AB130" s="2">
        <f t="shared" si="21"/>
        <v>108985</v>
      </c>
      <c r="AC130" s="2">
        <f t="shared" si="9"/>
        <v>7164387</v>
      </c>
      <c r="AD130" s="3">
        <f t="shared" si="10"/>
        <v>35561295.999999985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29120555.824999992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53</v>
      </c>
      <c r="C131" s="7"/>
      <c r="D131" s="2" t="e">
        <f t="shared" si="12"/>
        <v>#N/A</v>
      </c>
      <c r="E131" s="2" t="e">
        <f t="shared" si="22"/>
        <v>#N/A</v>
      </c>
      <c r="F131" s="2">
        <v>481266.30116800219</v>
      </c>
      <c r="G131" s="2">
        <f t="shared" si="23"/>
        <v>394145.14285714284</v>
      </c>
      <c r="H131" s="2">
        <f t="shared" si="13"/>
        <v>40979243.571428515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2166439.4285714249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514044.31853944063</v>
      </c>
      <c r="Q131" s="2">
        <f>IF(P131&gt;Graph!$G$1*1000,Graph!$G$1*1000,P131)</f>
        <v>420000</v>
      </c>
      <c r="R131" s="2">
        <f t="shared" si="16"/>
        <v>43145683</v>
      </c>
      <c r="S131" s="2">
        <f t="shared" si="17"/>
        <v>394145.14285714179</v>
      </c>
      <c r="T131" s="2">
        <f t="shared" si="18"/>
        <v>25854.857142857276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35698483.999999985</v>
      </c>
      <c r="Z131" s="2" t="str">
        <f t="shared" si="8"/>
        <v>HERE</v>
      </c>
      <c r="AA131" s="2">
        <f>IF(Z131="HERE",Y131,AA130+Graph!$G$1*1000)</f>
        <v>35698483.999999985</v>
      </c>
      <c r="AB131" s="2">
        <f t="shared" si="21"/>
        <v>137188</v>
      </c>
      <c r="AC131" s="2">
        <f t="shared" si="9"/>
        <v>7447199</v>
      </c>
      <c r="AD131" s="3">
        <f t="shared" si="10"/>
        <v>35698483.999999985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29386498.837499987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54</v>
      </c>
      <c r="C132" s="7"/>
      <c r="D132" s="2" t="e">
        <f t="shared" si="12"/>
        <v>#N/A</v>
      </c>
      <c r="E132" s="2" t="e">
        <f t="shared" si="22"/>
        <v>#N/A</v>
      </c>
      <c r="F132" s="2">
        <v>482694.16185306013</v>
      </c>
      <c r="G132" s="2">
        <f t="shared" si="23"/>
        <v>394145.14285714284</v>
      </c>
      <c r="H132" s="2">
        <f t="shared" si="13"/>
        <v>41373388.714285657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2192294.2857142822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515829.88185337186</v>
      </c>
      <c r="Q132" s="2">
        <f>IF(P132&gt;Graph!$G$1*1000,Graph!$G$1*1000,P132)</f>
        <v>420000</v>
      </c>
      <c r="R132" s="2">
        <f t="shared" si="16"/>
        <v>43565683</v>
      </c>
      <c r="S132" s="2">
        <f t="shared" si="17"/>
        <v>394145.14285714179</v>
      </c>
      <c r="T132" s="2">
        <f t="shared" si="18"/>
        <v>25854.857142857276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35674498.999999985</v>
      </c>
      <c r="Z132" s="2" t="str">
        <f t="shared" si="8"/>
        <v>HERE</v>
      </c>
      <c r="AA132" s="2">
        <f>IF(Z132="HERE",Y132,AA131+Graph!$G$1*1000)</f>
        <v>35674498.999999985</v>
      </c>
      <c r="AB132" s="2">
        <f t="shared" si="21"/>
        <v>-23985</v>
      </c>
      <c r="AC132" s="2">
        <f t="shared" si="9"/>
        <v>7891184</v>
      </c>
      <c r="AD132" s="3">
        <f t="shared" si="10"/>
        <v>35674498.999999985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29652441.84999999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55</v>
      </c>
      <c r="C133" s="7"/>
      <c r="D133" s="2" t="e">
        <f t="shared" si="12"/>
        <v>#N/A</v>
      </c>
      <c r="E133" s="2" t="e">
        <f t="shared" si="22"/>
        <v>#N/A</v>
      </c>
      <c r="F133" s="2">
        <v>484122.02253811806</v>
      </c>
      <c r="G133" s="2">
        <f t="shared" si="23"/>
        <v>394145.14285714284</v>
      </c>
      <c r="H133" s="2">
        <f t="shared" si="13"/>
        <v>41767533.857142799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2218149.1428571395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517615.44516728818</v>
      </c>
      <c r="Q133" s="2">
        <f>IF(P133&gt;Graph!$G$1*1000,Graph!$G$1*1000,P133)</f>
        <v>420000</v>
      </c>
      <c r="R133" s="2">
        <f t="shared" si="16"/>
        <v>43985683</v>
      </c>
      <c r="S133" s="2">
        <f t="shared" si="17"/>
        <v>394145.14285714179</v>
      </c>
      <c r="T133" s="2">
        <f t="shared" si="18"/>
        <v>25854.857142857276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35606742.999999985</v>
      </c>
      <c r="Z133" s="2" t="str">
        <f t="shared" si="8"/>
        <v>HERE</v>
      </c>
      <c r="AA133" s="2">
        <f>IF(Z133="HERE",Y133,AA132+Graph!$G$1*1000)</f>
        <v>35606742.999999985</v>
      </c>
      <c r="AB133" s="2">
        <f t="shared" si="21"/>
        <v>-67756</v>
      </c>
      <c r="AC133" s="2">
        <f t="shared" si="9"/>
        <v>8378940</v>
      </c>
      <c r="AD133" s="3">
        <f t="shared" si="10"/>
        <v>35606742.999999985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29918384.86249999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56</v>
      </c>
      <c r="C134" s="7"/>
      <c r="D134" s="2" t="e">
        <f t="shared" si="12"/>
        <v>#N/A</v>
      </c>
      <c r="E134" s="2" t="e">
        <f t="shared" si="22"/>
        <v>#N/A</v>
      </c>
      <c r="F134" s="2">
        <v>485549.88322316855</v>
      </c>
      <c r="G134" s="2">
        <f t="shared" si="23"/>
        <v>394145.14285714284</v>
      </c>
      <c r="H134" s="2">
        <f t="shared" si="13"/>
        <v>42161678.99999994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2244003.9999999967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519401.00848121941</v>
      </c>
      <c r="Q134" s="2">
        <f>IF(P134&gt;Graph!$G$1*1000,Graph!$G$1*1000,P134)</f>
        <v>420000</v>
      </c>
      <c r="R134" s="2">
        <f t="shared" si="16"/>
        <v>44405683</v>
      </c>
      <c r="S134" s="2">
        <f t="shared" si="17"/>
        <v>394145.14285714179</v>
      </c>
      <c r="T134" s="2">
        <f t="shared" si="18"/>
        <v>25854.857142857276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35428353.999999985</v>
      </c>
      <c r="Z134" s="2" t="str">
        <f t="shared" si="8"/>
        <v>HERE</v>
      </c>
      <c r="AA134" s="2">
        <f>IF(Z134="HERE",Y134,AA133+Graph!$G$1*1000)</f>
        <v>35428353.999999985</v>
      </c>
      <c r="AB134" s="2">
        <f t="shared" si="21"/>
        <v>-178389</v>
      </c>
      <c r="AC134" s="2">
        <f t="shared" si="9"/>
        <v>8977329</v>
      </c>
      <c r="AD134" s="3">
        <f t="shared" si="10"/>
        <v>35428353.999999985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30184327.874999993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57</v>
      </c>
      <c r="C135" s="7"/>
      <c r="D135" s="2" t="e">
        <f t="shared" si="12"/>
        <v>#N/A</v>
      </c>
      <c r="E135" s="2" t="e">
        <f t="shared" si="22"/>
        <v>#N/A</v>
      </c>
      <c r="F135" s="2">
        <v>486977.74390822649</v>
      </c>
      <c r="G135" s="2">
        <f t="shared" si="23"/>
        <v>394145.14285714284</v>
      </c>
      <c r="H135" s="2">
        <f t="shared" si="13"/>
        <v>42555824.142857082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2269858.857142854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521186.57179513574</v>
      </c>
      <c r="Q135" s="2">
        <f>IF(P135&gt;Graph!$G$1*1000,Graph!$G$1*1000,P135)</f>
        <v>420000</v>
      </c>
      <c r="R135" s="2">
        <f t="shared" si="16"/>
        <v>44825683</v>
      </c>
      <c r="S135" s="2">
        <f t="shared" si="17"/>
        <v>394145.14285714179</v>
      </c>
      <c r="T135" s="2">
        <f t="shared" si="18"/>
        <v>25854.857142857276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35529315.999999985</v>
      </c>
      <c r="Z135" s="2" t="str">
        <f t="shared" si="8"/>
        <v>HERE</v>
      </c>
      <c r="AA135" s="2">
        <f>IF(Z135="HERE",Y135,AA134+Graph!$G$1*1000)</f>
        <v>35529315.999999985</v>
      </c>
      <c r="AB135" s="2">
        <f t="shared" si="21"/>
        <v>100962</v>
      </c>
      <c r="AC135" s="2">
        <f t="shared" si="9"/>
        <v>9296367</v>
      </c>
      <c r="AD135" s="3">
        <f t="shared" si="10"/>
        <v>35529315.999999985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30450270.887499988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58</v>
      </c>
      <c r="C136" s="7"/>
      <c r="D136" s="2" t="e">
        <f t="shared" si="12"/>
        <v>#N/A</v>
      </c>
      <c r="E136" s="2" t="e">
        <f t="shared" si="22"/>
        <v>#N/A</v>
      </c>
      <c r="F136" s="2">
        <v>488405.60459328443</v>
      </c>
      <c r="G136" s="2">
        <f t="shared" si="23"/>
        <v>394145.14285714284</v>
      </c>
      <c r="H136" s="2">
        <f t="shared" si="13"/>
        <v>42949969.285714224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2295713.7142857113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522972.13510906696</v>
      </c>
      <c r="Q136" s="2">
        <f>IF(P136&gt;Graph!$G$1*1000,Graph!$G$1*1000,P136)</f>
        <v>420000</v>
      </c>
      <c r="R136" s="2">
        <f t="shared" si="16"/>
        <v>45245683</v>
      </c>
      <c r="S136" s="2">
        <f t="shared" si="17"/>
        <v>394145.14285714179</v>
      </c>
      <c r="T136" s="2">
        <f t="shared" si="18"/>
        <v>25854.857142857276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35598967.999999985</v>
      </c>
      <c r="Z136" s="2" t="str">
        <f t="shared" si="8"/>
        <v>HERE</v>
      </c>
      <c r="AA136" s="2">
        <f>IF(Z136="HERE",Y136,AA135+Graph!$G$1*1000)</f>
        <v>35598967.999999985</v>
      </c>
      <c r="AB136" s="2">
        <f t="shared" si="21"/>
        <v>69652</v>
      </c>
      <c r="AC136" s="2">
        <f t="shared" si="9"/>
        <v>9646715</v>
      </c>
      <c r="AD136" s="3">
        <f t="shared" si="10"/>
        <v>35598967.999999985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30716213.899999987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59</v>
      </c>
      <c r="C137" s="7"/>
      <c r="D137" s="2" t="e">
        <f t="shared" si="12"/>
        <v>#N/A</v>
      </c>
      <c r="E137" s="2" t="e">
        <f t="shared" si="22"/>
        <v>#N/A</v>
      </c>
      <c r="F137" s="2">
        <v>489833.46527834237</v>
      </c>
      <c r="G137" s="2">
        <f t="shared" si="23"/>
        <v>394145.14285714284</v>
      </c>
      <c r="H137" s="2">
        <f t="shared" si="13"/>
        <v>43344114.428571366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2321568.5714285686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524757.69842298329</v>
      </c>
      <c r="Q137" s="2">
        <f>IF(P137&gt;Graph!$G$1*1000,Graph!$G$1*1000,P137)</f>
        <v>420000</v>
      </c>
      <c r="R137" s="2">
        <f t="shared" si="16"/>
        <v>45665683</v>
      </c>
      <c r="S137" s="2">
        <f t="shared" si="17"/>
        <v>394145.14285714179</v>
      </c>
      <c r="T137" s="2">
        <f t="shared" si="18"/>
        <v>25854.857142857276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35644211.999999985</v>
      </c>
      <c r="Z137" s="2" t="str">
        <f t="shared" si="8"/>
        <v>HERE</v>
      </c>
      <c r="AA137" s="2">
        <f>IF(Z137="HERE",Y137,AA136+Graph!$G$1*1000)</f>
        <v>35644211.999999985</v>
      </c>
      <c r="AB137" s="2">
        <f t="shared" si="21"/>
        <v>45244</v>
      </c>
      <c r="AC137" s="2">
        <f t="shared" si="9"/>
        <v>10021471</v>
      </c>
      <c r="AD137" s="3">
        <f t="shared" si="10"/>
        <v>35644211.999999985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30917702.049999986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60</v>
      </c>
      <c r="C138" s="7"/>
      <c r="D138" s="2" t="e">
        <f t="shared" si="12"/>
        <v>#N/A</v>
      </c>
      <c r="E138" s="2" t="e">
        <f t="shared" si="22"/>
        <v>#N/A</v>
      </c>
      <c r="F138" s="2">
        <v>491261.3259634003</v>
      </c>
      <c r="G138" s="2">
        <f t="shared" si="23"/>
        <v>394145.14285714284</v>
      </c>
      <c r="H138" s="2">
        <f t="shared" si="13"/>
        <v>43738259.571428508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2347423.4285714258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526543.26173691452</v>
      </c>
      <c r="Q138" s="2">
        <f>IF(P138&gt;Graph!$G$1*1000,Graph!$G$1*1000,P138)</f>
        <v>420000</v>
      </c>
      <c r="R138" s="2">
        <f t="shared" si="16"/>
        <v>46085683</v>
      </c>
      <c r="S138" s="2">
        <f t="shared" si="17"/>
        <v>394145.14285714179</v>
      </c>
      <c r="T138" s="2">
        <f t="shared" si="18"/>
        <v>25854.857142857276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35595195.999999985</v>
      </c>
      <c r="Z138" s="2" t="str">
        <f t="shared" si="8"/>
        <v>HERE</v>
      </c>
      <c r="AA138" s="2">
        <f>IF(Z138="HERE",Y138,AA137+Graph!$G$1*1000)</f>
        <v>35595195.999999985</v>
      </c>
      <c r="AB138" s="2">
        <f t="shared" si="21"/>
        <v>-49016</v>
      </c>
      <c r="AC138" s="2">
        <f t="shared" si="9"/>
        <v>10490487</v>
      </c>
      <c r="AD138" s="3">
        <f t="shared" si="10"/>
        <v>35595195.999999985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31058600.499999989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61</v>
      </c>
      <c r="C139" s="7"/>
      <c r="D139" s="2" t="e">
        <f t="shared" si="12"/>
        <v>#N/A</v>
      </c>
      <c r="E139" s="2" t="e">
        <f t="shared" si="22"/>
        <v>#N/A</v>
      </c>
      <c r="F139" s="2">
        <v>492689.18664845824</v>
      </c>
      <c r="G139" s="2">
        <f t="shared" si="23"/>
        <v>394145.14285714284</v>
      </c>
      <c r="H139" s="2">
        <f t="shared" si="13"/>
        <v>44132404.714285649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2373278.2857142831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528328.82505083084</v>
      </c>
      <c r="Q139" s="2">
        <f>IF(P139&gt;Graph!$G$1*1000,Graph!$G$1*1000,P139)</f>
        <v>420000</v>
      </c>
      <c r="R139" s="2">
        <f t="shared" si="16"/>
        <v>46505683</v>
      </c>
      <c r="S139" s="2">
        <f t="shared" si="17"/>
        <v>394145.14285714179</v>
      </c>
      <c r="T139" s="2">
        <f t="shared" si="18"/>
        <v>25854.857142857276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35534635.999999985</v>
      </c>
      <c r="Z139" s="2" t="str">
        <f t="shared" si="8"/>
        <v>HERE</v>
      </c>
      <c r="AA139" s="2">
        <f>IF(Z139="HERE",Y139,AA138+Graph!$G$1*1000)</f>
        <v>35534635.999999985</v>
      </c>
      <c r="AB139" s="2">
        <f t="shared" si="21"/>
        <v>-60560</v>
      </c>
      <c r="AC139" s="2">
        <f t="shared" si="9"/>
        <v>10971047</v>
      </c>
      <c r="AD139" s="3">
        <f t="shared" si="10"/>
        <v>35534635.999999985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31167410.599999987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62</v>
      </c>
      <c r="C140" s="7"/>
      <c r="D140" s="2" t="e">
        <f t="shared" si="12"/>
        <v>#N/A</v>
      </c>
      <c r="E140" s="2" t="e">
        <f t="shared" si="22"/>
        <v>#N/A</v>
      </c>
      <c r="F140" s="2">
        <v>494117.04733351618</v>
      </c>
      <c r="G140" s="2">
        <f t="shared" si="23"/>
        <v>394145.14285714284</v>
      </c>
      <c r="H140" s="2">
        <f t="shared" si="13"/>
        <v>44526549.857142791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2399133.1428571404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530114.38836476207</v>
      </c>
      <c r="Q140" s="2">
        <f>IF(P140&gt;Graph!$G$1*1000,Graph!$G$1*1000,P140)</f>
        <v>420000</v>
      </c>
      <c r="R140" s="2">
        <f t="shared" si="16"/>
        <v>46925683</v>
      </c>
      <c r="S140" s="2">
        <f t="shared" si="17"/>
        <v>394145.14285714179</v>
      </c>
      <c r="T140" s="2">
        <f t="shared" si="18"/>
        <v>25854.857142857276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35460472.999999985</v>
      </c>
      <c r="Z140" s="2" t="str">
        <f t="shared" si="8"/>
        <v>HERE</v>
      </c>
      <c r="AA140" s="2">
        <f>IF(Z140="HERE",Y140,AA139+Graph!$G$1*1000)</f>
        <v>35460472.999999985</v>
      </c>
      <c r="AB140" s="2">
        <f t="shared" si="21"/>
        <v>-74163</v>
      </c>
      <c r="AC140" s="2">
        <f t="shared" si="9"/>
        <v>11465210</v>
      </c>
      <c r="AD140" s="3">
        <f t="shared" si="10"/>
        <v>35460472.999999985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31269812.549999986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63</v>
      </c>
      <c r="C141" s="7"/>
      <c r="D141" s="2" t="e">
        <f t="shared" si="12"/>
        <v>#N/A</v>
      </c>
      <c r="E141" s="2" t="e">
        <f t="shared" si="22"/>
        <v>#N/A</v>
      </c>
      <c r="F141" s="2">
        <v>495544.90801856667</v>
      </c>
      <c r="G141" s="2">
        <f t="shared" si="23"/>
        <v>394145.14285714284</v>
      </c>
      <c r="H141" s="2">
        <f t="shared" si="13"/>
        <v>44920694.999999933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2424987.9999999977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531899.95167869329</v>
      </c>
      <c r="Q141" s="2">
        <f>IF(P141&gt;Graph!$G$1*1000,Graph!$G$1*1000,P141)</f>
        <v>420000</v>
      </c>
      <c r="R141" s="2">
        <f t="shared" si="16"/>
        <v>47345683</v>
      </c>
      <c r="S141" s="2">
        <f t="shared" si="17"/>
        <v>394145.14285714179</v>
      </c>
      <c r="T141" s="2">
        <f t="shared" si="18"/>
        <v>25854.857142857276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35331394.999999985</v>
      </c>
      <c r="Z141" s="2" t="str">
        <f t="shared" si="8"/>
        <v>HERE</v>
      </c>
      <c r="AA141" s="2">
        <f>IF(Z141="HERE",Y141,AA140+Graph!$G$1*1000)</f>
        <v>35331394.999999985</v>
      </c>
      <c r="AB141" s="2">
        <f t="shared" si="21"/>
        <v>-129078</v>
      </c>
      <c r="AC141" s="2">
        <f t="shared" si="9"/>
        <v>12014288</v>
      </c>
      <c r="AD141" s="3">
        <f t="shared" si="10"/>
        <v>35331394.999999985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31411584.799999986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64</v>
      </c>
      <c r="C142" s="7"/>
      <c r="D142" s="2" t="e">
        <f t="shared" si="12"/>
        <v>#N/A</v>
      </c>
      <c r="E142" s="2" t="e">
        <f t="shared" si="22"/>
        <v>#N/A</v>
      </c>
      <c r="F142" s="2">
        <v>496972.76870362461</v>
      </c>
      <c r="G142" s="2">
        <f t="shared" si="23"/>
        <v>394145.14285714284</v>
      </c>
      <c r="H142" s="2">
        <f t="shared" si="13"/>
        <v>45314840.142857075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2450842.8571428549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533685.51499260962</v>
      </c>
      <c r="Q142" s="2">
        <f>IF(P142&gt;Graph!$G$1*1000,Graph!$G$1*1000,P142)</f>
        <v>420000</v>
      </c>
      <c r="R142" s="2">
        <f t="shared" si="16"/>
        <v>47765683</v>
      </c>
      <c r="S142" s="2">
        <f t="shared" si="17"/>
        <v>394145.14285714179</v>
      </c>
      <c r="T142" s="2">
        <f t="shared" si="18"/>
        <v>25854.857142857276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35471676.999999985</v>
      </c>
      <c r="Z142" s="2" t="str">
        <f t="shared" si="8"/>
        <v>HERE</v>
      </c>
      <c r="AA142" s="2">
        <f>IF(Z142="HERE",Y142,AA141+Graph!$G$1*1000)</f>
        <v>35471676.999999985</v>
      </c>
      <c r="AB142" s="2">
        <f t="shared" si="21"/>
        <v>140282</v>
      </c>
      <c r="AC142" s="2">
        <f t="shared" si="9"/>
        <v>12294006</v>
      </c>
      <c r="AD142" s="3">
        <f t="shared" si="10"/>
        <v>35471676.999999985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31597988.849999987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65</v>
      </c>
      <c r="C143" s="7"/>
      <c r="D143" s="2" t="e">
        <f t="shared" si="12"/>
        <v>#N/A</v>
      </c>
      <c r="E143" s="2" t="e">
        <f t="shared" si="22"/>
        <v>#N/A</v>
      </c>
      <c r="F143" s="2">
        <v>498400.62938868254</v>
      </c>
      <c r="G143" s="2">
        <f t="shared" si="23"/>
        <v>394145.14285714284</v>
      </c>
      <c r="H143" s="2">
        <f t="shared" si="13"/>
        <v>45708985.285714217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2476697.7142857122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535471.07830654085</v>
      </c>
      <c r="Q143" s="2">
        <f>IF(P143&gt;Graph!$G$1*1000,Graph!$G$1*1000,P143)</f>
        <v>420000</v>
      </c>
      <c r="R143" s="2">
        <f t="shared" si="16"/>
        <v>48185683</v>
      </c>
      <c r="S143" s="2">
        <f t="shared" si="17"/>
        <v>394145.14285714179</v>
      </c>
      <c r="T143" s="2">
        <f t="shared" si="18"/>
        <v>25854.857142857276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35539196.999999985</v>
      </c>
      <c r="Z143" s="2" t="str">
        <f t="shared" si="8"/>
        <v>HERE</v>
      </c>
      <c r="AA143" s="2">
        <f>IF(Z143="HERE",Y143,AA142+Graph!$G$1*1000)</f>
        <v>35539196.999999985</v>
      </c>
      <c r="AB143" s="2">
        <f t="shared" si="21"/>
        <v>67520</v>
      </c>
      <c r="AC143" s="2">
        <f t="shared" si="9"/>
        <v>12646486</v>
      </c>
      <c r="AD143" s="3">
        <f t="shared" si="10"/>
        <v>35539196.999999985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31802524.249999989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66</v>
      </c>
      <c r="C144" s="7"/>
      <c r="D144" s="2" t="e">
        <f t="shared" si="12"/>
        <v>#N/A</v>
      </c>
      <c r="E144" s="2" t="e">
        <f t="shared" si="22"/>
        <v>#N/A</v>
      </c>
      <c r="F144" s="2">
        <v>499828.49007374048</v>
      </c>
      <c r="G144" s="2">
        <f t="shared" si="23"/>
        <v>394145.14285714284</v>
      </c>
      <c r="H144" s="2">
        <f t="shared" si="13"/>
        <v>46103130.428571358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2502552.5714285695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537256.64162045717</v>
      </c>
      <c r="Q144" s="2">
        <f>IF(P144&gt;Graph!$G$1*1000,Graph!$G$1*1000,P144)</f>
        <v>420000</v>
      </c>
      <c r="R144" s="2">
        <f t="shared" si="16"/>
        <v>48605683</v>
      </c>
      <c r="S144" s="2">
        <f t="shared" si="17"/>
        <v>394145.14285714179</v>
      </c>
      <c r="T144" s="2">
        <f t="shared" si="18"/>
        <v>25854.857142857276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35547384.999999985</v>
      </c>
      <c r="Z144" s="2" t="str">
        <f t="shared" si="8"/>
        <v>HERE</v>
      </c>
      <c r="AA144" s="2">
        <f>IF(Z144="HERE",Y144,AA143+Graph!$G$1*1000)</f>
        <v>35547384.999999985</v>
      </c>
      <c r="AB144" s="2">
        <f t="shared" si="21"/>
        <v>8188</v>
      </c>
      <c r="AC144" s="2">
        <f t="shared" si="9"/>
        <v>13058298</v>
      </c>
      <c r="AD144" s="3">
        <f t="shared" si="10"/>
        <v>35547384.999999985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31888835.699999988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67</v>
      </c>
      <c r="C145" s="7"/>
      <c r="D145" s="2" t="e">
        <f t="shared" si="12"/>
        <v>#N/A</v>
      </c>
      <c r="E145" s="2" t="e">
        <f t="shared" si="22"/>
        <v>#N/A</v>
      </c>
      <c r="F145" s="2">
        <v>501256.35075879842</v>
      </c>
      <c r="G145" s="2">
        <f t="shared" si="23"/>
        <v>394145.14285714284</v>
      </c>
      <c r="H145" s="2">
        <f t="shared" si="13"/>
        <v>46497275.5714285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2528407.4285714268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539042.2049343884</v>
      </c>
      <c r="Q145" s="2">
        <f>IF(P145&gt;Graph!$G$1*1000,Graph!$G$1*1000,P145)</f>
        <v>420000</v>
      </c>
      <c r="R145" s="2">
        <f t="shared" si="16"/>
        <v>49025683</v>
      </c>
      <c r="S145" s="2">
        <f t="shared" si="17"/>
        <v>394145.14285714179</v>
      </c>
      <c r="T145" s="2">
        <f t="shared" si="18"/>
        <v>25854.857142857276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35516574.999999985</v>
      </c>
      <c r="Z145" s="2" t="str">
        <f t="shared" si="8"/>
        <v>HERE</v>
      </c>
      <c r="AA145" s="2">
        <f>IF(Z145="HERE",Y145,AA144+Graph!$G$1*1000)</f>
        <v>35516574.999999985</v>
      </c>
      <c r="AB145" s="2">
        <f t="shared" si="21"/>
        <v>-30810</v>
      </c>
      <c r="AC145" s="2">
        <f t="shared" si="9"/>
        <v>13509108</v>
      </c>
      <c r="AD145" s="3">
        <f t="shared" si="10"/>
        <v>35516574.999999985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31957853.899999987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68</v>
      </c>
      <c r="C146" s="7"/>
      <c r="D146" s="2" t="e">
        <f t="shared" si="12"/>
        <v>#N/A</v>
      </c>
      <c r="E146" s="2" t="e">
        <f t="shared" si="22"/>
        <v>#N/A</v>
      </c>
      <c r="F146" s="2">
        <v>502684.21144385636</v>
      </c>
      <c r="G146" s="2">
        <f t="shared" si="23"/>
        <v>394145.14285714284</v>
      </c>
      <c r="H146" s="2">
        <f t="shared" si="13"/>
        <v>46891420.714285642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2554262.2857142841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540827.76824830472</v>
      </c>
      <c r="Q146" s="2">
        <f>IF(P146&gt;Graph!$G$1*1000,Graph!$G$1*1000,P146)</f>
        <v>420000</v>
      </c>
      <c r="R146" s="2">
        <f t="shared" si="16"/>
        <v>49445683</v>
      </c>
      <c r="S146" s="2">
        <f t="shared" si="17"/>
        <v>394145.14285714179</v>
      </c>
      <c r="T146" s="2">
        <f t="shared" si="18"/>
        <v>25854.857142857276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35433458.999999985</v>
      </c>
      <c r="Z146" s="2" t="str">
        <f t="shared" si="8"/>
        <v>HERE</v>
      </c>
      <c r="AA146" s="2">
        <f>IF(Z146="HERE",Y146,AA145+Graph!$G$1*1000)</f>
        <v>35433458.999999985</v>
      </c>
      <c r="AB146" s="2">
        <f t="shared" si="21"/>
        <v>-83116</v>
      </c>
      <c r="AC146" s="2">
        <f t="shared" si="9"/>
        <v>14012224</v>
      </c>
      <c r="AD146" s="3">
        <f t="shared" si="10"/>
        <v>35433458.999999985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31987477.149999987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69</v>
      </c>
      <c r="C147" s="7"/>
      <c r="D147" s="2" t="e">
        <f t="shared" si="12"/>
        <v>#N/A</v>
      </c>
      <c r="E147" s="2" t="e">
        <f t="shared" si="22"/>
        <v>#N/A</v>
      </c>
      <c r="F147" s="2">
        <v>504112.07212890685</v>
      </c>
      <c r="G147" s="2">
        <f t="shared" si="23"/>
        <v>394145.14285714284</v>
      </c>
      <c r="H147" s="2">
        <f t="shared" si="13"/>
        <v>47285565.857142784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2580117.1428571413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542613.33156223595</v>
      </c>
      <c r="Q147" s="2">
        <f>IF(P147&gt;Graph!$G$1*1000,Graph!$G$1*1000,P147)</f>
        <v>420000</v>
      </c>
      <c r="R147" s="2">
        <f t="shared" si="16"/>
        <v>49865683</v>
      </c>
      <c r="S147" s="2">
        <f t="shared" si="17"/>
        <v>394145.14285714179</v>
      </c>
      <c r="T147" s="2">
        <f t="shared" si="18"/>
        <v>25854.857142857276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35308855.999999985</v>
      </c>
      <c r="Z147" s="2" t="str">
        <f t="shared" si="8"/>
        <v>HERE</v>
      </c>
      <c r="AA147" s="2">
        <f>IF(Z147="HERE",Y147,AA146+Graph!$G$1*1000)</f>
        <v>35308855.999999985</v>
      </c>
      <c r="AB147" s="2">
        <f t="shared" si="21"/>
        <v>-124603</v>
      </c>
      <c r="AC147" s="2">
        <f t="shared" si="9"/>
        <v>14556827</v>
      </c>
      <c r="AD147" s="3">
        <f t="shared" si="10"/>
        <v>35308855.999999985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31958966.349999987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70</v>
      </c>
      <c r="C148" s="7"/>
      <c r="D148" s="2" t="e">
        <f t="shared" si="12"/>
        <v>#N/A</v>
      </c>
      <c r="E148" s="2" t="e">
        <f t="shared" si="22"/>
        <v>#N/A</v>
      </c>
      <c r="F148" s="2">
        <v>505539.93281396478</v>
      </c>
      <c r="G148" s="2">
        <f t="shared" si="23"/>
        <v>394145.14285714284</v>
      </c>
      <c r="H148" s="2">
        <f t="shared" si="13"/>
        <v>47679710.999999925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2605971.9999999986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544398.89487615228</v>
      </c>
      <c r="Q148" s="2">
        <f>IF(P148&gt;Graph!$G$1*1000,Graph!$G$1*1000,P148)</f>
        <v>420000</v>
      </c>
      <c r="R148" s="2">
        <f t="shared" si="16"/>
        <v>50285683</v>
      </c>
      <c r="S148" s="2">
        <f t="shared" si="17"/>
        <v>394145.14285714179</v>
      </c>
      <c r="T148" s="2">
        <f t="shared" si="18"/>
        <v>25854.857142857276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35223493.999999985</v>
      </c>
      <c r="Z148" s="2" t="str">
        <f t="shared" si="8"/>
        <v>HERE</v>
      </c>
      <c r="AA148" s="2">
        <f>IF(Z148="HERE",Y148,AA147+Graph!$G$1*1000)</f>
        <v>35223493.999999985</v>
      </c>
      <c r="AB148" s="2">
        <f t="shared" si="21"/>
        <v>-85362</v>
      </c>
      <c r="AC148" s="2">
        <f t="shared" si="9"/>
        <v>15062189</v>
      </c>
      <c r="AD148" s="3">
        <f t="shared" si="10"/>
        <v>35223493.999999985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31918791.849999987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71</v>
      </c>
      <c r="C149" s="7"/>
      <c r="D149" s="2" t="e">
        <f t="shared" si="12"/>
        <v>#N/A</v>
      </c>
      <c r="E149" s="2" t="e">
        <f t="shared" si="22"/>
        <v>#N/A</v>
      </c>
      <c r="F149" s="2">
        <v>506967.79349902272</v>
      </c>
      <c r="G149" s="2">
        <f t="shared" si="23"/>
        <v>394145.14285714284</v>
      </c>
      <c r="H149" s="2">
        <f t="shared" si="13"/>
        <v>48073856.142857067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2631826.8571428559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546184.4581900835</v>
      </c>
      <c r="Q149" s="2">
        <f>IF(P149&gt;Graph!$G$1*1000,Graph!$G$1*1000,P149)</f>
        <v>420000</v>
      </c>
      <c r="R149" s="2">
        <f t="shared" si="16"/>
        <v>50705683</v>
      </c>
      <c r="S149" s="2">
        <f t="shared" si="17"/>
        <v>394145.14285714179</v>
      </c>
      <c r="T149" s="2">
        <f t="shared" si="18"/>
        <v>25854.857142857276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35405531.999999985</v>
      </c>
      <c r="Z149" s="2" t="str">
        <f t="shared" si="8"/>
        <v>HERE</v>
      </c>
      <c r="AA149" s="2">
        <f>IF(Z149="HERE",Y149,AA148+Graph!$G$1*1000)</f>
        <v>35405531.999999985</v>
      </c>
      <c r="AB149" s="2">
        <f t="shared" si="21"/>
        <v>182038</v>
      </c>
      <c r="AC149" s="2">
        <f t="shared" si="9"/>
        <v>15300151</v>
      </c>
      <c r="AD149" s="3">
        <f t="shared" si="10"/>
        <v>35405531.999999985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32109580.199999988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72</v>
      </c>
      <c r="C150" s="7"/>
      <c r="D150" s="2" t="e">
        <f t="shared" si="12"/>
        <v>#N/A</v>
      </c>
      <c r="E150" s="2" t="e">
        <f t="shared" si="22"/>
        <v>#N/A</v>
      </c>
      <c r="F150" s="2">
        <v>508395.65418408066</v>
      </c>
      <c r="G150" s="2">
        <f t="shared" si="23"/>
        <v>394145.14285714284</v>
      </c>
      <c r="H150" s="2">
        <f t="shared" si="13"/>
        <v>48468001.285714209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2657681.7142857132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547970.02150401473</v>
      </c>
      <c r="Q150" s="2">
        <f>IF(P150&gt;Graph!$G$1*1000,Graph!$G$1*1000,P150)</f>
        <v>420000</v>
      </c>
      <c r="R150" s="2">
        <f t="shared" si="16"/>
        <v>51125683</v>
      </c>
      <c r="S150" s="2">
        <f t="shared" si="17"/>
        <v>394145.14285714179</v>
      </c>
      <c r="T150" s="2">
        <f t="shared" si="18"/>
        <v>25854.857142857276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35549575.999999985</v>
      </c>
      <c r="Z150" s="2" t="str">
        <f t="shared" si="8"/>
        <v>HERE</v>
      </c>
      <c r="AA150" s="2">
        <f>IF(Z150="HERE",Y150,AA149+Graph!$G$1*1000)</f>
        <v>35549575.999999985</v>
      </c>
      <c r="AB150" s="2">
        <f t="shared" si="21"/>
        <v>144044</v>
      </c>
      <c r="AC150" s="2">
        <f t="shared" si="9"/>
        <v>15576107</v>
      </c>
      <c r="AD150" s="3">
        <f t="shared" si="10"/>
        <v>35549575.999999985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32249748.499999989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73</v>
      </c>
      <c r="C151" s="7"/>
      <c r="D151" s="2" t="e">
        <f t="shared" si="12"/>
        <v>#N/A</v>
      </c>
      <c r="E151" s="2" t="e">
        <f t="shared" si="22"/>
        <v>#N/A</v>
      </c>
      <c r="F151" s="2">
        <v>509823.5148691386</v>
      </c>
      <c r="G151" s="2">
        <f t="shared" si="23"/>
        <v>394145.14285714284</v>
      </c>
      <c r="H151" s="2">
        <f t="shared" si="13"/>
        <v>48862146.428571351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2683536.5714285704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549755.58481793106</v>
      </c>
      <c r="Q151" s="2">
        <f>IF(P151&gt;Graph!$G$1*1000,Graph!$G$1*1000,P151)</f>
        <v>420000</v>
      </c>
      <c r="R151" s="2">
        <f t="shared" si="16"/>
        <v>51545683</v>
      </c>
      <c r="S151" s="2">
        <f t="shared" si="17"/>
        <v>394145.14285714179</v>
      </c>
      <c r="T151" s="2">
        <f t="shared" si="18"/>
        <v>25854.857142857276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35604710.999999985</v>
      </c>
      <c r="Z151" s="2" t="str">
        <f t="shared" si="8"/>
        <v>HERE</v>
      </c>
      <c r="AA151" s="2">
        <f>IF(Z151="HERE",Y151,AA150+Graph!$G$1*1000)</f>
        <v>35604710.999999985</v>
      </c>
      <c r="AB151" s="2">
        <f t="shared" si="21"/>
        <v>55135</v>
      </c>
      <c r="AC151" s="2">
        <f t="shared" si="9"/>
        <v>15940972</v>
      </c>
      <c r="AD151" s="3">
        <f t="shared" si="10"/>
        <v>35604710.999999985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32363385.749999989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74</v>
      </c>
      <c r="C152" s="7"/>
      <c r="D152" s="2" t="e">
        <f t="shared" si="12"/>
        <v>#N/A</v>
      </c>
      <c r="E152" s="2" t="e">
        <f t="shared" si="22"/>
        <v>#N/A</v>
      </c>
      <c r="F152" s="2">
        <v>511251.37555419654</v>
      </c>
      <c r="G152" s="2">
        <f t="shared" si="23"/>
        <v>394145.14285714284</v>
      </c>
      <c r="H152" s="2">
        <f t="shared" si="13"/>
        <v>49256291.571428493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2709391.4285714277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551541.14813186228</v>
      </c>
      <c r="Q152" s="2">
        <f>IF(P152&gt;Graph!$G$1*1000,Graph!$G$1*1000,P152)</f>
        <v>420000</v>
      </c>
      <c r="R152" s="2">
        <f t="shared" si="16"/>
        <v>51965683</v>
      </c>
      <c r="S152" s="2">
        <f t="shared" si="17"/>
        <v>394145.14285714179</v>
      </c>
      <c r="T152" s="2">
        <f t="shared" si="18"/>
        <v>25854.857142857276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35542600.999999985</v>
      </c>
      <c r="Z152" s="2" t="str">
        <f t="shared" si="8"/>
        <v>HERE</v>
      </c>
      <c r="AA152" s="2">
        <f>IF(Z152="HERE",Y152,AA151+Graph!$G$1*1000)</f>
        <v>35542600.999999985</v>
      </c>
      <c r="AB152" s="2">
        <f t="shared" si="21"/>
        <v>-62110</v>
      </c>
      <c r="AC152" s="2">
        <f t="shared" si="9"/>
        <v>16423082</v>
      </c>
      <c r="AD152" s="3">
        <f t="shared" si="10"/>
        <v>35542600.999999985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32500995.549999986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75</v>
      </c>
      <c r="C153" s="7"/>
      <c r="D153" s="2" t="e">
        <f t="shared" si="12"/>
        <v>#N/A</v>
      </c>
      <c r="E153" s="2" t="e">
        <f t="shared" si="22"/>
        <v>#N/A</v>
      </c>
      <c r="F153" s="2">
        <v>512679.23623925447</v>
      </c>
      <c r="G153" s="2">
        <f t="shared" si="23"/>
        <v>394145.14285714284</v>
      </c>
      <c r="H153" s="2">
        <f t="shared" si="13"/>
        <v>49650436.714285634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2735246.285714285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553326.71144577861</v>
      </c>
      <c r="Q153" s="2">
        <f>IF(P153&gt;Graph!$G$1*1000,Graph!$G$1*1000,P153)</f>
        <v>420000</v>
      </c>
      <c r="R153" s="2">
        <f t="shared" si="16"/>
        <v>52385683</v>
      </c>
      <c r="S153" s="2">
        <f t="shared" si="17"/>
        <v>394145.14285714179</v>
      </c>
      <c r="T153" s="2">
        <f t="shared" si="18"/>
        <v>25854.857142857276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35510146.999999985</v>
      </c>
      <c r="Z153" s="2" t="str">
        <f t="shared" si="8"/>
        <v>HERE</v>
      </c>
      <c r="AA153" s="2">
        <f>IF(Z153="HERE",Y153,AA152+Graph!$G$1*1000)</f>
        <v>35510146.999999985</v>
      </c>
      <c r="AB153" s="2">
        <f t="shared" si="21"/>
        <v>-32454</v>
      </c>
      <c r="AC153" s="2">
        <f t="shared" si="9"/>
        <v>16875536</v>
      </c>
      <c r="AD153" s="3">
        <f t="shared" si="10"/>
        <v>35510146.999999985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32501608.299999986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76</v>
      </c>
      <c r="C154" s="7"/>
      <c r="D154" s="2" t="e">
        <f t="shared" si="12"/>
        <v>#N/A</v>
      </c>
      <c r="E154" s="2" t="e">
        <f t="shared" si="22"/>
        <v>#N/A</v>
      </c>
      <c r="F154" s="2">
        <v>514107.09692430496</v>
      </c>
      <c r="G154" s="2">
        <f t="shared" si="23"/>
        <v>394145.14285714284</v>
      </c>
      <c r="H154" s="2">
        <f t="shared" si="13"/>
        <v>50044581.857142776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2761101.1428571423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555112.27475970984</v>
      </c>
      <c r="Q154" s="2">
        <f>IF(P154&gt;Graph!$G$1*1000,Graph!$G$1*1000,P154)</f>
        <v>420000</v>
      </c>
      <c r="R154" s="2">
        <f t="shared" si="16"/>
        <v>52805683</v>
      </c>
      <c r="S154" s="2">
        <f t="shared" si="17"/>
        <v>394145.14285714179</v>
      </c>
      <c r="T154" s="2">
        <f t="shared" si="18"/>
        <v>25854.857142857276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35558240.999999985</v>
      </c>
      <c r="Z154" s="2" t="str">
        <f t="shared" si="8"/>
        <v>HERE</v>
      </c>
      <c r="AA154" s="2">
        <f>IF(Z154="HERE",Y154,AA153+Graph!$G$1*1000)</f>
        <v>35558240.999999985</v>
      </c>
      <c r="AB154" s="2">
        <f t="shared" si="21"/>
        <v>48094</v>
      </c>
      <c r="AC154" s="2">
        <f t="shared" si="9"/>
        <v>17247442</v>
      </c>
      <c r="AD154" s="3">
        <f t="shared" si="10"/>
        <v>35558240.999999985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32465015.699999988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77</v>
      </c>
      <c r="C155" s="7"/>
      <c r="D155" s="2" t="e">
        <f t="shared" si="12"/>
        <v>#N/A</v>
      </c>
      <c r="E155" s="2" t="e">
        <f t="shared" si="22"/>
        <v>#N/A</v>
      </c>
      <c r="F155" s="2">
        <v>515534.9576093629</v>
      </c>
      <c r="G155" s="2">
        <f t="shared" si="23"/>
        <v>394145.14285714284</v>
      </c>
      <c r="H155" s="2">
        <f t="shared" si="13"/>
        <v>50438726.999999918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2786955.9999999995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556897.83807362616</v>
      </c>
      <c r="Q155" s="2">
        <f>IF(P155&gt;Graph!$G$1*1000,Graph!$G$1*1000,P155)</f>
        <v>420000</v>
      </c>
      <c r="R155" s="2">
        <f t="shared" si="16"/>
        <v>53225683</v>
      </c>
      <c r="S155" s="2">
        <f t="shared" si="17"/>
        <v>394145.14285714179</v>
      </c>
      <c r="T155" s="2">
        <f t="shared" si="18"/>
        <v>25854.857142857276</v>
      </c>
      <c r="U155" s="2">
        <f t="shared" si="19"/>
        <v>420000</v>
      </c>
      <c r="V155" s="2">
        <f t="shared" si="28"/>
        <v>17582121</v>
      </c>
      <c r="W155" s="2">
        <f t="shared" si="20"/>
        <v>334679</v>
      </c>
      <c r="X155" s="2">
        <f t="shared" si="6"/>
        <v>85321</v>
      </c>
      <c r="Y155" s="2">
        <f t="shared" si="7"/>
        <v>35643561.999999985</v>
      </c>
      <c r="Z155" s="2" t="str">
        <f t="shared" si="8"/>
        <v>HERE</v>
      </c>
      <c r="AA155" s="2">
        <f>IF(Z155="HERE",Y155,AA154+Graph!$G$1*1000)</f>
        <v>35643561.999999985</v>
      </c>
      <c r="AB155" s="2">
        <f t="shared" si="21"/>
        <v>85321</v>
      </c>
      <c r="AC155" s="2">
        <f t="shared" si="9"/>
        <v>17582121</v>
      </c>
      <c r="AD155" s="3">
        <f t="shared" si="10"/>
        <v>35643561.999999985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6"/>
        <v>32334385.049999986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78</v>
      </c>
      <c r="C156" s="7"/>
      <c r="D156" s="2" t="e">
        <f t="shared" si="12"/>
        <v>#N/A</v>
      </c>
      <c r="E156" s="2" t="e">
        <f t="shared" si="22"/>
        <v>#N/A</v>
      </c>
      <c r="F156" s="2">
        <v>516962.81829442084</v>
      </c>
      <c r="G156" s="2">
        <f t="shared" si="23"/>
        <v>394145.14285714284</v>
      </c>
      <c r="H156" s="2">
        <f t="shared" si="13"/>
        <v>50832872.14285706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2812810.8571428568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558683.40138755739</v>
      </c>
      <c r="Q156" s="2">
        <f>IF(P156&gt;Graph!$G$1*1000,Graph!$G$1*1000,P156)</f>
        <v>420000</v>
      </c>
      <c r="R156" s="2">
        <f t="shared" si="16"/>
        <v>53645683</v>
      </c>
      <c r="S156" s="2">
        <f t="shared" si="17"/>
        <v>394145.14285714179</v>
      </c>
      <c r="T156" s="2">
        <f t="shared" si="18"/>
        <v>25854.857142857276</v>
      </c>
      <c r="U156" s="2">
        <f t="shared" si="19"/>
        <v>420000</v>
      </c>
      <c r="V156" s="2">
        <f t="shared" si="28"/>
        <v>17723840</v>
      </c>
      <c r="W156" s="2">
        <f t="shared" si="20"/>
        <v>141719</v>
      </c>
      <c r="X156" s="2">
        <f t="shared" si="6"/>
        <v>278281</v>
      </c>
      <c r="Y156" s="2">
        <f t="shared" si="7"/>
        <v>35921842.999999985</v>
      </c>
      <c r="Z156" s="2" t="str">
        <f t="shared" si="8"/>
        <v>HERE</v>
      </c>
      <c r="AA156" s="2">
        <f>IF(Z156="HERE",Y156,AA155+Graph!$G$1*1000)</f>
        <v>35921842.999999985</v>
      </c>
      <c r="AB156" s="2">
        <f t="shared" si="21"/>
        <v>278281</v>
      </c>
      <c r="AC156" s="2">
        <f t="shared" si="9"/>
        <v>17723840</v>
      </c>
      <c r="AD156" s="3">
        <f t="shared" si="10"/>
        <v>35921842.999999985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6"/>
        <v>32441202.749999989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79</v>
      </c>
      <c r="C157" s="7"/>
      <c r="D157" s="2" t="e">
        <f t="shared" si="12"/>
        <v>#N/A</v>
      </c>
      <c r="E157" s="2" t="e">
        <f t="shared" si="22"/>
        <v>#N/A</v>
      </c>
      <c r="F157" s="2">
        <v>518390.67897947878</v>
      </c>
      <c r="G157" s="2">
        <f t="shared" si="23"/>
        <v>394145.14285714284</v>
      </c>
      <c r="H157" s="2">
        <f t="shared" si="13"/>
        <v>51227017.285714202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2838665.7142857141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560468.96470147371</v>
      </c>
      <c r="Q157" s="2">
        <f>IF(P157&gt;Graph!$G$1*1000,Graph!$G$1*1000,P157)</f>
        <v>420000</v>
      </c>
      <c r="R157" s="2">
        <f t="shared" si="16"/>
        <v>54065683</v>
      </c>
      <c r="S157" s="2">
        <f t="shared" si="17"/>
        <v>394145.14285714179</v>
      </c>
      <c r="T157" s="2">
        <f t="shared" si="18"/>
        <v>25854.857142857276</v>
      </c>
      <c r="U157" s="2">
        <f t="shared" si="19"/>
        <v>420000</v>
      </c>
      <c r="V157" s="2">
        <f t="shared" si="28"/>
        <v>17916181</v>
      </c>
      <c r="W157" s="2">
        <f t="shared" si="20"/>
        <v>192341</v>
      </c>
      <c r="X157" s="2">
        <f t="shared" si="6"/>
        <v>227659</v>
      </c>
      <c r="Y157" s="2">
        <f t="shared" si="7"/>
        <v>36149501.999999985</v>
      </c>
      <c r="Z157" s="2" t="str">
        <f t="shared" si="8"/>
        <v>HERE</v>
      </c>
      <c r="AA157" s="2">
        <f>IF(Z157="HERE",Y157,AA156+Graph!$G$1*1000)</f>
        <v>36149501.999999985</v>
      </c>
      <c r="AB157" s="2">
        <f t="shared" si="21"/>
        <v>227659</v>
      </c>
      <c r="AC157" s="2">
        <f t="shared" si="9"/>
        <v>17916181</v>
      </c>
      <c r="AD157" s="3">
        <f t="shared" si="10"/>
        <v>36149501.999999985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6"/>
        <v>32521406.949999988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80</v>
      </c>
      <c r="C158" s="7"/>
      <c r="D158" s="2" t="e">
        <f t="shared" si="12"/>
        <v>#N/A</v>
      </c>
      <c r="E158" s="2" t="e">
        <f t="shared" si="22"/>
        <v>#N/A</v>
      </c>
      <c r="F158" s="2">
        <v>519818.53966453671</v>
      </c>
      <c r="G158" s="2">
        <f t="shared" si="23"/>
        <v>394145.14285714284</v>
      </c>
      <c r="H158" s="2">
        <f t="shared" si="13"/>
        <v>51621162.428571343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2864520.5714285714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562254.52801540494</v>
      </c>
      <c r="Q158" s="2">
        <f>IF(P158&gt;Graph!$G$1*1000,Graph!$G$1*1000,P158)</f>
        <v>420000</v>
      </c>
      <c r="R158" s="2">
        <f t="shared" si="16"/>
        <v>54485683</v>
      </c>
      <c r="S158" s="2">
        <f t="shared" si="17"/>
        <v>394145.14285714179</v>
      </c>
      <c r="T158" s="2">
        <f t="shared" si="18"/>
        <v>25854.857142857276</v>
      </c>
      <c r="U158" s="2">
        <f t="shared" si="19"/>
        <v>420000</v>
      </c>
      <c r="V158" s="2">
        <f t="shared" si="28"/>
        <v>18242873</v>
      </c>
      <c r="W158" s="2">
        <f t="shared" si="20"/>
        <v>326692</v>
      </c>
      <c r="X158" s="2">
        <f t="shared" si="6"/>
        <v>93308</v>
      </c>
      <c r="Y158" s="2">
        <f t="shared" si="7"/>
        <v>36242809.999999985</v>
      </c>
      <c r="Z158" s="2" t="str">
        <f t="shared" si="8"/>
        <v>HERE</v>
      </c>
      <c r="AA158" s="2">
        <f>IF(Z158="HERE",Y158,AA157+Graph!$G$1*1000)</f>
        <v>36242809.999999985</v>
      </c>
      <c r="AB158" s="2">
        <f t="shared" si="21"/>
        <v>93308</v>
      </c>
      <c r="AC158" s="2">
        <f t="shared" si="9"/>
        <v>18242873</v>
      </c>
      <c r="AD158" s="3">
        <f t="shared" si="10"/>
        <v>36242809.999999985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6"/>
        <v>32580864.349999987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81</v>
      </c>
      <c r="C159" s="7"/>
      <c r="D159" s="2" t="e">
        <f t="shared" si="12"/>
        <v>#N/A</v>
      </c>
      <c r="E159" s="2" t="e">
        <f t="shared" si="22"/>
        <v>#N/A</v>
      </c>
      <c r="F159" s="2">
        <v>521246.40034959465</v>
      </c>
      <c r="G159" s="2">
        <f t="shared" si="23"/>
        <v>394145.14285714284</v>
      </c>
      <c r="H159" s="2">
        <f t="shared" si="13"/>
        <v>52015307.571428485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2890375.4285714286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564040.09132933617</v>
      </c>
      <c r="Q159" s="2">
        <f>IF(P159&gt;Graph!$G$1*1000,Graph!$G$1*1000,P159)</f>
        <v>420000</v>
      </c>
      <c r="R159" s="2">
        <f t="shared" si="16"/>
        <v>54905683</v>
      </c>
      <c r="S159" s="2">
        <f t="shared" si="17"/>
        <v>394145.14285714179</v>
      </c>
      <c r="T159" s="2">
        <f t="shared" si="18"/>
        <v>25854.857142857276</v>
      </c>
      <c r="U159" s="2">
        <f t="shared" si="19"/>
        <v>420000</v>
      </c>
      <c r="V159" s="2">
        <f t="shared" si="28"/>
        <v>18691835</v>
      </c>
      <c r="W159" s="2">
        <f t="shared" si="20"/>
        <v>448962</v>
      </c>
      <c r="X159" s="2">
        <f t="shared" si="6"/>
        <v>-28962</v>
      </c>
      <c r="Y159" s="2">
        <f t="shared" si="7"/>
        <v>36213847.999999985</v>
      </c>
      <c r="Z159" s="2" t="str">
        <f t="shared" si="8"/>
        <v>HERE</v>
      </c>
      <c r="AA159" s="2">
        <f>IF(Z159="HERE",Y159,AA158+Graph!$G$1*1000)</f>
        <v>36213847.999999985</v>
      </c>
      <c r="AB159" s="2">
        <f t="shared" si="21"/>
        <v>-28962</v>
      </c>
      <c r="AC159" s="2">
        <f t="shared" si="9"/>
        <v>18691835</v>
      </c>
      <c r="AD159" s="3">
        <f t="shared" si="10"/>
        <v>36213847.999999985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6"/>
        <v>32560200.749999989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82</v>
      </c>
      <c r="C160" s="7"/>
      <c r="D160" s="2" t="e">
        <f t="shared" si="12"/>
        <v>#N/A</v>
      </c>
      <c r="E160" s="2" t="e">
        <f t="shared" si="22"/>
        <v>#N/A</v>
      </c>
      <c r="F160" s="2">
        <v>522674.26103464514</v>
      </c>
      <c r="G160" s="2">
        <f t="shared" si="23"/>
        <v>394145.14285714284</v>
      </c>
      <c r="H160" s="2">
        <f t="shared" si="13"/>
        <v>52409452.714285627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2916230.2857142859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565825.65464325249</v>
      </c>
      <c r="Q160" s="2">
        <f>IF(P160&gt;Graph!$G$1*1000,Graph!$G$1*1000,P160)</f>
        <v>420000</v>
      </c>
      <c r="R160" s="2">
        <f t="shared" si="16"/>
        <v>55325683</v>
      </c>
      <c r="S160" s="2">
        <f t="shared" si="17"/>
        <v>394145.14285714179</v>
      </c>
      <c r="T160" s="2">
        <f t="shared" si="18"/>
        <v>25854.857142857276</v>
      </c>
      <c r="U160" s="2">
        <f t="shared" si="19"/>
        <v>420000</v>
      </c>
      <c r="V160" s="2">
        <f t="shared" si="28"/>
        <v>19177555</v>
      </c>
      <c r="W160" s="2">
        <f t="shared" si="20"/>
        <v>485720</v>
      </c>
      <c r="X160" s="2">
        <f t="shared" si="6"/>
        <v>-65720</v>
      </c>
      <c r="Y160" s="2">
        <f t="shared" si="7"/>
        <v>36148127.999999985</v>
      </c>
      <c r="Z160" s="2" t="str">
        <f t="shared" si="8"/>
        <v>HERE</v>
      </c>
      <c r="AA160" s="2">
        <f>IF(Z160="HERE",Y160,AA159+Graph!$G$1*1000)</f>
        <v>36148127.999999985</v>
      </c>
      <c r="AB160" s="2">
        <f t="shared" si="21"/>
        <v>-65720</v>
      </c>
      <c r="AC160" s="2">
        <f t="shared" si="9"/>
        <v>19177555</v>
      </c>
      <c r="AD160" s="3">
        <f t="shared" si="10"/>
        <v>36148127.999999985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6"/>
        <v>32529724.749999989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83</v>
      </c>
      <c r="C161" s="7"/>
      <c r="D161" s="2" t="e">
        <f t="shared" si="12"/>
        <v>#N/A</v>
      </c>
      <c r="E161" s="2" t="e">
        <f t="shared" si="22"/>
        <v>#N/A</v>
      </c>
      <c r="F161" s="2">
        <v>524102.12171970308</v>
      </c>
      <c r="G161" s="2">
        <f t="shared" si="23"/>
        <v>394145.14285714284</v>
      </c>
      <c r="H161" s="2">
        <f t="shared" si="13"/>
        <v>52803597.857142769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2942085.1428571432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567611.21795718372</v>
      </c>
      <c r="Q161" s="2">
        <f>IF(P161&gt;Graph!$G$1*1000,Graph!$G$1*1000,P161)</f>
        <v>420000</v>
      </c>
      <c r="R161" s="2">
        <f t="shared" si="16"/>
        <v>55745683</v>
      </c>
      <c r="S161" s="2">
        <f t="shared" si="17"/>
        <v>394145.14285714179</v>
      </c>
      <c r="T161" s="2">
        <f t="shared" si="18"/>
        <v>25854.857142857276</v>
      </c>
      <c r="U161" s="2">
        <f t="shared" si="19"/>
        <v>420000</v>
      </c>
      <c r="V161" s="2">
        <f t="shared" si="28"/>
        <v>19682048</v>
      </c>
      <c r="W161" s="2">
        <f t="shared" si="20"/>
        <v>504493</v>
      </c>
      <c r="X161" s="2">
        <f t="shared" si="6"/>
        <v>-84493</v>
      </c>
      <c r="Y161" s="2">
        <f t="shared" si="7"/>
        <v>36063634.999999985</v>
      </c>
      <c r="Z161" s="2" t="str">
        <f t="shared" si="8"/>
        <v>HERE</v>
      </c>
      <c r="AA161" s="2">
        <f>IF(Z161="HERE",Y161,AA160+Graph!$G$1*1000)</f>
        <v>36063634.999999985</v>
      </c>
      <c r="AB161" s="2">
        <f t="shared" si="21"/>
        <v>-84493</v>
      </c>
      <c r="AC161" s="2">
        <f t="shared" si="9"/>
        <v>19682048</v>
      </c>
      <c r="AD161" s="3">
        <f t="shared" si="10"/>
        <v>36063634.999999985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6"/>
        <v>32487686.199999988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84</v>
      </c>
      <c r="C162" s="7"/>
      <c r="D162" s="2" t="e">
        <f t="shared" si="12"/>
        <v>#N/A</v>
      </c>
      <c r="E162" s="2" t="e">
        <f t="shared" si="22"/>
        <v>#N/A</v>
      </c>
      <c r="F162" s="2">
        <v>525529.98240476102</v>
      </c>
      <c r="G162" s="2">
        <f t="shared" si="23"/>
        <v>394145.14285714284</v>
      </c>
      <c r="H162" s="2">
        <f t="shared" si="13"/>
        <v>53197742.999999911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2967940.0000000005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569396.78127110004</v>
      </c>
      <c r="Q162" s="2">
        <f>IF(P162&gt;Graph!$G$1*1000,Graph!$G$1*1000,P162)</f>
        <v>420000</v>
      </c>
      <c r="R162" s="2">
        <f t="shared" si="16"/>
        <v>56165683</v>
      </c>
      <c r="S162" s="2">
        <f t="shared" si="17"/>
        <v>394145.14285714179</v>
      </c>
      <c r="T162" s="2">
        <f t="shared" si="18"/>
        <v>25854.857142857276</v>
      </c>
      <c r="U162" s="2">
        <f t="shared" si="19"/>
        <v>420000</v>
      </c>
      <c r="V162" s="2">
        <f t="shared" si="28"/>
        <v>20089551</v>
      </c>
      <c r="W162" s="2">
        <f t="shared" si="20"/>
        <v>407503</v>
      </c>
      <c r="X162" s="2">
        <f t="shared" si="6"/>
        <v>12497</v>
      </c>
      <c r="Y162" s="2">
        <f t="shared" si="7"/>
        <v>36076131.999999985</v>
      </c>
      <c r="Z162" s="2" t="str">
        <f t="shared" si="8"/>
        <v>HERE</v>
      </c>
      <c r="AA162" s="2">
        <f>IF(Z162="HERE",Y162,AA161+Graph!$G$1*1000)</f>
        <v>36076131.999999985</v>
      </c>
      <c r="AB162" s="2">
        <f t="shared" si="21"/>
        <v>12497</v>
      </c>
      <c r="AC162" s="2">
        <f t="shared" si="9"/>
        <v>20089551</v>
      </c>
      <c r="AD162" s="3">
        <f t="shared" si="10"/>
        <v>36076131.999999985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6"/>
        <v>32398969.899999987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85</v>
      </c>
      <c r="C163" s="7"/>
      <c r="D163" s="2" t="e">
        <f t="shared" si="12"/>
        <v>#N/A</v>
      </c>
      <c r="E163" s="2" t="e">
        <f t="shared" si="22"/>
        <v>#N/A</v>
      </c>
      <c r="F163" s="2">
        <v>526957.84308981895</v>
      </c>
      <c r="G163" s="2">
        <f t="shared" si="23"/>
        <v>394145.14285714284</v>
      </c>
      <c r="H163" s="2">
        <f t="shared" si="13"/>
        <v>53591888.142857052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2993794.8571428577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571182.34458503127</v>
      </c>
      <c r="Q163" s="2">
        <f>IF(P163&gt;Graph!$G$1*1000,Graph!$G$1*1000,P163)</f>
        <v>420000</v>
      </c>
      <c r="R163" s="2">
        <f t="shared" si="16"/>
        <v>56585683</v>
      </c>
      <c r="S163" s="2">
        <f t="shared" si="17"/>
        <v>394145.14285714179</v>
      </c>
      <c r="T163" s="2">
        <f t="shared" si="18"/>
        <v>25854.857142857276</v>
      </c>
      <c r="U163" s="2">
        <f t="shared" si="19"/>
        <v>420000</v>
      </c>
      <c r="V163" s="2">
        <f t="shared" si="28"/>
        <v>20483696.142857142</v>
      </c>
      <c r="W163" s="2">
        <f t="shared" si="20"/>
        <v>394145.14285714179</v>
      </c>
      <c r="X163" s="2">
        <f t="shared" si="6"/>
        <v>25854.857142858207</v>
      </c>
      <c r="Y163" s="2">
        <f t="shared" si="7"/>
        <v>36101986.857142843</v>
      </c>
      <c r="Z163" s="2" t="str">
        <f t="shared" si="8"/>
        <v>HERE</v>
      </c>
      <c r="AA163" s="2">
        <f>IF(Z163="HERE",Y163,AA162+Graph!$G$1*1000)</f>
        <v>36101986.857142843</v>
      </c>
      <c r="AB163" s="2">
        <f t="shared" si="21"/>
        <v>25854.857142858207</v>
      </c>
      <c r="AC163" s="2">
        <f t="shared" si="9"/>
        <v>20483696.142857142</v>
      </c>
      <c r="AD163" s="3">
        <f t="shared" si="10"/>
        <v>36101986.857142843</v>
      </c>
      <c r="AE163" s="2">
        <f>IF(AE161&gt;=52800000,52800000,IF(AB142=Graph!G$1*1000,AE162+Graph!G$1*1000,AC163))</f>
        <v>20483696.142857142</v>
      </c>
      <c r="AF163" s="3">
        <f t="shared" si="11"/>
        <v>20483696.142857142</v>
      </c>
      <c r="AG163" s="3">
        <f t="shared" si="26"/>
        <v>32539209.599999987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86</v>
      </c>
      <c r="C164" s="7"/>
      <c r="D164" s="2" t="e">
        <f t="shared" si="12"/>
        <v>#N/A</v>
      </c>
      <c r="E164" s="2" t="e">
        <f t="shared" si="22"/>
        <v>#N/A</v>
      </c>
      <c r="F164" s="2">
        <v>528385.70377487689</v>
      </c>
      <c r="G164" s="2">
        <f t="shared" si="23"/>
        <v>394145.14285714284</v>
      </c>
      <c r="H164" s="2">
        <f t="shared" si="13"/>
        <v>53986033.285714194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3019649.714285715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572967.9078989476</v>
      </c>
      <c r="Q164" s="2">
        <f>IF(P164&gt;Graph!$G$1*1000,Graph!$G$1*1000,P164)</f>
        <v>420000</v>
      </c>
      <c r="R164" s="2">
        <f t="shared" si="16"/>
        <v>57005683</v>
      </c>
      <c r="S164" s="2">
        <f t="shared" si="17"/>
        <v>394145.14285714179</v>
      </c>
      <c r="T164" s="2">
        <f t="shared" si="18"/>
        <v>25854.857142857276</v>
      </c>
      <c r="U164" s="2">
        <f t="shared" si="19"/>
        <v>420000</v>
      </c>
      <c r="V164" s="2">
        <f t="shared" si="28"/>
        <v>20877841.285714284</v>
      </c>
      <c r="W164" s="2">
        <f t="shared" si="20"/>
        <v>394145.14285714179</v>
      </c>
      <c r="X164" s="2">
        <f t="shared" si="6"/>
        <v>25854.857142858207</v>
      </c>
      <c r="Y164" s="2">
        <f t="shared" si="7"/>
        <v>36127841.714285702</v>
      </c>
      <c r="Z164" s="2" t="str">
        <f t="shared" si="8"/>
        <v>HERE</v>
      </c>
      <c r="AA164" s="2">
        <f>IF(Z164="HERE",Y164,AA163+Graph!$G$1*1000)</f>
        <v>36127841.714285702</v>
      </c>
      <c r="AB164" s="2">
        <f t="shared" si="21"/>
        <v>25854.857142858207</v>
      </c>
      <c r="AC164" s="2">
        <f t="shared" si="9"/>
        <v>20877841.285714284</v>
      </c>
      <c r="AD164" s="3">
        <f t="shared" si="10"/>
        <v>36127841.714285702</v>
      </c>
      <c r="AE164" s="2">
        <f>IF(AE162&gt;=52800000,52800000,IF(AB143=Graph!G$1*1000,AE163+Graph!G$1*1000,AC164))</f>
        <v>20877841.285714284</v>
      </c>
      <c r="AF164" s="3">
        <f t="shared" si="11"/>
        <v>20877841.285714284</v>
      </c>
      <c r="AG164" s="3">
        <f t="shared" si="26"/>
        <v>32617601.599999987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87</v>
      </c>
      <c r="C165" s="7"/>
      <c r="D165" s="2" t="e">
        <f t="shared" si="12"/>
        <v>#N/A</v>
      </c>
      <c r="E165" s="2" t="e">
        <f t="shared" si="22"/>
        <v>#N/A</v>
      </c>
      <c r="F165" s="2">
        <v>529813.56445993483</v>
      </c>
      <c r="G165" s="2">
        <f t="shared" si="23"/>
        <v>394145.14285714284</v>
      </c>
      <c r="H165" s="2">
        <f t="shared" si="13"/>
        <v>54380178.428571336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3045504.5714285723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574753.47121287882</v>
      </c>
      <c r="Q165" s="2">
        <f>IF(P165&gt;Graph!$G$1*1000,Graph!$G$1*1000,P165)</f>
        <v>420000</v>
      </c>
      <c r="R165" s="2">
        <f t="shared" si="16"/>
        <v>57425683</v>
      </c>
      <c r="S165" s="2">
        <f t="shared" si="17"/>
        <v>394145.14285714179</v>
      </c>
      <c r="T165" s="2">
        <f t="shared" si="18"/>
        <v>25854.857142857276</v>
      </c>
      <c r="U165" s="2">
        <f t="shared" si="19"/>
        <v>420000</v>
      </c>
      <c r="V165" s="2">
        <f t="shared" si="28"/>
        <v>21271986.428571425</v>
      </c>
      <c r="W165" s="2">
        <f t="shared" si="20"/>
        <v>394145.14285714179</v>
      </c>
      <c r="X165" s="2">
        <f t="shared" si="6"/>
        <v>25854.857142858207</v>
      </c>
      <c r="Y165" s="2">
        <f t="shared" si="7"/>
        <v>36153696.57142856</v>
      </c>
      <c r="Z165" s="2" t="str">
        <f t="shared" si="8"/>
        <v>HERE</v>
      </c>
      <c r="AA165" s="2">
        <f>IF(Z165="HERE",Y165,AA164+Graph!$G$1*1000)</f>
        <v>36153696.57142856</v>
      </c>
      <c r="AB165" s="2">
        <f t="shared" si="21"/>
        <v>25854.857142858207</v>
      </c>
      <c r="AC165" s="2">
        <f t="shared" si="9"/>
        <v>21271986.428571425</v>
      </c>
      <c r="AD165" s="3">
        <f t="shared" si="10"/>
        <v>36153696.57142856</v>
      </c>
      <c r="AE165" s="2">
        <f>IF(AE163&gt;=52800000,52800000,IF(AB144=Graph!G$1*1000,AE164+Graph!G$1*1000,AC165))</f>
        <v>21271986.428571425</v>
      </c>
      <c r="AF165" s="3">
        <f t="shared" si="11"/>
        <v>21271986.428571425</v>
      </c>
      <c r="AG165" s="3">
        <f t="shared" si="26"/>
        <v>32645561.399999987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88</v>
      </c>
      <c r="C166" s="7"/>
      <c r="D166" s="2" t="e">
        <f t="shared" si="12"/>
        <v>#N/A</v>
      </c>
      <c r="E166" s="2" t="e">
        <f t="shared" si="22"/>
        <v>#N/A</v>
      </c>
      <c r="F166" s="2">
        <v>531241.42514499277</v>
      </c>
      <c r="G166" s="2">
        <f t="shared" si="23"/>
        <v>394145.14285714284</v>
      </c>
      <c r="H166" s="2">
        <f t="shared" si="13"/>
        <v>54774323.571428478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3071359.4285714296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576539.03452679515</v>
      </c>
      <c r="Q166" s="2">
        <f>IF(P166&gt;Graph!$G$1*1000,Graph!$G$1*1000,P166)</f>
        <v>420000</v>
      </c>
      <c r="R166" s="2">
        <f t="shared" si="16"/>
        <v>57845683</v>
      </c>
      <c r="S166" s="2">
        <f t="shared" si="17"/>
        <v>394145.14285714179</v>
      </c>
      <c r="T166" s="2">
        <f t="shared" si="18"/>
        <v>25854.857142857276</v>
      </c>
      <c r="U166" s="2">
        <f t="shared" si="19"/>
        <v>420000</v>
      </c>
      <c r="V166" s="2">
        <f t="shared" si="28"/>
        <v>21666131.571428567</v>
      </c>
      <c r="W166" s="2">
        <f t="shared" si="20"/>
        <v>394145.14285714179</v>
      </c>
      <c r="X166" s="2">
        <f t="shared" si="6"/>
        <v>25854.857142858207</v>
      </c>
      <c r="Y166" s="2">
        <f t="shared" si="7"/>
        <v>36179551.428571418</v>
      </c>
      <c r="Z166" s="2" t="str">
        <f t="shared" si="8"/>
        <v>HERE</v>
      </c>
      <c r="AA166" s="2">
        <f>IF(Z166="HERE",Y166,AA165+Graph!$G$1*1000)</f>
        <v>36179551.428571418</v>
      </c>
      <c r="AB166" s="2">
        <f t="shared" si="21"/>
        <v>25854.857142858207</v>
      </c>
      <c r="AC166" s="2">
        <f t="shared" si="9"/>
        <v>21666131.571428567</v>
      </c>
      <c r="AD166" s="3">
        <f t="shared" si="10"/>
        <v>36179551.428571418</v>
      </c>
      <c r="AE166" s="2">
        <f>IF(AE164&gt;=52800000,52800000,IF(AB145=Graph!G$1*1000,AE165+Graph!G$1*1000,AC166))</f>
        <v>21666131.571428567</v>
      </c>
      <c r="AF166" s="3">
        <f t="shared" si="11"/>
        <v>21666131.571428567</v>
      </c>
      <c r="AG166" s="3">
        <f t="shared" si="26"/>
        <v>32640372.899999987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89</v>
      </c>
      <c r="C167" s="7"/>
      <c r="D167" s="2" t="e">
        <f t="shared" si="12"/>
        <v>#N/A</v>
      </c>
      <c r="E167" s="2" t="e">
        <f t="shared" si="22"/>
        <v>#N/A</v>
      </c>
      <c r="F167" s="2">
        <v>532669.28583004326</v>
      </c>
      <c r="G167" s="2">
        <f t="shared" si="23"/>
        <v>394145.14285714284</v>
      </c>
      <c r="H167" s="2">
        <f t="shared" si="13"/>
        <v>55168468.71428562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3097214.2857142868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578324.59784072638</v>
      </c>
      <c r="Q167" s="2">
        <f>IF(P167&gt;Graph!$G$1*1000,Graph!$G$1*1000,P167)</f>
        <v>420000</v>
      </c>
      <c r="R167" s="2">
        <f t="shared" si="16"/>
        <v>58265683</v>
      </c>
      <c r="S167" s="2">
        <f t="shared" si="17"/>
        <v>394145.14285714179</v>
      </c>
      <c r="T167" s="2">
        <f t="shared" si="18"/>
        <v>25854.857142857276</v>
      </c>
      <c r="U167" s="2">
        <f t="shared" si="19"/>
        <v>420000</v>
      </c>
      <c r="V167" s="2">
        <f t="shared" si="28"/>
        <v>22060276.714285709</v>
      </c>
      <c r="W167" s="2">
        <f t="shared" si="20"/>
        <v>394145.14285714179</v>
      </c>
      <c r="X167" s="2">
        <f t="shared" si="6"/>
        <v>25854.857142858207</v>
      </c>
      <c r="Y167" s="2">
        <f t="shared" si="7"/>
        <v>36205406.285714276</v>
      </c>
      <c r="Z167" s="2" t="str">
        <f t="shared" si="8"/>
        <v>HERE</v>
      </c>
      <c r="AA167" s="2">
        <f>IF(Z167="HERE",Y167,AA166+Graph!$G$1*1000)</f>
        <v>36205406.285714276</v>
      </c>
      <c r="AB167" s="2">
        <f t="shared" si="21"/>
        <v>25854.857142858207</v>
      </c>
      <c r="AC167" s="2">
        <f t="shared" si="9"/>
        <v>22060276.714285709</v>
      </c>
      <c r="AD167" s="3">
        <f t="shared" si="10"/>
        <v>36205406.285714276</v>
      </c>
      <c r="AE167" s="2">
        <f>IF(AE165&gt;=52800000,52800000,IF(AB146=Graph!G$1*1000,AE166+Graph!G$1*1000,AC167))</f>
        <v>22060276.714285709</v>
      </c>
      <c r="AF167" s="3">
        <f t="shared" si="11"/>
        <v>22060276.714285709</v>
      </c>
      <c r="AG167" s="3">
        <f t="shared" si="26"/>
        <v>32590724.299999986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90</v>
      </c>
      <c r="C168" s="7"/>
      <c r="D168" s="2" t="e">
        <f t="shared" si="12"/>
        <v>#N/A</v>
      </c>
      <c r="E168" s="2" t="e">
        <f t="shared" si="22"/>
        <v>#N/A</v>
      </c>
      <c r="F168" s="2">
        <v>534097.14651510119</v>
      </c>
      <c r="G168" s="2">
        <f t="shared" si="23"/>
        <v>394145.14285714284</v>
      </c>
      <c r="H168" s="2">
        <f t="shared" si="13"/>
        <v>55562613.857142761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3123069.1428571441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580110.1611546427</v>
      </c>
      <c r="Q168" s="2">
        <f>IF(P168&gt;Graph!$G$1*1000,Graph!$G$1*1000,P168)</f>
        <v>420000</v>
      </c>
      <c r="R168" s="2">
        <f t="shared" si="16"/>
        <v>58685683</v>
      </c>
      <c r="S168" s="2">
        <f t="shared" si="17"/>
        <v>394145.14285714179</v>
      </c>
      <c r="T168" s="2">
        <f t="shared" si="18"/>
        <v>25854.857142857276</v>
      </c>
      <c r="U168" s="2">
        <f t="shared" si="19"/>
        <v>420000</v>
      </c>
      <c r="V168" s="2">
        <f t="shared" si="28"/>
        <v>22454421.857142851</v>
      </c>
      <c r="W168" s="2">
        <f t="shared" si="20"/>
        <v>394145.14285714179</v>
      </c>
      <c r="X168" s="2">
        <f t="shared" si="6"/>
        <v>25854.857142858207</v>
      </c>
      <c r="Y168" s="2">
        <f t="shared" si="7"/>
        <v>36231261.142857134</v>
      </c>
      <c r="Z168" s="2" t="str">
        <f t="shared" si="8"/>
        <v>HERE</v>
      </c>
      <c r="AA168" s="2">
        <f>IF(Z168="HERE",Y168,AA167+Graph!$G$1*1000)</f>
        <v>36231261.142857134</v>
      </c>
      <c r="AB168" s="2">
        <f t="shared" si="21"/>
        <v>25854.857142858207</v>
      </c>
      <c r="AC168" s="2">
        <f t="shared" si="9"/>
        <v>22454421.857142851</v>
      </c>
      <c r="AD168" s="3">
        <f t="shared" si="10"/>
        <v>36231261.142857134</v>
      </c>
      <c r="AE168" s="2">
        <f>IF(AE166&gt;=52800000,52800000,IF(AB147=Graph!G$1*1000,AE167+Graph!G$1*1000,AC168))</f>
        <v>22454421.857142851</v>
      </c>
      <c r="AF168" s="3">
        <f t="shared" si="11"/>
        <v>22454421.857142851</v>
      </c>
      <c r="AG168" s="3">
        <f t="shared" si="26"/>
        <v>32505811.749999989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91</v>
      </c>
      <c r="C169" s="7"/>
      <c r="D169" s="2" t="e">
        <f t="shared" si="12"/>
        <v>#N/A</v>
      </c>
      <c r="E169" s="2" t="e">
        <f t="shared" si="22"/>
        <v>#N/A</v>
      </c>
      <c r="F169" s="2">
        <v>535525.00720015913</v>
      </c>
      <c r="G169" s="2">
        <f t="shared" si="23"/>
        <v>394145.14285714284</v>
      </c>
      <c r="H169" s="2">
        <f t="shared" si="13"/>
        <v>55956758.999999903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3148924.0000000014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581895.72446857393</v>
      </c>
      <c r="Q169" s="2">
        <f>IF(P169&gt;Graph!$G$1*1000,Graph!$G$1*1000,P169)</f>
        <v>420000</v>
      </c>
      <c r="R169" s="2">
        <f t="shared" si="16"/>
        <v>59105683</v>
      </c>
      <c r="S169" s="2">
        <f t="shared" si="17"/>
        <v>394145.14285714179</v>
      </c>
      <c r="T169" s="2">
        <f t="shared" si="18"/>
        <v>25854.857142857276</v>
      </c>
      <c r="U169" s="2">
        <f t="shared" si="19"/>
        <v>420000</v>
      </c>
      <c r="V169" s="2">
        <f t="shared" si="28"/>
        <v>22848566.999999993</v>
      </c>
      <c r="W169" s="2">
        <f t="shared" si="20"/>
        <v>394145.14285714179</v>
      </c>
      <c r="X169" s="2">
        <f t="shared" si="6"/>
        <v>25854.857142858207</v>
      </c>
      <c r="Y169" s="2">
        <f t="shared" si="7"/>
        <v>36257115.999999993</v>
      </c>
      <c r="Z169" s="2" t="str">
        <f t="shared" si="8"/>
        <v>HERE</v>
      </c>
      <c r="AA169" s="2">
        <f>IF(Z169="HERE",Y169,AA168+Graph!$G$1*1000)</f>
        <v>36257115.999999993</v>
      </c>
      <c r="AB169" s="2">
        <f t="shared" si="21"/>
        <v>25854.857142858207</v>
      </c>
      <c r="AC169" s="2">
        <f t="shared" si="9"/>
        <v>22848566.999999993</v>
      </c>
      <c r="AD169" s="3">
        <f t="shared" si="10"/>
        <v>36257115.999999993</v>
      </c>
      <c r="AE169" s="2">
        <f>IF(AE167&gt;=52800000,52800000,IF(AB148=Graph!G$1*1000,AE168+Graph!G$1*1000,AC169))</f>
        <v>22848566.999999993</v>
      </c>
      <c r="AF169" s="3">
        <f t="shared" si="11"/>
        <v>22848566.999999993</v>
      </c>
      <c r="AG169" s="3">
        <f t="shared" si="26"/>
        <v>32454254.049999986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92</v>
      </c>
      <c r="C170" s="7"/>
      <c r="D170" s="2" t="e">
        <f t="shared" si="12"/>
        <v>#N/A</v>
      </c>
      <c r="E170" s="2" t="e">
        <f t="shared" si="22"/>
        <v>#N/A</v>
      </c>
      <c r="F170" s="2">
        <v>536952.86788521707</v>
      </c>
      <c r="G170" s="2">
        <f t="shared" si="23"/>
        <v>394145.14285714284</v>
      </c>
      <c r="H170" s="2">
        <f t="shared" si="13"/>
        <v>56350904.142857045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3174778.8571428587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583681.28778250515</v>
      </c>
      <c r="Q170" s="2">
        <f>IF(P170&gt;Graph!$G$1*1000,Graph!$G$1*1000,P170)</f>
        <v>420000</v>
      </c>
      <c r="R170" s="2">
        <f t="shared" si="16"/>
        <v>59525683</v>
      </c>
      <c r="S170" s="2">
        <f t="shared" si="17"/>
        <v>394145.14285714179</v>
      </c>
      <c r="T170" s="2">
        <f t="shared" si="18"/>
        <v>25854.857142857276</v>
      </c>
      <c r="U170" s="2">
        <f t="shared" si="19"/>
        <v>420000</v>
      </c>
      <c r="V170" s="2">
        <f t="shared" si="28"/>
        <v>23242712.142857134</v>
      </c>
      <c r="W170" s="2">
        <f t="shared" si="20"/>
        <v>394145.14285714179</v>
      </c>
      <c r="X170" s="2">
        <f t="shared" si="6"/>
        <v>25854.857142858207</v>
      </c>
      <c r="Y170" s="2">
        <f t="shared" si="7"/>
        <v>36282970.857142851</v>
      </c>
      <c r="Z170" s="2" t="str">
        <f t="shared" si="8"/>
        <v>HERE</v>
      </c>
      <c r="AA170" s="2">
        <f>IF(Z170="HERE",Y170,AA169+Graph!$G$1*1000)</f>
        <v>36282970.857142851</v>
      </c>
      <c r="AB170" s="2">
        <f t="shared" si="21"/>
        <v>25854.857142858207</v>
      </c>
      <c r="AC170" s="2">
        <f t="shared" si="9"/>
        <v>23242712.142857134</v>
      </c>
      <c r="AD170" s="3">
        <f t="shared" si="10"/>
        <v>36282970.857142851</v>
      </c>
      <c r="AE170" s="2">
        <f>IF(AE168&gt;=52800000,52800000,IF(AB149=Graph!G$1*1000,AE169+Graph!G$1*1000,AC170))</f>
        <v>23242712.142857134</v>
      </c>
      <c r="AF170" s="3">
        <f t="shared" si="11"/>
        <v>23242712.142857134</v>
      </c>
      <c r="AG170" s="3">
        <f t="shared" si="26"/>
        <v>32629986.349999987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93</v>
      </c>
      <c r="C171" s="7"/>
      <c r="D171" s="2" t="e">
        <f t="shared" si="12"/>
        <v>#N/A</v>
      </c>
      <c r="E171" s="2" t="e">
        <f t="shared" si="22"/>
        <v>#N/A</v>
      </c>
      <c r="F171" s="2">
        <v>538380.72857027501</v>
      </c>
      <c r="G171" s="2">
        <f t="shared" si="23"/>
        <v>394145.14285714284</v>
      </c>
      <c r="H171" s="2">
        <f t="shared" si="13"/>
        <v>56745049.285714187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3200633.7142857159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585466.85109642148</v>
      </c>
      <c r="Q171" s="2">
        <f>IF(P171&gt;Graph!$G$1*1000,Graph!$G$1*1000,P171)</f>
        <v>420000</v>
      </c>
      <c r="R171" s="2">
        <f t="shared" si="16"/>
        <v>59945683</v>
      </c>
      <c r="S171" s="2">
        <f t="shared" si="17"/>
        <v>394145.14285714179</v>
      </c>
      <c r="T171" s="2">
        <f t="shared" si="18"/>
        <v>25854.857142857276</v>
      </c>
      <c r="U171" s="2">
        <f t="shared" si="19"/>
        <v>420000</v>
      </c>
      <c r="V171" s="2">
        <f t="shared" si="28"/>
        <v>23636857.285714276</v>
      </c>
      <c r="W171" s="2">
        <f t="shared" si="20"/>
        <v>394145.14285714179</v>
      </c>
      <c r="X171" s="2">
        <f t="shared" si="6"/>
        <v>25854.857142858207</v>
      </c>
      <c r="Y171" s="2">
        <f t="shared" si="7"/>
        <v>36308825.714285709</v>
      </c>
      <c r="Z171" s="2" t="str">
        <f t="shared" si="8"/>
        <v>HERE</v>
      </c>
      <c r="AA171" s="2">
        <f>IF(Z171="HERE",Y171,AA170+Graph!$G$1*1000)</f>
        <v>36308825.714285709</v>
      </c>
      <c r="AB171" s="2">
        <f t="shared" si="21"/>
        <v>25854.857142858207</v>
      </c>
      <c r="AC171" s="2">
        <f t="shared" si="9"/>
        <v>23636857.285714276</v>
      </c>
      <c r="AD171" s="3">
        <f t="shared" si="10"/>
        <v>36308825.714285709</v>
      </c>
      <c r="AE171" s="2">
        <f>IF(AE169&gt;=52800000,52800000,IF(AB150=Graph!G$1*1000,AE170+Graph!G$1*1000,AC171))</f>
        <v>23636857.285714276</v>
      </c>
      <c r="AF171" s="3">
        <f t="shared" si="11"/>
        <v>23636857.285714276</v>
      </c>
      <c r="AG171" s="3">
        <f t="shared" si="26"/>
        <v>32773423.749999989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94</v>
      </c>
      <c r="C172" s="7"/>
      <c r="D172" s="2" t="e">
        <f t="shared" si="12"/>
        <v>#N/A</v>
      </c>
      <c r="E172" s="2" t="e">
        <f t="shared" si="22"/>
        <v>#N/A</v>
      </c>
      <c r="F172" s="2">
        <v>539808.58925533295</v>
      </c>
      <c r="G172" s="2">
        <f t="shared" si="23"/>
        <v>394145.14285714284</v>
      </c>
      <c r="H172" s="2">
        <f t="shared" si="13"/>
        <v>57139194.428571329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3226488.5714285732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587252.41441035271</v>
      </c>
      <c r="Q172" s="2">
        <f>IF(P172&gt;Graph!$G$1*1000,Graph!$G$1*1000,P172)</f>
        <v>420000</v>
      </c>
      <c r="R172" s="2">
        <f t="shared" si="16"/>
        <v>60365683</v>
      </c>
      <c r="S172" s="2">
        <f t="shared" si="17"/>
        <v>394145.14285714179</v>
      </c>
      <c r="T172" s="2">
        <f t="shared" si="18"/>
        <v>25854.857142857276</v>
      </c>
      <c r="U172" s="2">
        <f t="shared" si="19"/>
        <v>420000</v>
      </c>
      <c r="V172" s="2">
        <f t="shared" si="28"/>
        <v>24031002.428571418</v>
      </c>
      <c r="W172" s="2">
        <f t="shared" si="20"/>
        <v>394145.14285714179</v>
      </c>
      <c r="X172" s="2">
        <f t="shared" si="6"/>
        <v>25854.857142858207</v>
      </c>
      <c r="Y172" s="2">
        <f t="shared" si="7"/>
        <v>36334680.571428567</v>
      </c>
      <c r="Z172" s="2" t="str">
        <f t="shared" si="8"/>
        <v>HERE</v>
      </c>
      <c r="AA172" s="2">
        <f>IF(Z172="HERE",Y172,AA171+Graph!$G$1*1000)</f>
        <v>36334680.571428567</v>
      </c>
      <c r="AB172" s="2">
        <f t="shared" si="21"/>
        <v>25854.857142858207</v>
      </c>
      <c r="AC172" s="2">
        <f t="shared" si="9"/>
        <v>24031002.428571418</v>
      </c>
      <c r="AD172" s="3">
        <f t="shared" si="10"/>
        <v>36334680.571428567</v>
      </c>
      <c r="AE172" s="2">
        <f>IF(AE170&gt;=52800000,52800000,IF(AB151=Graph!G$1*1000,AE171+Graph!G$1*1000,AC172))</f>
        <v>24031002.428571418</v>
      </c>
      <c r="AF172" s="3">
        <f t="shared" si="11"/>
        <v>24031002.428571418</v>
      </c>
      <c r="AG172" s="3">
        <f t="shared" si="26"/>
        <v>32841288.499999989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95</v>
      </c>
      <c r="C173" s="7"/>
      <c r="D173" s="2" t="e">
        <f t="shared" si="12"/>
        <v>#N/A</v>
      </c>
      <c r="E173" s="2" t="e">
        <f t="shared" si="22"/>
        <v>#N/A</v>
      </c>
      <c r="F173" s="2">
        <v>541236.44994038343</v>
      </c>
      <c r="G173" s="2">
        <f t="shared" si="23"/>
        <v>394145.14285714284</v>
      </c>
      <c r="H173" s="2">
        <f t="shared" si="13"/>
        <v>57533339.57142847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3252343.4285714305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589037.97772426903</v>
      </c>
      <c r="Q173" s="2">
        <f>IF(P173&gt;Graph!$G$1*1000,Graph!$G$1*1000,P173)</f>
        <v>420000</v>
      </c>
      <c r="R173" s="2">
        <f t="shared" si="16"/>
        <v>60785683</v>
      </c>
      <c r="S173" s="2">
        <f t="shared" si="17"/>
        <v>394145.14285714179</v>
      </c>
      <c r="T173" s="2">
        <f t="shared" si="18"/>
        <v>25854.857142857276</v>
      </c>
      <c r="U173" s="2">
        <f t="shared" si="19"/>
        <v>420000</v>
      </c>
      <c r="V173" s="2">
        <f t="shared" si="28"/>
        <v>24425147.57142856</v>
      </c>
      <c r="W173" s="2">
        <f t="shared" si="20"/>
        <v>394145.14285714179</v>
      </c>
      <c r="X173" s="2">
        <f t="shared" si="6"/>
        <v>25854.857142858207</v>
      </c>
      <c r="Y173" s="2">
        <f t="shared" si="7"/>
        <v>36360535.428571425</v>
      </c>
      <c r="Z173" s="2" t="str">
        <f t="shared" si="8"/>
        <v>HERE</v>
      </c>
      <c r="AA173" s="2">
        <f>IF(Z173="HERE",Y173,AA172+Graph!$G$1*1000)</f>
        <v>36360535.428571425</v>
      </c>
      <c r="AB173" s="2">
        <f t="shared" si="21"/>
        <v>25854.857142858207</v>
      </c>
      <c r="AC173" s="2">
        <f t="shared" si="9"/>
        <v>24425147.57142856</v>
      </c>
      <c r="AD173" s="3">
        <f t="shared" si="10"/>
        <v>36360535.428571425</v>
      </c>
      <c r="AE173" s="2">
        <f>IF(AE171&gt;=52800000,52800000,IF(AB152=Graph!G$1*1000,AE172+Graph!G$1*1000,AC173))</f>
        <v>24425147.57142856</v>
      </c>
      <c r="AF173" s="3">
        <f t="shared" si="11"/>
        <v>24425147.57142856</v>
      </c>
      <c r="AG173" s="3">
        <f t="shared" si="26"/>
        <v>32809494.999999989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96</v>
      </c>
      <c r="C174" s="7"/>
      <c r="D174" s="2" t="e">
        <f t="shared" si="12"/>
        <v>#N/A</v>
      </c>
      <c r="E174" s="2" t="e">
        <f t="shared" si="22"/>
        <v>#N/A</v>
      </c>
      <c r="F174" s="2">
        <v>542664.31062544137</v>
      </c>
      <c r="G174" s="2">
        <f t="shared" si="23"/>
        <v>394145.14285714284</v>
      </c>
      <c r="H174" s="2">
        <f t="shared" si="13"/>
        <v>57927484.714285612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3278198.2857142878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590823.54103820026</v>
      </c>
      <c r="Q174" s="2">
        <f>IF(P174&gt;Graph!$G$1*1000,Graph!$G$1*1000,P174)</f>
        <v>420000</v>
      </c>
      <c r="R174" s="2">
        <f t="shared" si="16"/>
        <v>61205683</v>
      </c>
      <c r="S174" s="2">
        <f t="shared" si="17"/>
        <v>394145.14285714179</v>
      </c>
      <c r="T174" s="2">
        <f t="shared" si="18"/>
        <v>25854.857142857276</v>
      </c>
      <c r="U174" s="2">
        <f t="shared" si="19"/>
        <v>420000</v>
      </c>
      <c r="V174" s="2">
        <f t="shared" si="28"/>
        <v>24819292.714285702</v>
      </c>
      <c r="W174" s="2">
        <f t="shared" si="20"/>
        <v>394145.14285714179</v>
      </c>
      <c r="X174" s="2">
        <f t="shared" si="6"/>
        <v>25854.857142858207</v>
      </c>
      <c r="Y174" s="2">
        <f t="shared" si="7"/>
        <v>36386390.285714284</v>
      </c>
      <c r="Z174" s="2" t="str">
        <f t="shared" si="8"/>
        <v>HERE</v>
      </c>
      <c r="AA174" s="2">
        <f>IF(Z174="HERE",Y174,AA173+Graph!$G$1*1000)</f>
        <v>36386390.285714284</v>
      </c>
      <c r="AB174" s="2">
        <f t="shared" si="21"/>
        <v>25854.857142858207</v>
      </c>
      <c r="AC174" s="2">
        <f t="shared" si="9"/>
        <v>24819292.714285702</v>
      </c>
      <c r="AD174" s="3">
        <f t="shared" si="10"/>
        <v>36386390.285714284</v>
      </c>
      <c r="AE174" s="2">
        <f>IF(AE172&gt;=52800000,52800000,IF(AB153=Graph!G$1*1000,AE173+Graph!G$1*1000,AC174))</f>
        <v>24819292.714285702</v>
      </c>
      <c r="AF174" s="3">
        <f t="shared" si="11"/>
        <v>24819292.714285702</v>
      </c>
      <c r="AG174" s="3">
        <f t="shared" si="26"/>
        <v>32802909.099999987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97</v>
      </c>
      <c r="C175" s="7"/>
      <c r="D175" s="2" t="e">
        <f t="shared" si="12"/>
        <v>#N/A</v>
      </c>
      <c r="E175" s="2" t="e">
        <f t="shared" si="22"/>
        <v>#N/A</v>
      </c>
      <c r="F175" s="2">
        <v>544092.17131049931</v>
      </c>
      <c r="G175" s="2">
        <f t="shared" si="23"/>
        <v>394145.14285714284</v>
      </c>
      <c r="H175" s="2">
        <f t="shared" si="13"/>
        <v>58321629.857142754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3304053.1428571451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592609.10435211658</v>
      </c>
      <c r="Q175" s="2">
        <f>IF(P175&gt;Graph!$G$1*1000,Graph!$G$1*1000,P175)</f>
        <v>420000</v>
      </c>
      <c r="R175" s="2">
        <f t="shared" si="16"/>
        <v>61625683</v>
      </c>
      <c r="S175" s="2">
        <f t="shared" si="17"/>
        <v>394145.14285714179</v>
      </c>
      <c r="T175" s="2">
        <f t="shared" si="18"/>
        <v>25854.857142857276</v>
      </c>
      <c r="U175" s="2">
        <f t="shared" si="19"/>
        <v>420000</v>
      </c>
      <c r="V175" s="2">
        <f t="shared" si="28"/>
        <v>25213437.857142843</v>
      </c>
      <c r="W175" s="2">
        <f t="shared" si="20"/>
        <v>394145.14285714179</v>
      </c>
      <c r="X175" s="2">
        <f t="shared" si="6"/>
        <v>25854.857142858207</v>
      </c>
      <c r="Y175" s="2">
        <f t="shared" si="7"/>
        <v>36412245.142857142</v>
      </c>
      <c r="Z175" s="2" t="str">
        <f t="shared" si="8"/>
        <v>HERE</v>
      </c>
      <c r="AA175" s="2">
        <f>IF(Z175="HERE",Y175,AA174+Graph!$G$1*1000)</f>
        <v>36412245.142857142</v>
      </c>
      <c r="AB175" s="2">
        <f t="shared" si="21"/>
        <v>25854.857142858207</v>
      </c>
      <c r="AC175" s="2">
        <f t="shared" si="9"/>
        <v>25213437.857142843</v>
      </c>
      <c r="AD175" s="3">
        <f t="shared" si="10"/>
        <v>36412245.142857142</v>
      </c>
      <c r="AE175" s="2">
        <f>IF(AE173&gt;=52800000,52800000,IF(AB154=Graph!G$1*1000,AE174+Graph!G$1*1000,AC175))</f>
        <v>25213437.857142843</v>
      </c>
      <c r="AF175" s="3">
        <f t="shared" si="11"/>
        <v>25213437.857142843</v>
      </c>
      <c r="AG175" s="3">
        <f t="shared" si="26"/>
        <v>32864788.999999989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98</v>
      </c>
      <c r="C176" s="7"/>
      <c r="D176" s="2" t="e">
        <f t="shared" si="12"/>
        <v>#N/A</v>
      </c>
      <c r="E176" s="2" t="e">
        <f t="shared" si="22"/>
        <v>#N/A</v>
      </c>
      <c r="F176" s="2">
        <v>545520.03199555725</v>
      </c>
      <c r="G176" s="2">
        <f t="shared" si="23"/>
        <v>394145.14285714284</v>
      </c>
      <c r="H176" s="2">
        <f t="shared" si="13"/>
        <v>58715774.999999896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3329908.0000000023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594394.66766604781</v>
      </c>
      <c r="Q176" s="2">
        <f>IF(P176&gt;Graph!$G$1*1000,Graph!$G$1*1000,P176)</f>
        <v>420000</v>
      </c>
      <c r="R176" s="2">
        <f t="shared" si="16"/>
        <v>62045683</v>
      </c>
      <c r="S176" s="2">
        <f t="shared" si="17"/>
        <v>394145.14285714179</v>
      </c>
      <c r="T176" s="2">
        <f t="shared" si="18"/>
        <v>25854.857142857276</v>
      </c>
      <c r="U176" s="2">
        <f t="shared" si="19"/>
        <v>420000</v>
      </c>
      <c r="V176" s="2">
        <f t="shared" si="28"/>
        <v>25607582.999999985</v>
      </c>
      <c r="W176" s="2">
        <f t="shared" si="20"/>
        <v>394145.14285714179</v>
      </c>
      <c r="X176" s="2">
        <f t="shared" si="6"/>
        <v>25854.857142858207</v>
      </c>
      <c r="Y176" s="2">
        <f t="shared" si="7"/>
        <v>36438100</v>
      </c>
      <c r="Z176" s="2" t="str">
        <f t="shared" si="8"/>
        <v>HERE</v>
      </c>
      <c r="AA176" s="2">
        <f>IF(Z176="HERE",Y176,AA175+Graph!$G$1*1000)</f>
        <v>36438100</v>
      </c>
      <c r="AB176" s="2">
        <f t="shared" si="21"/>
        <v>25854.857142858207</v>
      </c>
      <c r="AC176" s="2">
        <f t="shared" si="9"/>
        <v>25607582.999999985</v>
      </c>
      <c r="AD176" s="3">
        <f t="shared" si="10"/>
        <v>36438100</v>
      </c>
      <c r="AE176" s="2">
        <f>IF(AE174&gt;=52800000,52800000,IF(AB155=Graph!G$1*1000,AE175+Graph!G$1*1000,AC176))</f>
        <v>25607582.999999985</v>
      </c>
      <c r="AF176" s="3">
        <f t="shared" si="11"/>
        <v>25607582.999999985</v>
      </c>
      <c r="AG176" s="3">
        <f t="shared" si="26"/>
        <v>32958311.849999987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99</v>
      </c>
      <c r="C177" s="7"/>
      <c r="D177" s="2" t="e">
        <f t="shared" si="12"/>
        <v>#N/A</v>
      </c>
      <c r="E177" s="2" t="e">
        <f t="shared" si="22"/>
        <v>#N/A</v>
      </c>
      <c r="F177" s="2">
        <v>546947.89268061519</v>
      </c>
      <c r="G177" s="2">
        <f t="shared" si="23"/>
        <v>394145.14285714284</v>
      </c>
      <c r="H177" s="2">
        <f t="shared" si="13"/>
        <v>59109920.142857037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3355762.8571428596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596180.23097996414</v>
      </c>
      <c r="Q177" s="2">
        <f>IF(P177&gt;Graph!$G$1*1000,Graph!$G$1*1000,P177)</f>
        <v>420000</v>
      </c>
      <c r="R177" s="2">
        <f t="shared" si="16"/>
        <v>62465683</v>
      </c>
      <c r="S177" s="2">
        <f t="shared" si="17"/>
        <v>394145.14285714179</v>
      </c>
      <c r="T177" s="2">
        <f t="shared" si="18"/>
        <v>25854.857142857276</v>
      </c>
      <c r="U177" s="2">
        <f t="shared" si="19"/>
        <v>420000</v>
      </c>
      <c r="V177" s="2">
        <f t="shared" si="28"/>
        <v>26001728.142857127</v>
      </c>
      <c r="W177" s="2">
        <f t="shared" si="20"/>
        <v>394145.14285714179</v>
      </c>
      <c r="X177" s="2">
        <f t="shared" si="6"/>
        <v>25854.857142858207</v>
      </c>
      <c r="Y177" s="2">
        <f t="shared" si="7"/>
        <v>36463954.857142858</v>
      </c>
      <c r="Z177" s="2" t="str">
        <f t="shared" si="8"/>
        <v>HERE</v>
      </c>
      <c r="AA177" s="2">
        <f>IF(Z177="HERE",Y177,AA176+Graph!$G$1*1000)</f>
        <v>36463954.857142858</v>
      </c>
      <c r="AB177" s="2">
        <f t="shared" si="21"/>
        <v>25854.857142858207</v>
      </c>
      <c r="AC177" s="2">
        <f t="shared" si="9"/>
        <v>26001728.142857127</v>
      </c>
      <c r="AD177" s="3">
        <f t="shared" si="10"/>
        <v>36463954.857142858</v>
      </c>
      <c r="AE177" s="2">
        <f>IF(AE175&gt;=52800000,52800000,IF(AB156=Graph!G$1*1000,AE176+Graph!G$1*1000,AC177))</f>
        <v>26001728.142857127</v>
      </c>
      <c r="AF177" s="3">
        <f t="shared" si="11"/>
        <v>26001728.142857127</v>
      </c>
      <c r="AG177" s="3">
        <f t="shared" si="26"/>
        <v>33215850.699999988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100</v>
      </c>
      <c r="C178" s="7"/>
      <c r="D178" s="2" t="e">
        <f t="shared" si="12"/>
        <v>#N/A</v>
      </c>
      <c r="E178" s="2" t="e">
        <f t="shared" si="22"/>
        <v>#N/A</v>
      </c>
      <c r="F178" s="2">
        <v>548375.75336567312</v>
      </c>
      <c r="G178" s="2">
        <f t="shared" si="23"/>
        <v>394145.14285714284</v>
      </c>
      <c r="H178" s="2">
        <f t="shared" si="13"/>
        <v>59504065.285714179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3381617.7142857169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597965.79429389536</v>
      </c>
      <c r="Q178" s="2">
        <f>IF(P178&gt;Graph!$G$1*1000,Graph!$G$1*1000,P178)</f>
        <v>420000</v>
      </c>
      <c r="R178" s="2">
        <f t="shared" si="16"/>
        <v>62885683</v>
      </c>
      <c r="S178" s="2">
        <f t="shared" si="17"/>
        <v>394145.14285714179</v>
      </c>
      <c r="T178" s="2">
        <f t="shared" si="18"/>
        <v>25854.857142857276</v>
      </c>
      <c r="U178" s="2">
        <f t="shared" si="19"/>
        <v>420000</v>
      </c>
      <c r="V178" s="2">
        <f t="shared" si="28"/>
        <v>26395873.285714269</v>
      </c>
      <c r="W178" s="2">
        <f t="shared" si="20"/>
        <v>394145.14285714179</v>
      </c>
      <c r="X178" s="2">
        <f t="shared" si="6"/>
        <v>25854.857142858207</v>
      </c>
      <c r="Y178" s="2">
        <f t="shared" si="7"/>
        <v>36489809.714285716</v>
      </c>
      <c r="Z178" s="2" t="str">
        <f t="shared" si="8"/>
        <v>HERE</v>
      </c>
      <c r="AA178" s="2">
        <f>IF(Z178="HERE",Y178,AA177+Graph!$G$1*1000)</f>
        <v>36489809.714285716</v>
      </c>
      <c r="AB178" s="2">
        <f t="shared" si="21"/>
        <v>25854.857142858207</v>
      </c>
      <c r="AC178" s="2">
        <f t="shared" si="9"/>
        <v>26395873.285714269</v>
      </c>
      <c r="AD178" s="3">
        <f t="shared" si="10"/>
        <v>36489809.714285716</v>
      </c>
      <c r="AE178" s="2">
        <f>IF(AE176&gt;=52800000,52800000,IF(AB157=Graph!G$1*1000,AE177+Graph!G$1*1000,AC178))</f>
        <v>26395873.285714269</v>
      </c>
      <c r="AF178" s="3">
        <f t="shared" si="11"/>
        <v>26395873.285714269</v>
      </c>
      <c r="AG178" s="3">
        <f t="shared" si="26"/>
        <v>33430360.849999987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101</v>
      </c>
      <c r="C179" s="7"/>
      <c r="D179" s="2" t="e">
        <f t="shared" si="12"/>
        <v>#N/A</v>
      </c>
      <c r="E179" s="2" t="e">
        <f t="shared" si="22"/>
        <v>#N/A</v>
      </c>
      <c r="F179" s="2">
        <v>549803.61405072361</v>
      </c>
      <c r="G179" s="2">
        <f t="shared" si="23"/>
        <v>394145.14285714284</v>
      </c>
      <c r="H179" s="2">
        <f t="shared" si="13"/>
        <v>59898210.428571321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3407472.5714285742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599751.35760782659</v>
      </c>
      <c r="Q179" s="2">
        <f>IF(P179&gt;Graph!$G$1*1000,Graph!$G$1*1000,P179)</f>
        <v>420000</v>
      </c>
      <c r="R179" s="2">
        <f t="shared" si="16"/>
        <v>63305683</v>
      </c>
      <c r="S179" s="2">
        <f t="shared" si="17"/>
        <v>394145.14285714179</v>
      </c>
      <c r="T179" s="2">
        <f t="shared" si="18"/>
        <v>25854.857142857276</v>
      </c>
      <c r="U179" s="2">
        <f t="shared" si="19"/>
        <v>420000</v>
      </c>
      <c r="V179" s="2">
        <f t="shared" si="28"/>
        <v>26790018.42857141</v>
      </c>
      <c r="W179" s="2">
        <f t="shared" si="20"/>
        <v>394145.14285714179</v>
      </c>
      <c r="X179" s="2">
        <f t="shared" si="6"/>
        <v>25854.857142858207</v>
      </c>
      <c r="Y179" s="2">
        <f t="shared" si="7"/>
        <v>36515664.571428575</v>
      </c>
      <c r="Z179" s="2" t="str">
        <f t="shared" si="8"/>
        <v>HERE</v>
      </c>
      <c r="AA179" s="2">
        <f>IF(Z179="HERE",Y179,AA178+Graph!$G$1*1000)</f>
        <v>36515664.571428575</v>
      </c>
      <c r="AB179" s="2">
        <f t="shared" si="21"/>
        <v>25854.857142858207</v>
      </c>
      <c r="AC179" s="2">
        <f t="shared" si="9"/>
        <v>26790018.42857141</v>
      </c>
      <c r="AD179" s="3">
        <f t="shared" si="10"/>
        <v>36515664.571428575</v>
      </c>
      <c r="AE179" s="2">
        <f>IF(AE177&gt;=52800000,52800000,IF(AB158=Graph!G$1*1000,AE178+Graph!G$1*1000,AC179))</f>
        <v>26790018.42857141</v>
      </c>
      <c r="AF179" s="3">
        <f t="shared" si="11"/>
        <v>26790018.42857141</v>
      </c>
      <c r="AG179" s="3">
        <f t="shared" si="26"/>
        <v>33530672.649999987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102</v>
      </c>
      <c r="C180" s="7"/>
      <c r="D180" s="2" t="e">
        <f t="shared" si="12"/>
        <v>#N/A</v>
      </c>
      <c r="E180" s="2" t="e">
        <f t="shared" si="22"/>
        <v>#N/A</v>
      </c>
      <c r="F180" s="2">
        <v>551231.47473578155</v>
      </c>
      <c r="G180" s="2">
        <f t="shared" si="23"/>
        <v>394145.14285714284</v>
      </c>
      <c r="H180" s="2">
        <f t="shared" si="13"/>
        <v>60292355.571428463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3433327.4285714314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601536.92092174292</v>
      </c>
      <c r="Q180" s="2">
        <f>IF(P180&gt;Graph!$G$1*1000,Graph!$G$1*1000,P180)</f>
        <v>420000</v>
      </c>
      <c r="R180" s="2">
        <f t="shared" si="16"/>
        <v>63725683</v>
      </c>
      <c r="S180" s="2">
        <f t="shared" si="17"/>
        <v>394145.14285714179</v>
      </c>
      <c r="T180" s="2">
        <f t="shared" si="18"/>
        <v>25854.857142857276</v>
      </c>
      <c r="U180" s="2">
        <f t="shared" si="19"/>
        <v>420000</v>
      </c>
      <c r="V180" s="2">
        <f t="shared" si="28"/>
        <v>27184163.571428552</v>
      </c>
      <c r="W180" s="2">
        <f t="shared" si="20"/>
        <v>394145.14285714179</v>
      </c>
      <c r="X180" s="2">
        <f t="shared" si="6"/>
        <v>25854.857142858207</v>
      </c>
      <c r="Y180" s="2">
        <f t="shared" si="7"/>
        <v>36541519.428571433</v>
      </c>
      <c r="Z180" s="2" t="str">
        <f t="shared" si="8"/>
        <v>HERE</v>
      </c>
      <c r="AA180" s="2">
        <f>IF(Z180="HERE",Y180,AA179+Graph!$G$1*1000)</f>
        <v>36541519.428571433</v>
      </c>
      <c r="AB180" s="2">
        <f t="shared" si="21"/>
        <v>25854.857142858207</v>
      </c>
      <c r="AC180" s="2">
        <f t="shared" si="9"/>
        <v>27184163.571428552</v>
      </c>
      <c r="AD180" s="3">
        <f t="shared" si="10"/>
        <v>36541519.428571433</v>
      </c>
      <c r="AE180" s="2">
        <f>IF(AE178&gt;=52800000,52800000,IF(AB159=Graph!G$1*1000,AE179+Graph!G$1*1000,AC180))</f>
        <v>27184163.571428552</v>
      </c>
      <c r="AF180" s="3">
        <f t="shared" si="11"/>
        <v>27184163.571428552</v>
      </c>
      <c r="AG180" s="3">
        <f t="shared" si="26"/>
        <v>33527054.949999988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103</v>
      </c>
      <c r="C181" s="7"/>
      <c r="D181" s="2" t="e">
        <f t="shared" si="12"/>
        <v>#N/A</v>
      </c>
      <c r="E181" s="2" t="e">
        <f t="shared" si="22"/>
        <v>#N/A</v>
      </c>
      <c r="F181" s="2">
        <v>552659.33542083949</v>
      </c>
      <c r="G181" s="2">
        <f t="shared" si="23"/>
        <v>394145.14285714284</v>
      </c>
      <c r="H181" s="2">
        <f t="shared" si="13"/>
        <v>60686500.714285605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3459182.2857142887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603322.48423567414</v>
      </c>
      <c r="Q181" s="2">
        <f>IF(P181&gt;Graph!$G$1*1000,Graph!$G$1*1000,P181)</f>
        <v>420000</v>
      </c>
      <c r="R181" s="2">
        <f t="shared" si="16"/>
        <v>64145683</v>
      </c>
      <c r="S181" s="2">
        <f t="shared" si="17"/>
        <v>394145.14285714179</v>
      </c>
      <c r="T181" s="2">
        <f t="shared" si="18"/>
        <v>25854.857142857276</v>
      </c>
      <c r="U181" s="2">
        <f t="shared" si="19"/>
        <v>420000</v>
      </c>
      <c r="V181" s="2">
        <f t="shared" si="28"/>
        <v>27578308.714285694</v>
      </c>
      <c r="W181" s="2">
        <f t="shared" si="20"/>
        <v>394145.14285714179</v>
      </c>
      <c r="X181" s="2">
        <f t="shared" si="6"/>
        <v>25854.857142858207</v>
      </c>
      <c r="Y181" s="2">
        <f t="shared" si="7"/>
        <v>36567374.285714291</v>
      </c>
      <c r="Z181" s="2" t="str">
        <f t="shared" si="8"/>
        <v>HERE</v>
      </c>
      <c r="AA181" s="2">
        <f>IF(Z181="HERE",Y181,AA180+Graph!$G$1*1000)</f>
        <v>36567374.285714291</v>
      </c>
      <c r="AB181" s="2">
        <f t="shared" si="21"/>
        <v>25854.857142858207</v>
      </c>
      <c r="AC181" s="2">
        <f t="shared" si="9"/>
        <v>27578308.714285694</v>
      </c>
      <c r="AD181" s="3">
        <f t="shared" si="10"/>
        <v>36567374.285714291</v>
      </c>
      <c r="AE181" s="2">
        <f>IF(AE179&gt;=52800000,52800000,IF(AB160=Graph!G$1*1000,AE180+Graph!G$1*1000,AC181))</f>
        <v>27578308.714285694</v>
      </c>
      <c r="AF181" s="3">
        <f t="shared" si="11"/>
        <v>27578308.714285694</v>
      </c>
      <c r="AG181" s="3">
        <f t="shared" si="26"/>
        <v>33492192.949999988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104</v>
      </c>
      <c r="C182" s="7"/>
      <c r="D182" s="2" t="e">
        <f t="shared" si="12"/>
        <v>#N/A</v>
      </c>
      <c r="E182" s="2" t="e">
        <f t="shared" si="22"/>
        <v>#N/A</v>
      </c>
      <c r="F182" s="2">
        <v>554087.19610589743</v>
      </c>
      <c r="G182" s="2">
        <f t="shared" si="23"/>
        <v>394145.14285714284</v>
      </c>
      <c r="H182" s="2">
        <f t="shared" si="13"/>
        <v>61080645.857142746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3485037.142857146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605108.04754959047</v>
      </c>
      <c r="Q182" s="2">
        <f>IF(P182&gt;Graph!$G$1*1000,Graph!$G$1*1000,P182)</f>
        <v>420000</v>
      </c>
      <c r="R182" s="2">
        <f t="shared" si="16"/>
        <v>64565683</v>
      </c>
      <c r="S182" s="2">
        <f t="shared" si="17"/>
        <v>394145.14285714179</v>
      </c>
      <c r="T182" s="2">
        <f t="shared" si="18"/>
        <v>25854.857142857276</v>
      </c>
      <c r="U182" s="2">
        <f t="shared" si="19"/>
        <v>420000</v>
      </c>
      <c r="V182" s="2">
        <f t="shared" si="28"/>
        <v>27972453.857142836</v>
      </c>
      <c r="W182" s="2">
        <f t="shared" si="20"/>
        <v>394145.14285714179</v>
      </c>
      <c r="X182" s="2">
        <f t="shared" si="6"/>
        <v>25854.857142858207</v>
      </c>
      <c r="Y182" s="2">
        <f t="shared" si="7"/>
        <v>36593229.142857149</v>
      </c>
      <c r="Z182" s="2" t="str">
        <f t="shared" si="8"/>
        <v>HERE</v>
      </c>
      <c r="AA182" s="2">
        <f>IF(Z182="HERE",Y182,AA181+Graph!$G$1*1000)</f>
        <v>36593229.142857149</v>
      </c>
      <c r="AB182" s="2">
        <f t="shared" si="21"/>
        <v>25854.857142858207</v>
      </c>
      <c r="AC182" s="2">
        <f t="shared" si="9"/>
        <v>27972453.857142836</v>
      </c>
      <c r="AD182" s="3">
        <f t="shared" si="10"/>
        <v>36593229.142857149</v>
      </c>
      <c r="AE182" s="2">
        <f>IF(AE180&gt;=52800000,52800000,IF(AB161=Graph!G$1*1000,AE181+Graph!G$1*1000,AC182))</f>
        <v>27972453.857142836</v>
      </c>
      <c r="AF182" s="3">
        <f t="shared" si="11"/>
        <v>27972453.857142836</v>
      </c>
      <c r="AG182" s="3">
        <f t="shared" si="26"/>
        <v>33441373.899999987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105</v>
      </c>
      <c r="C183" s="7"/>
      <c r="D183" s="2" t="e">
        <f t="shared" si="12"/>
        <v>#N/A</v>
      </c>
      <c r="E183" s="2" t="e">
        <f t="shared" si="22"/>
        <v>#N/A</v>
      </c>
      <c r="F183" s="2">
        <v>555515.05679095536</v>
      </c>
      <c r="G183" s="2">
        <f t="shared" si="23"/>
        <v>394145.14285714284</v>
      </c>
      <c r="H183" s="2">
        <f t="shared" si="13"/>
        <v>61474790.999999888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3510892.0000000033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606893.6108635217</v>
      </c>
      <c r="Q183" s="2">
        <f>IF(P183&gt;Graph!$G$1*1000,Graph!$G$1*1000,P183)</f>
        <v>420000</v>
      </c>
      <c r="R183" s="2">
        <f t="shared" si="16"/>
        <v>64985683</v>
      </c>
      <c r="S183" s="2">
        <f t="shared" si="17"/>
        <v>394145.14285714179</v>
      </c>
      <c r="T183" s="2">
        <f t="shared" si="18"/>
        <v>25854.857142857276</v>
      </c>
      <c r="U183" s="2">
        <f t="shared" si="19"/>
        <v>420000</v>
      </c>
      <c r="V183" s="2">
        <f t="shared" si="28"/>
        <v>28366598.999999978</v>
      </c>
      <c r="W183" s="2">
        <f t="shared" si="20"/>
        <v>394145.14285714179</v>
      </c>
      <c r="X183" s="2">
        <f t="shared" si="6"/>
        <v>25854.857142858207</v>
      </c>
      <c r="Y183" s="2">
        <f t="shared" si="7"/>
        <v>36619084.000000007</v>
      </c>
      <c r="Z183" s="2" t="str">
        <f t="shared" si="8"/>
        <v>HERE</v>
      </c>
      <c r="AA183" s="2">
        <f>IF(Z183="HERE",Y183,AA182+Graph!$G$1*1000)</f>
        <v>36619084.000000007</v>
      </c>
      <c r="AB183" s="2">
        <f t="shared" si="21"/>
        <v>25854.857142858207</v>
      </c>
      <c r="AC183" s="2">
        <f t="shared" si="9"/>
        <v>28366598.999999978</v>
      </c>
      <c r="AD183" s="3">
        <f t="shared" si="10"/>
        <v>36619084.000000007</v>
      </c>
      <c r="AE183" s="2">
        <f>IF(AE181&gt;=52800000,52800000,IF(AB162=Graph!G$1*1000,AE182+Graph!G$1*1000,AC183))</f>
        <v>28366598.999999978</v>
      </c>
      <c r="AF183" s="3">
        <f t="shared" si="11"/>
        <v>28366598.999999978</v>
      </c>
      <c r="AG183" s="3">
        <f t="shared" si="26"/>
        <v>33472996.349999987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106</v>
      </c>
      <c r="C184" s="7"/>
      <c r="D184" s="2" t="e">
        <f t="shared" si="12"/>
        <v>#N/A</v>
      </c>
      <c r="E184" s="2" t="e">
        <f t="shared" si="22"/>
        <v>#N/A</v>
      </c>
      <c r="F184" s="2">
        <v>556942.9174760133</v>
      </c>
      <c r="G184" s="2">
        <f t="shared" si="23"/>
        <v>394145.14285714284</v>
      </c>
      <c r="H184" s="2">
        <f t="shared" si="13"/>
        <v>61868936.14285703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3536746.8571428605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608679.17417743802</v>
      </c>
      <c r="Q184" s="2">
        <f>IF(P184&gt;Graph!$G$1*1000,Graph!$G$1*1000,P184)</f>
        <v>420000</v>
      </c>
      <c r="R184" s="2">
        <f t="shared" si="16"/>
        <v>65405683</v>
      </c>
      <c r="S184" s="2">
        <f t="shared" si="17"/>
        <v>394145.14285714179</v>
      </c>
      <c r="T184" s="2">
        <f t="shared" si="18"/>
        <v>25854.857142857276</v>
      </c>
      <c r="U184" s="2">
        <f t="shared" si="19"/>
        <v>420000</v>
      </c>
      <c r="V184" s="2">
        <f t="shared" si="28"/>
        <v>28760744.142857119</v>
      </c>
      <c r="W184" s="2">
        <f t="shared" si="20"/>
        <v>394145.14285714179</v>
      </c>
      <c r="X184" s="2">
        <f t="shared" si="6"/>
        <v>25854.857142858207</v>
      </c>
      <c r="Y184" s="2">
        <f t="shared" si="7"/>
        <v>36644938.857142866</v>
      </c>
      <c r="Z184" s="2" t="str">
        <f t="shared" si="8"/>
        <v>HERE</v>
      </c>
      <c r="AA184" s="2">
        <f>IF(Z184="HERE",Y184,AA183+Graph!$G$1*1000)</f>
        <v>36644938.857142866</v>
      </c>
      <c r="AB184" s="2">
        <f t="shared" si="21"/>
        <v>25854.857142858207</v>
      </c>
      <c r="AC184" s="2">
        <f t="shared" si="9"/>
        <v>28760744.142857119</v>
      </c>
      <c r="AD184" s="3">
        <f t="shared" si="10"/>
        <v>36644938.857142866</v>
      </c>
      <c r="AE184" s="2">
        <f>IF(AE182&gt;=52800000,52800000,IF(AB163=Graph!G$1*1000,AE183+Graph!G$1*1000,AC184))</f>
        <v>28760744.142857119</v>
      </c>
      <c r="AF184" s="3">
        <f t="shared" si="11"/>
        <v>28760744.142857119</v>
      </c>
      <c r="AG184" s="3">
        <f t="shared" si="26"/>
        <v>33515972.978571419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107</v>
      </c>
      <c r="C185" s="7"/>
      <c r="D185" s="2" t="e">
        <f t="shared" si="12"/>
        <v>#N/A</v>
      </c>
      <c r="E185" s="2" t="e">
        <f t="shared" si="22"/>
        <v>#N/A</v>
      </c>
      <c r="F185" s="2">
        <v>558370.77816107124</v>
      </c>
      <c r="G185" s="2">
        <f t="shared" si="23"/>
        <v>394145.14285714284</v>
      </c>
      <c r="H185" s="2">
        <f t="shared" si="13"/>
        <v>62263081.285714172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3562601.7142857178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610464.73749136925</v>
      </c>
      <c r="Q185" s="2">
        <f>IF(P185&gt;Graph!$G$1*1000,Graph!$G$1*1000,P185)</f>
        <v>420000</v>
      </c>
      <c r="R185" s="2">
        <f t="shared" si="16"/>
        <v>65825683</v>
      </c>
      <c r="S185" s="2">
        <f t="shared" si="17"/>
        <v>394145.14285714179</v>
      </c>
      <c r="T185" s="2">
        <f t="shared" si="18"/>
        <v>25854.857142857276</v>
      </c>
      <c r="U185" s="2">
        <f t="shared" si="19"/>
        <v>420000</v>
      </c>
      <c r="V185" s="2">
        <f t="shared" si="28"/>
        <v>29154889.285714261</v>
      </c>
      <c r="W185" s="2">
        <f t="shared" si="20"/>
        <v>394145.14285714179</v>
      </c>
      <c r="X185" s="2">
        <f t="shared" si="6"/>
        <v>25854.857142858207</v>
      </c>
      <c r="Y185" s="2">
        <f t="shared" si="7"/>
        <v>36670793.714285724</v>
      </c>
      <c r="Z185" s="2" t="str">
        <f t="shared" si="8"/>
        <v>HERE</v>
      </c>
      <c r="AA185" s="2">
        <f>IF(Z185="HERE",Y185,AA184+Graph!$G$1*1000)</f>
        <v>36670793.714285724</v>
      </c>
      <c r="AB185" s="2">
        <f t="shared" si="21"/>
        <v>25854.857142858207</v>
      </c>
      <c r="AC185" s="2">
        <f t="shared" si="9"/>
        <v>29154889.285714261</v>
      </c>
      <c r="AD185" s="3">
        <f t="shared" si="10"/>
        <v>36670793.714285724</v>
      </c>
      <c r="AE185" s="2">
        <f>IF(AE183&gt;=52800000,52800000,IF(AB164=Graph!G$1*1000,AE184+Graph!G$1*1000,AC185))</f>
        <v>29154889.285714261</v>
      </c>
      <c r="AF185" s="3">
        <f t="shared" si="11"/>
        <v>29154889.285714261</v>
      </c>
      <c r="AG185" s="3">
        <f t="shared" si="26"/>
        <v>33558949.607142851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108</v>
      </c>
      <c r="C186" s="7"/>
      <c r="D186" s="2" t="e">
        <f t="shared" si="12"/>
        <v>#N/A</v>
      </c>
      <c r="E186" s="2" t="e">
        <f t="shared" si="22"/>
        <v>#N/A</v>
      </c>
      <c r="F186" s="2">
        <v>559798.63884612173</v>
      </c>
      <c r="G186" s="2">
        <f t="shared" si="23"/>
        <v>394145.14285714284</v>
      </c>
      <c r="H186" s="2">
        <f t="shared" si="13"/>
        <v>62657226.428571314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3588456.5714285751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612250.30080528557</v>
      </c>
      <c r="Q186" s="2">
        <f>IF(P186&gt;Graph!$G$1*1000,Graph!$G$1*1000,P186)</f>
        <v>420000</v>
      </c>
      <c r="R186" s="2">
        <f t="shared" si="16"/>
        <v>66245683</v>
      </c>
      <c r="S186" s="2">
        <f t="shared" si="17"/>
        <v>394145.14285714179</v>
      </c>
      <c r="T186" s="2">
        <f t="shared" si="18"/>
        <v>25854.857142857276</v>
      </c>
      <c r="U186" s="2">
        <f t="shared" si="19"/>
        <v>420000</v>
      </c>
      <c r="V186" s="2">
        <f t="shared" si="28"/>
        <v>29549034.428571403</v>
      </c>
      <c r="W186" s="2">
        <f t="shared" si="20"/>
        <v>394145.14285714179</v>
      </c>
      <c r="X186" s="2">
        <f t="shared" si="6"/>
        <v>25854.857142858207</v>
      </c>
      <c r="Y186" s="2">
        <f t="shared" si="7"/>
        <v>36696648.571428582</v>
      </c>
      <c r="Z186" s="2" t="str">
        <f t="shared" si="8"/>
        <v>HERE</v>
      </c>
      <c r="AA186" s="2">
        <f>IF(Z186="HERE",Y186,AA185+Graph!$G$1*1000)</f>
        <v>36696648.571428582</v>
      </c>
      <c r="AB186" s="2">
        <f t="shared" si="21"/>
        <v>25854.857142858207</v>
      </c>
      <c r="AC186" s="2">
        <f t="shared" si="9"/>
        <v>29549034.428571403</v>
      </c>
      <c r="AD186" s="3">
        <f t="shared" si="10"/>
        <v>36696648.571428582</v>
      </c>
      <c r="AE186" s="2">
        <f>IF(AE184&gt;=52800000,52800000,IF(AB165=Graph!G$1*1000,AE185+Graph!G$1*1000,AC186))</f>
        <v>29549034.428571403</v>
      </c>
      <c r="AF186" s="3">
        <f t="shared" si="11"/>
        <v>29549034.428571403</v>
      </c>
      <c r="AG186" s="3">
        <f t="shared" si="26"/>
        <v>33601926.235714279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109</v>
      </c>
      <c r="C187" s="7"/>
      <c r="D187" s="2" t="e">
        <f t="shared" si="12"/>
        <v>#N/A</v>
      </c>
      <c r="E187" s="2" t="e">
        <f t="shared" si="22"/>
        <v>#N/A</v>
      </c>
      <c r="F187" s="2">
        <v>561226.49953117967</v>
      </c>
      <c r="G187" s="2">
        <f t="shared" si="23"/>
        <v>394145.14285714284</v>
      </c>
      <c r="H187" s="2">
        <f t="shared" si="13"/>
        <v>63051371.571428455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3614311.4285714324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614035.8641192168</v>
      </c>
      <c r="Q187" s="2">
        <f>IF(P187&gt;Graph!$G$1*1000,Graph!$G$1*1000,P187)</f>
        <v>420000</v>
      </c>
      <c r="R187" s="2">
        <f t="shared" si="16"/>
        <v>66665683</v>
      </c>
      <c r="S187" s="2">
        <f t="shared" si="17"/>
        <v>394145.14285714179</v>
      </c>
      <c r="T187" s="2">
        <f t="shared" si="18"/>
        <v>25854.857142857276</v>
      </c>
      <c r="U187" s="2">
        <f t="shared" si="19"/>
        <v>420000</v>
      </c>
      <c r="V187" s="2">
        <f t="shared" si="28"/>
        <v>29943179.571428545</v>
      </c>
      <c r="W187" s="2">
        <f t="shared" si="20"/>
        <v>394145.14285714179</v>
      </c>
      <c r="X187" s="2">
        <f t="shared" si="6"/>
        <v>25854.857142858207</v>
      </c>
      <c r="Y187" s="2">
        <f t="shared" si="7"/>
        <v>36722503.42857144</v>
      </c>
      <c r="Z187" s="2" t="str">
        <f t="shared" si="8"/>
        <v>HERE</v>
      </c>
      <c r="AA187" s="2">
        <f>IF(Z187="HERE",Y187,AA186+Graph!$G$1*1000)</f>
        <v>36722503.42857144</v>
      </c>
      <c r="AB187" s="2">
        <f t="shared" si="21"/>
        <v>25854.857142858207</v>
      </c>
      <c r="AC187" s="2">
        <f t="shared" si="9"/>
        <v>29943179.571428545</v>
      </c>
      <c r="AD187" s="3">
        <f t="shared" si="10"/>
        <v>36722503.42857144</v>
      </c>
      <c r="AE187" s="2">
        <f>IF(AE185&gt;=52800000,52800000,IF(AB166=Graph!G$1*1000,AE186+Graph!G$1*1000,AC187))</f>
        <v>29943179.571428545</v>
      </c>
      <c r="AF187" s="3">
        <f t="shared" si="11"/>
        <v>29943179.571428545</v>
      </c>
      <c r="AG187" s="3">
        <f t="shared" si="26"/>
        <v>33644902.864285707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110</v>
      </c>
      <c r="C188" s="7"/>
      <c r="D188" s="2" t="e">
        <f t="shared" si="12"/>
        <v>#N/A</v>
      </c>
      <c r="E188" s="2" t="e">
        <f t="shared" si="22"/>
        <v>#N/A</v>
      </c>
      <c r="F188" s="2">
        <v>562654.3602162376</v>
      </c>
      <c r="G188" s="2">
        <f t="shared" si="23"/>
        <v>394145.14285714284</v>
      </c>
      <c r="H188" s="2">
        <f t="shared" si="13"/>
        <v>63445516.714285597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3640166.2857142896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615821.42743314803</v>
      </c>
      <c r="Q188" s="2">
        <f>IF(P188&gt;Graph!$G$1*1000,Graph!$G$1*1000,P188)</f>
        <v>420000</v>
      </c>
      <c r="R188" s="2">
        <f t="shared" si="16"/>
        <v>67085683</v>
      </c>
      <c r="S188" s="2">
        <f t="shared" si="17"/>
        <v>394145.14285714179</v>
      </c>
      <c r="T188" s="2">
        <f t="shared" si="18"/>
        <v>25854.857142857276</v>
      </c>
      <c r="U188" s="2">
        <f t="shared" si="19"/>
        <v>420000</v>
      </c>
      <c r="V188" s="2">
        <f t="shared" si="28"/>
        <v>30337324.714285687</v>
      </c>
      <c r="W188" s="2">
        <f t="shared" si="20"/>
        <v>394145.14285714179</v>
      </c>
      <c r="X188" s="2">
        <f t="shared" si="6"/>
        <v>25854.857142858207</v>
      </c>
      <c r="Y188" s="2">
        <f t="shared" si="7"/>
        <v>36748358.285714298</v>
      </c>
      <c r="Z188" s="2" t="str">
        <f t="shared" si="8"/>
        <v>HERE</v>
      </c>
      <c r="AA188" s="2">
        <f>IF(Z188="HERE",Y188,AA187+Graph!$G$1*1000)</f>
        <v>36748358.285714298</v>
      </c>
      <c r="AB188" s="2">
        <f t="shared" si="21"/>
        <v>25854.857142858207</v>
      </c>
      <c r="AC188" s="2">
        <f t="shared" si="9"/>
        <v>30337324.714285687</v>
      </c>
      <c r="AD188" s="3">
        <f t="shared" si="10"/>
        <v>36748358.285714298</v>
      </c>
      <c r="AE188" s="2">
        <f>IF(AE186&gt;=52800000,52800000,IF(AB167=Graph!G$1*1000,AE187+Graph!G$1*1000,AC188))</f>
        <v>30337324.714285687</v>
      </c>
      <c r="AF188" s="3">
        <f t="shared" si="11"/>
        <v>30337324.714285687</v>
      </c>
      <c r="AG188" s="3">
        <f t="shared" si="26"/>
        <v>33687879.492857136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111</v>
      </c>
      <c r="C189" s="7"/>
      <c r="D189" s="2" t="e">
        <f t="shared" si="12"/>
        <v>#N/A</v>
      </c>
      <c r="E189" s="2" t="e">
        <f t="shared" si="22"/>
        <v>#N/A</v>
      </c>
      <c r="F189" s="2">
        <v>564082.22090129554</v>
      </c>
      <c r="G189" s="2">
        <f t="shared" si="23"/>
        <v>394145.14285714284</v>
      </c>
      <c r="H189" s="2">
        <f t="shared" si="13"/>
        <v>63839661.857142739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3666021.1428571469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617606.99074706435</v>
      </c>
      <c r="Q189" s="2">
        <f>IF(P189&gt;Graph!$G$1*1000,Graph!$G$1*1000,P189)</f>
        <v>420000</v>
      </c>
      <c r="R189" s="2">
        <f t="shared" si="16"/>
        <v>67505683</v>
      </c>
      <c r="S189" s="2">
        <f t="shared" si="17"/>
        <v>394145.14285714179</v>
      </c>
      <c r="T189" s="2">
        <f t="shared" si="18"/>
        <v>25854.857142857276</v>
      </c>
      <c r="U189" s="2">
        <f t="shared" si="19"/>
        <v>420000</v>
      </c>
      <c r="V189" s="2">
        <f t="shared" si="28"/>
        <v>30731469.857142828</v>
      </c>
      <c r="W189" s="2">
        <f t="shared" si="20"/>
        <v>394145.14285714179</v>
      </c>
      <c r="X189" s="2">
        <f t="shared" si="6"/>
        <v>25854.857142858207</v>
      </c>
      <c r="Y189" s="2">
        <f t="shared" si="7"/>
        <v>36774213.142857157</v>
      </c>
      <c r="Z189" s="2" t="str">
        <f t="shared" si="8"/>
        <v>HERE</v>
      </c>
      <c r="AA189" s="2">
        <f>IF(Z189="HERE",Y189,AA188+Graph!$G$1*1000)</f>
        <v>36774213.142857157</v>
      </c>
      <c r="AB189" s="2">
        <f t="shared" si="21"/>
        <v>25854.857142858207</v>
      </c>
      <c r="AC189" s="2">
        <f t="shared" si="9"/>
        <v>30731469.857142828</v>
      </c>
      <c r="AD189" s="3">
        <f t="shared" si="10"/>
        <v>36774213.142857157</v>
      </c>
      <c r="AE189" s="2">
        <f>IF(AE187&gt;=52800000,52800000,IF(AB168=Graph!G$1*1000,AE188+Graph!G$1*1000,AC189))</f>
        <v>30731469.857142828</v>
      </c>
      <c r="AF189" s="3">
        <f t="shared" si="11"/>
        <v>30731469.857142828</v>
      </c>
      <c r="AG189" s="3">
        <f t="shared" si="26"/>
        <v>33730856.121428564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112</v>
      </c>
      <c r="C190" s="7"/>
      <c r="D190" s="2" t="e">
        <f t="shared" si="12"/>
        <v>#N/A</v>
      </c>
      <c r="E190" s="2" t="e">
        <f t="shared" si="22"/>
        <v>#N/A</v>
      </c>
      <c r="F190" s="2">
        <v>565510.08158635348</v>
      </c>
      <c r="G190" s="2">
        <f t="shared" si="23"/>
        <v>394145.14285714284</v>
      </c>
      <c r="H190" s="2">
        <f t="shared" si="13"/>
        <v>64233806.999999881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3691876.0000000042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619392.55406099558</v>
      </c>
      <c r="Q190" s="2">
        <f>IF(P190&gt;Graph!$G$1*1000,Graph!$G$1*1000,P190)</f>
        <v>420000</v>
      </c>
      <c r="R190" s="2">
        <f t="shared" si="16"/>
        <v>67925683</v>
      </c>
      <c r="S190" s="2">
        <f t="shared" si="17"/>
        <v>394145.14285714179</v>
      </c>
      <c r="T190" s="2">
        <f t="shared" si="18"/>
        <v>25854.857142857276</v>
      </c>
      <c r="U190" s="2">
        <f t="shared" si="19"/>
        <v>420000</v>
      </c>
      <c r="V190" s="2">
        <f t="shared" si="28"/>
        <v>31125614.99999997</v>
      </c>
      <c r="W190" s="2">
        <f t="shared" si="20"/>
        <v>394145.14285714179</v>
      </c>
      <c r="X190" s="2">
        <f t="shared" si="6"/>
        <v>25854.857142858207</v>
      </c>
      <c r="Y190" s="2">
        <f t="shared" si="7"/>
        <v>36800068.000000015</v>
      </c>
      <c r="Z190" s="2" t="str">
        <f t="shared" si="8"/>
        <v>HERE</v>
      </c>
      <c r="AA190" s="2">
        <f>IF(Z190="HERE",Y190,AA189+Graph!$G$1*1000)</f>
        <v>36800068.000000015</v>
      </c>
      <c r="AB190" s="2">
        <f t="shared" si="21"/>
        <v>25854.857142858207</v>
      </c>
      <c r="AC190" s="2">
        <f t="shared" si="9"/>
        <v>31125614.99999997</v>
      </c>
      <c r="AD190" s="3">
        <f t="shared" si="10"/>
        <v>36800068.000000015</v>
      </c>
      <c r="AE190" s="2">
        <f>IF(AE188&gt;=52800000,52800000,IF(AB169=Graph!G$1*1000,AE189+Graph!G$1*1000,AC190))</f>
        <v>31125614.99999997</v>
      </c>
      <c r="AF190" s="3">
        <f t="shared" si="11"/>
        <v>31125614.99999997</v>
      </c>
      <c r="AG190" s="3">
        <f t="shared" si="26"/>
        <v>33773832.749999993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113</v>
      </c>
      <c r="C191" s="7"/>
      <c r="D191" s="2" t="e">
        <f t="shared" si="12"/>
        <v>#N/A</v>
      </c>
      <c r="E191" s="2" t="e">
        <f t="shared" si="22"/>
        <v>#N/A</v>
      </c>
      <c r="F191" s="2">
        <v>566937.94227141142</v>
      </c>
      <c r="G191" s="2">
        <f t="shared" si="23"/>
        <v>394145.14285714284</v>
      </c>
      <c r="H191" s="2">
        <f t="shared" si="13"/>
        <v>64627952.142857023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3717730.8571428615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621178.1173749119</v>
      </c>
      <c r="Q191" s="2">
        <f>IF(P191&gt;Graph!$G$1*1000,Graph!$G$1*1000,P191)</f>
        <v>420000</v>
      </c>
      <c r="R191" s="2">
        <f t="shared" si="16"/>
        <v>68345683</v>
      </c>
      <c r="S191" s="2">
        <f t="shared" si="17"/>
        <v>394145.14285714179</v>
      </c>
      <c r="T191" s="2">
        <f t="shared" si="18"/>
        <v>25854.857142857276</v>
      </c>
      <c r="U191" s="2">
        <f t="shared" si="19"/>
        <v>420000</v>
      </c>
      <c r="V191" s="2">
        <f t="shared" si="28"/>
        <v>31519760.142857112</v>
      </c>
      <c r="W191" s="2">
        <f t="shared" si="20"/>
        <v>394145.14285714179</v>
      </c>
      <c r="X191" s="2">
        <f t="shared" si="6"/>
        <v>25854.857142858207</v>
      </c>
      <c r="Y191" s="2">
        <f t="shared" si="7"/>
        <v>36825922.857142873</v>
      </c>
      <c r="Z191" s="2" t="str">
        <f t="shared" si="8"/>
        <v>HERE</v>
      </c>
      <c r="AA191" s="2">
        <f>IF(Z191="HERE",Y191,AA190+Graph!$G$1*1000)</f>
        <v>36825922.857142873</v>
      </c>
      <c r="AB191" s="2">
        <f t="shared" si="21"/>
        <v>25854.857142858207</v>
      </c>
      <c r="AC191" s="2">
        <f t="shared" si="9"/>
        <v>31519760.142857112</v>
      </c>
      <c r="AD191" s="3">
        <f t="shared" si="10"/>
        <v>36825922.857142873</v>
      </c>
      <c r="AE191" s="2">
        <f>IF(AE189&gt;=52800000,52800000,IF(AB170=Graph!G$1*1000,AE190+Graph!G$1*1000,AC191))</f>
        <v>31519760.142857112</v>
      </c>
      <c r="AF191" s="3">
        <f t="shared" si="11"/>
        <v>31519760.142857112</v>
      </c>
      <c r="AG191" s="3">
        <f t="shared" si="26"/>
        <v>33816809.378571421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114</v>
      </c>
      <c r="C192" s="7"/>
      <c r="D192" s="2" t="e">
        <f t="shared" si="12"/>
        <v>#N/A</v>
      </c>
      <c r="E192" s="2" t="e">
        <f t="shared" si="22"/>
        <v>#N/A</v>
      </c>
      <c r="F192" s="2">
        <v>568365.80295646191</v>
      </c>
      <c r="G192" s="2">
        <f t="shared" si="23"/>
        <v>394145.14285714284</v>
      </c>
      <c r="H192" s="2">
        <f t="shared" si="13"/>
        <v>65022097.285714164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3743585.7142857187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622963.68068884313</v>
      </c>
      <c r="Q192" s="2">
        <f>IF(P192&gt;Graph!$G$1*1000,Graph!$G$1*1000,P192)</f>
        <v>420000</v>
      </c>
      <c r="R192" s="2">
        <f t="shared" si="16"/>
        <v>68765683</v>
      </c>
      <c r="S192" s="2">
        <f t="shared" si="17"/>
        <v>394145.14285714179</v>
      </c>
      <c r="T192" s="2">
        <f t="shared" si="18"/>
        <v>25854.857142857276</v>
      </c>
      <c r="U192" s="2">
        <f t="shared" si="19"/>
        <v>420000</v>
      </c>
      <c r="V192" s="2">
        <f t="shared" si="28"/>
        <v>31913905.285714254</v>
      </c>
      <c r="W192" s="2">
        <f t="shared" si="20"/>
        <v>394145.14285714179</v>
      </c>
      <c r="X192" s="2">
        <f t="shared" si="6"/>
        <v>25854.857142858207</v>
      </c>
      <c r="Y192" s="2">
        <f t="shared" si="7"/>
        <v>36851777.714285731</v>
      </c>
      <c r="Z192" s="2" t="str">
        <f t="shared" si="8"/>
        <v>HERE</v>
      </c>
      <c r="AA192" s="2">
        <f>IF(Z192="HERE",Y192,AA191+Graph!$G$1*1000)</f>
        <v>36851777.714285731</v>
      </c>
      <c r="AB192" s="2">
        <f t="shared" si="21"/>
        <v>25854.857142858207</v>
      </c>
      <c r="AC192" s="2">
        <f t="shared" si="9"/>
        <v>31913905.285714254</v>
      </c>
      <c r="AD192" s="3">
        <f t="shared" si="10"/>
        <v>36851777.714285731</v>
      </c>
      <c r="AE192" s="2">
        <f>IF(AE190&gt;=52800000,52800000,IF(AB171=Graph!G$1*1000,AE191+Graph!G$1*1000,AC192))</f>
        <v>31913905.285714254</v>
      </c>
      <c r="AF192" s="3">
        <f t="shared" si="11"/>
        <v>31913905.285714254</v>
      </c>
      <c r="AG192" s="3">
        <f t="shared" si="26"/>
        <v>33859786.007142849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115</v>
      </c>
      <c r="C193" s="7"/>
      <c r="D193" s="2" t="e">
        <f t="shared" si="12"/>
        <v>#N/A</v>
      </c>
      <c r="E193" s="2" t="e">
        <f t="shared" si="22"/>
        <v>#N/A</v>
      </c>
      <c r="F193" s="2">
        <v>569793.66364151984</v>
      </c>
      <c r="G193" s="2">
        <f t="shared" si="23"/>
        <v>394145.14285714284</v>
      </c>
      <c r="H193" s="2">
        <f t="shared" si="13"/>
        <v>65416242.428571306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3769440.571428576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624749.24400275946</v>
      </c>
      <c r="Q193" s="2">
        <f>IF(P193&gt;Graph!$G$1*1000,Graph!$G$1*1000,P193)</f>
        <v>420000</v>
      </c>
      <c r="R193" s="2">
        <f t="shared" si="16"/>
        <v>69185683</v>
      </c>
      <c r="S193" s="2">
        <f t="shared" si="17"/>
        <v>394145.14285714179</v>
      </c>
      <c r="T193" s="2">
        <f t="shared" si="18"/>
        <v>25854.857142857276</v>
      </c>
      <c r="U193" s="2">
        <f t="shared" si="19"/>
        <v>420000</v>
      </c>
      <c r="V193" s="2">
        <f t="shared" si="28"/>
        <v>32308050.428571396</v>
      </c>
      <c r="W193" s="2">
        <f t="shared" si="20"/>
        <v>394145.14285714179</v>
      </c>
      <c r="X193" s="2">
        <f t="shared" si="6"/>
        <v>25854.857142858207</v>
      </c>
      <c r="Y193" s="2">
        <f t="shared" si="7"/>
        <v>36877632.57142859</v>
      </c>
      <c r="Z193" s="2" t="str">
        <f t="shared" si="8"/>
        <v>HERE</v>
      </c>
      <c r="AA193" s="2">
        <f>IF(Z193="HERE",Y193,AA192+Graph!$G$1*1000)</f>
        <v>36877632.57142859</v>
      </c>
      <c r="AB193" s="2">
        <f t="shared" si="21"/>
        <v>25854.857142858207</v>
      </c>
      <c r="AC193" s="2">
        <f t="shared" si="9"/>
        <v>32308050.428571396</v>
      </c>
      <c r="AD193" s="3">
        <f t="shared" si="10"/>
        <v>36877632.57142859</v>
      </c>
      <c r="AE193" s="2">
        <f>IF(AE191&gt;=52800000,52800000,IF(AB172=Graph!G$1*1000,AE192+Graph!G$1*1000,AC193))</f>
        <v>32308050.428571396</v>
      </c>
      <c r="AF193" s="3">
        <f t="shared" si="11"/>
        <v>32308050.428571396</v>
      </c>
      <c r="AG193" s="3">
        <f t="shared" si="26"/>
        <v>33902762.635714278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116</v>
      </c>
      <c r="C194" s="7"/>
      <c r="D194" s="2" t="e">
        <f t="shared" si="12"/>
        <v>#N/A</v>
      </c>
      <c r="E194" s="2" t="e">
        <f t="shared" si="22"/>
        <v>#N/A</v>
      </c>
      <c r="F194" s="2">
        <v>571221.52432657778</v>
      </c>
      <c r="G194" s="2">
        <f t="shared" si="23"/>
        <v>394145.14285714284</v>
      </c>
      <c r="H194" s="2">
        <f t="shared" si="13"/>
        <v>65810387.571428448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3795295.4285714333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626534.80731669068</v>
      </c>
      <c r="Q194" s="2">
        <f>IF(P194&gt;Graph!$G$1*1000,Graph!$G$1*1000,P194)</f>
        <v>420000</v>
      </c>
      <c r="R194" s="2">
        <f t="shared" si="16"/>
        <v>69605683</v>
      </c>
      <c r="S194" s="2">
        <f t="shared" si="17"/>
        <v>394145.14285714179</v>
      </c>
      <c r="T194" s="2">
        <f t="shared" si="18"/>
        <v>25854.857142857276</v>
      </c>
      <c r="U194" s="2">
        <f t="shared" si="19"/>
        <v>420000</v>
      </c>
      <c r="V194" s="2">
        <f t="shared" si="28"/>
        <v>32702195.571428537</v>
      </c>
      <c r="W194" s="2">
        <f t="shared" si="20"/>
        <v>394145.14285714179</v>
      </c>
      <c r="X194" s="2">
        <f t="shared" si="6"/>
        <v>25854.857142858207</v>
      </c>
      <c r="Y194" s="2">
        <f t="shared" si="7"/>
        <v>36903487.428571448</v>
      </c>
      <c r="Z194" s="2" t="str">
        <f t="shared" si="8"/>
        <v>HERE</v>
      </c>
      <c r="AA194" s="2">
        <f>IF(Z194="HERE",Y194,AA193+Graph!$G$1*1000)</f>
        <v>36903487.428571448</v>
      </c>
      <c r="AB194" s="2">
        <f t="shared" si="21"/>
        <v>25854.857142858207</v>
      </c>
      <c r="AC194" s="2">
        <f t="shared" si="9"/>
        <v>32702195.571428537</v>
      </c>
      <c r="AD194" s="3">
        <f t="shared" si="10"/>
        <v>36903487.428571448</v>
      </c>
      <c r="AE194" s="2">
        <f>IF(AE192&gt;=52800000,52800000,IF(AB173=Graph!G$1*1000,AE193+Graph!G$1*1000,AC194))</f>
        <v>32702195.571428537</v>
      </c>
      <c r="AF194" s="3">
        <f t="shared" si="11"/>
        <v>32702195.571428537</v>
      </c>
      <c r="AG194" s="3">
        <f t="shared" si="26"/>
        <v>33945739.264285713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117</v>
      </c>
      <c r="C195" s="7"/>
      <c r="D195" s="2" t="e">
        <f t="shared" si="12"/>
        <v>#N/A</v>
      </c>
      <c r="E195" s="2" t="e">
        <f t="shared" si="22"/>
        <v>#N/A</v>
      </c>
      <c r="F195" s="2">
        <v>572649.38501163572</v>
      </c>
      <c r="G195" s="2">
        <f t="shared" si="23"/>
        <v>394145.14285714284</v>
      </c>
      <c r="H195" s="2">
        <f t="shared" si="13"/>
        <v>66204532.71428559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3821150.2857142906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628320.37063060701</v>
      </c>
      <c r="Q195" s="2">
        <f>IF(P195&gt;Graph!$G$1*1000,Graph!$G$1*1000,P195)</f>
        <v>420000</v>
      </c>
      <c r="R195" s="2">
        <f t="shared" si="16"/>
        <v>70025683</v>
      </c>
      <c r="S195" s="2">
        <f t="shared" si="17"/>
        <v>394145.14285714179</v>
      </c>
      <c r="T195" s="2">
        <f t="shared" si="18"/>
        <v>25854.857142857276</v>
      </c>
      <c r="U195" s="2">
        <f t="shared" si="19"/>
        <v>420000</v>
      </c>
      <c r="V195" s="2">
        <f t="shared" si="28"/>
        <v>33096340.714285679</v>
      </c>
      <c r="W195" s="2">
        <f t="shared" si="20"/>
        <v>394145.14285714179</v>
      </c>
      <c r="X195" s="2">
        <f t="shared" si="6"/>
        <v>25854.857142858207</v>
      </c>
      <c r="Y195" s="2">
        <f t="shared" si="7"/>
        <v>36929342.285714306</v>
      </c>
      <c r="Z195" s="2" t="str">
        <f t="shared" si="8"/>
        <v>HERE</v>
      </c>
      <c r="AA195" s="2">
        <f>IF(Z195="HERE",Y195,AA194+Graph!$G$1*1000)</f>
        <v>36929342.285714306</v>
      </c>
      <c r="AB195" s="2">
        <f t="shared" si="21"/>
        <v>25854.857142858207</v>
      </c>
      <c r="AC195" s="2">
        <f t="shared" si="9"/>
        <v>33096340.714285679</v>
      </c>
      <c r="AD195" s="3">
        <f t="shared" si="10"/>
        <v>36929342.285714306</v>
      </c>
      <c r="AE195" s="2">
        <f>IF(AE193&gt;=52800000,52800000,IF(AB174=Graph!G$1*1000,AE194+Graph!G$1*1000,AC195))</f>
        <v>33096340.714285679</v>
      </c>
      <c r="AF195" s="3">
        <f t="shared" si="11"/>
        <v>33096340.714285679</v>
      </c>
      <c r="AG195" s="3">
        <f t="shared" si="26"/>
        <v>33988715.892857142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118</v>
      </c>
      <c r="C196" s="7"/>
      <c r="D196" s="2" t="e">
        <f t="shared" si="12"/>
        <v>#N/A</v>
      </c>
      <c r="E196" s="2" t="e">
        <f t="shared" si="22"/>
        <v>#N/A</v>
      </c>
      <c r="F196" s="2">
        <v>574077.24569669366</v>
      </c>
      <c r="G196" s="2">
        <f t="shared" si="23"/>
        <v>394145.14285714284</v>
      </c>
      <c r="H196" s="2">
        <f t="shared" si="13"/>
        <v>66598677.857142732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3847005.1428571478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630105.93394453824</v>
      </c>
      <c r="Q196" s="2">
        <f>IF(P196&gt;Graph!$G$1*1000,Graph!$G$1*1000,P196)</f>
        <v>420000</v>
      </c>
      <c r="R196" s="2">
        <f t="shared" si="16"/>
        <v>70445683</v>
      </c>
      <c r="S196" s="2">
        <f t="shared" si="17"/>
        <v>394145.14285714179</v>
      </c>
      <c r="T196" s="2">
        <f t="shared" si="18"/>
        <v>25854.857142857276</v>
      </c>
      <c r="U196" s="2">
        <f t="shared" si="19"/>
        <v>420000</v>
      </c>
      <c r="V196" s="2">
        <f t="shared" si="28"/>
        <v>33490485.857142821</v>
      </c>
      <c r="W196" s="2">
        <f t="shared" si="20"/>
        <v>394145.14285714179</v>
      </c>
      <c r="X196" s="2">
        <f t="shared" si="6"/>
        <v>25854.857142858207</v>
      </c>
      <c r="Y196" s="2">
        <f t="shared" si="7"/>
        <v>36955197.142857164</v>
      </c>
      <c r="Z196" s="2" t="str">
        <f t="shared" si="8"/>
        <v>HERE</v>
      </c>
      <c r="AA196" s="2">
        <f>IF(Z196="HERE",Y196,AA195+Graph!$G$1*1000)</f>
        <v>36955197.142857164</v>
      </c>
      <c r="AB196" s="2">
        <f t="shared" si="21"/>
        <v>25854.857142858207</v>
      </c>
      <c r="AC196" s="2">
        <f t="shared" si="9"/>
        <v>33490485.857142821</v>
      </c>
      <c r="AD196" s="3">
        <f t="shared" si="10"/>
        <v>36955197.142857164</v>
      </c>
      <c r="AE196" s="2">
        <f>IF(AE194&gt;=52800000,52800000,IF(AB175=Graph!G$1*1000,AE195+Graph!G$1*1000,AC196))</f>
        <v>33490485.857142821</v>
      </c>
      <c r="AF196" s="3">
        <f t="shared" si="11"/>
        <v>33490485.857142821</v>
      </c>
      <c r="AG196" s="3">
        <f t="shared" si="26"/>
        <v>34031692.52142857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119</v>
      </c>
      <c r="C197" s="7"/>
      <c r="D197" s="2" t="e">
        <f t="shared" si="12"/>
        <v>#N/A</v>
      </c>
      <c r="E197" s="2" t="e">
        <f t="shared" si="22"/>
        <v>#N/A</v>
      </c>
      <c r="F197" s="2">
        <v>575505.1063817516</v>
      </c>
      <c r="G197" s="2">
        <f t="shared" si="23"/>
        <v>394145.14285714284</v>
      </c>
      <c r="H197" s="2">
        <f t="shared" si="13"/>
        <v>66992822.999999873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3872860.0000000051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631891.49725845456</v>
      </c>
      <c r="Q197" s="2">
        <f>IF(P197&gt;Graph!$G$1*1000,Graph!$G$1*1000,P197)</f>
        <v>420000</v>
      </c>
      <c r="R197" s="2">
        <f t="shared" si="16"/>
        <v>70865683</v>
      </c>
      <c r="S197" s="2">
        <f t="shared" si="17"/>
        <v>394145.14285714179</v>
      </c>
      <c r="T197" s="2">
        <f t="shared" si="18"/>
        <v>25854.857142857276</v>
      </c>
      <c r="U197" s="2">
        <f t="shared" si="19"/>
        <v>420000</v>
      </c>
      <c r="V197" s="2">
        <f t="shared" si="28"/>
        <v>33884630.999999963</v>
      </c>
      <c r="W197" s="2">
        <f t="shared" si="20"/>
        <v>394145.14285714179</v>
      </c>
      <c r="X197" s="2">
        <f t="shared" si="6"/>
        <v>25854.857142858207</v>
      </c>
      <c r="Y197" s="2">
        <f t="shared" si="7"/>
        <v>36981052.000000022</v>
      </c>
      <c r="Z197" s="2" t="str">
        <f t="shared" si="8"/>
        <v>HERE</v>
      </c>
      <c r="AA197" s="2">
        <f>IF(Z197="HERE",Y197,AA196+Graph!$G$1*1000)</f>
        <v>36981052.000000022</v>
      </c>
      <c r="AB197" s="2">
        <f t="shared" si="21"/>
        <v>25854.857142858207</v>
      </c>
      <c r="AC197" s="2">
        <f t="shared" si="9"/>
        <v>33884630.999999963</v>
      </c>
      <c r="AD197" s="3">
        <f t="shared" si="10"/>
        <v>36981052.000000022</v>
      </c>
      <c r="AE197" s="2">
        <f>IF(AE195&gt;=52800000,52800000,IF(AB176=Graph!G$1*1000,AE196+Graph!G$1*1000,AC197))</f>
        <v>33884630.999999963</v>
      </c>
      <c r="AF197" s="3">
        <f t="shared" si="11"/>
        <v>33884630.999999963</v>
      </c>
      <c r="AG197" s="3">
        <f t="shared" si="26"/>
        <v>34074669.149999999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120</v>
      </c>
      <c r="C198" s="7"/>
      <c r="D198" s="2" t="e">
        <f t="shared" si="12"/>
        <v>#N/A</v>
      </c>
      <c r="E198" s="2" t="e">
        <f t="shared" si="22"/>
        <v>#N/A</v>
      </c>
      <c r="F198" s="2">
        <v>576932.96706680954</v>
      </c>
      <c r="G198" s="2">
        <f t="shared" si="23"/>
        <v>394145.14285714284</v>
      </c>
      <c r="H198" s="2">
        <f t="shared" si="13"/>
        <v>67386968.142857015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3898714.8571428624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633677.06057238579</v>
      </c>
      <c r="Q198" s="2">
        <f>IF(P198&gt;Graph!$G$1*1000,Graph!$G$1*1000,P198)</f>
        <v>420000</v>
      </c>
      <c r="R198" s="2">
        <f t="shared" si="16"/>
        <v>71285683</v>
      </c>
      <c r="S198" s="2">
        <f t="shared" si="17"/>
        <v>394145.14285714179</v>
      </c>
      <c r="T198" s="2">
        <f t="shared" si="18"/>
        <v>25854.857142857276</v>
      </c>
      <c r="U198" s="2">
        <f t="shared" si="19"/>
        <v>420000</v>
      </c>
      <c r="V198" s="2">
        <f t="shared" si="28"/>
        <v>34278776.142857105</v>
      </c>
      <c r="W198" s="2">
        <f t="shared" si="20"/>
        <v>394145.14285714179</v>
      </c>
      <c r="X198" s="2">
        <f t="shared" si="6"/>
        <v>25854.857142858207</v>
      </c>
      <c r="Y198" s="2">
        <f t="shared" si="7"/>
        <v>37006906.857142881</v>
      </c>
      <c r="Z198" s="2" t="str">
        <f t="shared" si="8"/>
        <v>HERE</v>
      </c>
      <c r="AA198" s="2">
        <f>IF(Z198="HERE",Y198,AA197+Graph!$G$1*1000)</f>
        <v>37006906.857142881</v>
      </c>
      <c r="AB198" s="2">
        <f t="shared" si="21"/>
        <v>25854.857142858207</v>
      </c>
      <c r="AC198" s="2">
        <f t="shared" si="9"/>
        <v>34278776.142857105</v>
      </c>
      <c r="AD198" s="3">
        <f t="shared" si="10"/>
        <v>37006906.857142881</v>
      </c>
      <c r="AE198" s="2">
        <f>IF(AE196&gt;=52800000,52800000,IF(AB177=Graph!G$1*1000,AE197+Graph!G$1*1000,AC198))</f>
        <v>34278776.142857105</v>
      </c>
      <c r="AF198" s="3">
        <f t="shared" si="11"/>
        <v>34278776.142857105</v>
      </c>
      <c r="AG198" s="3">
        <f t="shared" si="26"/>
        <v>34117645.778571427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121</v>
      </c>
      <c r="C199" s="7"/>
      <c r="D199" s="2" t="e">
        <f t="shared" si="12"/>
        <v>#N/A</v>
      </c>
      <c r="E199" s="2" t="e">
        <f t="shared" si="22"/>
        <v>#N/A</v>
      </c>
      <c r="F199" s="2">
        <v>578360.82775186002</v>
      </c>
      <c r="G199" s="2">
        <f t="shared" si="23"/>
        <v>394145.14285714284</v>
      </c>
      <c r="H199" s="2">
        <f t="shared" si="13"/>
        <v>67781113.285714164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3924569.7142857197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635462.62388631701</v>
      </c>
      <c r="Q199" s="2">
        <f>IF(P199&gt;Graph!$G$1*1000,Graph!$G$1*1000,P199)</f>
        <v>420000</v>
      </c>
      <c r="R199" s="2">
        <f t="shared" si="16"/>
        <v>71705683</v>
      </c>
      <c r="S199" s="2">
        <f t="shared" si="17"/>
        <v>394145.14285714924</v>
      </c>
      <c r="T199" s="2">
        <f t="shared" si="18"/>
        <v>25854.857142857276</v>
      </c>
      <c r="U199" s="2">
        <f t="shared" si="19"/>
        <v>420000</v>
      </c>
      <c r="V199" s="2">
        <f t="shared" si="28"/>
        <v>34672921.285714246</v>
      </c>
      <c r="W199" s="2">
        <f t="shared" si="20"/>
        <v>394145.14285714179</v>
      </c>
      <c r="X199" s="2">
        <f t="shared" si="6"/>
        <v>25854.857142858207</v>
      </c>
      <c r="Y199" s="2">
        <f t="shared" si="7"/>
        <v>37032761.714285739</v>
      </c>
      <c r="Z199" s="2" t="str">
        <f t="shared" si="8"/>
        <v>HERE</v>
      </c>
      <c r="AA199" s="2">
        <f>IF(Z199="HERE",Y199,AA198+Graph!$G$1*1000)</f>
        <v>37032761.714285739</v>
      </c>
      <c r="AB199" s="2">
        <f t="shared" si="21"/>
        <v>25854.857142858207</v>
      </c>
      <c r="AC199" s="2">
        <f t="shared" si="9"/>
        <v>34672921.285714246</v>
      </c>
      <c r="AD199" s="3">
        <f t="shared" si="10"/>
        <v>37032761.714285739</v>
      </c>
      <c r="AE199" s="2">
        <f>IF(AE197&gt;=52800000,52800000,IF(AB178=Graph!G$1*1000,AE198+Graph!G$1*1000,AC199))</f>
        <v>34672921.285714246</v>
      </c>
      <c r="AF199" s="3">
        <f t="shared" si="11"/>
        <v>34672921.285714246</v>
      </c>
      <c r="AG199" s="3">
        <f t="shared" si="26"/>
        <v>34160622.407142863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122</v>
      </c>
      <c r="C200" s="7"/>
      <c r="D200" s="2" t="e">
        <f t="shared" si="12"/>
        <v>#N/A</v>
      </c>
      <c r="E200" s="2" t="e">
        <f t="shared" si="22"/>
        <v>#N/A</v>
      </c>
      <c r="F200" s="2">
        <v>579788.68843691796</v>
      </c>
      <c r="G200" s="2">
        <f t="shared" si="23"/>
        <v>394145.14285714284</v>
      </c>
      <c r="H200" s="2">
        <f t="shared" si="13"/>
        <v>68175258.428571314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3950424.5714285769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637248.18720023334</v>
      </c>
      <c r="Q200" s="2">
        <f>IF(P200&gt;Graph!$G$1*1000,Graph!$G$1*1000,P200)</f>
        <v>420000</v>
      </c>
      <c r="R200" s="2">
        <f t="shared" si="16"/>
        <v>72125683</v>
      </c>
      <c r="S200" s="2">
        <f t="shared" si="17"/>
        <v>394145.14285714924</v>
      </c>
      <c r="T200" s="2">
        <f t="shared" si="18"/>
        <v>25854.857142857276</v>
      </c>
      <c r="U200" s="2">
        <f t="shared" si="19"/>
        <v>420000</v>
      </c>
      <c r="V200" s="2">
        <f t="shared" si="28"/>
        <v>35067066.428571388</v>
      </c>
      <c r="W200" s="2">
        <f t="shared" si="20"/>
        <v>394145.14285714179</v>
      </c>
      <c r="X200" s="2">
        <f t="shared" si="6"/>
        <v>25854.857142858207</v>
      </c>
      <c r="Y200" s="2">
        <f t="shared" si="7"/>
        <v>37058616.571428597</v>
      </c>
      <c r="Z200" s="2" t="str">
        <f t="shared" si="8"/>
        <v>HERE</v>
      </c>
      <c r="AA200" s="2">
        <f>IF(Z200="HERE",Y200,AA199+Graph!$G$1*1000)</f>
        <v>37058616.571428597</v>
      </c>
      <c r="AB200" s="2">
        <f t="shared" si="21"/>
        <v>25854.857142858207</v>
      </c>
      <c r="AC200" s="2">
        <f t="shared" si="9"/>
        <v>35067066.428571388</v>
      </c>
      <c r="AD200" s="3">
        <f t="shared" si="10"/>
        <v>37058616.571428597</v>
      </c>
      <c r="AE200" s="2">
        <f>IF(AE198&gt;=52800000,52800000,IF(AB179=Graph!G$1*1000,AE199+Graph!G$1*1000,AC200))</f>
        <v>35067066.428571388</v>
      </c>
      <c r="AF200" s="3">
        <f t="shared" si="11"/>
        <v>35067066.428571388</v>
      </c>
      <c r="AG200" s="3">
        <f t="shared" si="26"/>
        <v>34203599.035714291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123</v>
      </c>
      <c r="C201" s="7"/>
      <c r="D201" s="2" t="e">
        <f t="shared" si="12"/>
        <v>#N/A</v>
      </c>
      <c r="E201" s="2" t="e">
        <f t="shared" si="22"/>
        <v>#N/A</v>
      </c>
      <c r="F201" s="2">
        <v>581216.5491219759</v>
      </c>
      <c r="G201" s="2">
        <f t="shared" si="23"/>
        <v>394145.14285714284</v>
      </c>
      <c r="H201" s="2">
        <f t="shared" si="13"/>
        <v>68569403.571428463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3976279.4285714342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639033.75051416457</v>
      </c>
      <c r="Q201" s="2">
        <f>IF(P201&gt;Graph!$G$1*1000,Graph!$G$1*1000,P201)</f>
        <v>420000</v>
      </c>
      <c r="R201" s="2">
        <f t="shared" si="16"/>
        <v>72545683</v>
      </c>
      <c r="S201" s="2">
        <f t="shared" si="17"/>
        <v>394145.14285714924</v>
      </c>
      <c r="T201" s="2">
        <f t="shared" si="18"/>
        <v>25854.857142857276</v>
      </c>
      <c r="U201" s="2">
        <f t="shared" si="19"/>
        <v>420000</v>
      </c>
      <c r="V201" s="2">
        <f t="shared" si="28"/>
        <v>35461211.57142853</v>
      </c>
      <c r="W201" s="2">
        <f t="shared" si="20"/>
        <v>394145.14285714179</v>
      </c>
      <c r="X201" s="2">
        <f t="shared" si="6"/>
        <v>25854.857142858207</v>
      </c>
      <c r="Y201" s="2">
        <f t="shared" si="7"/>
        <v>37084471.428571455</v>
      </c>
      <c r="Z201" s="2" t="str">
        <f t="shared" si="8"/>
        <v>HERE</v>
      </c>
      <c r="AA201" s="2">
        <f>IF(Z201="HERE",Y201,AA200+Graph!$G$1*1000)</f>
        <v>37084471.428571455</v>
      </c>
      <c r="AB201" s="2">
        <f t="shared" si="21"/>
        <v>25854.857142858207</v>
      </c>
      <c r="AC201" s="2">
        <f t="shared" si="9"/>
        <v>35461211.57142853</v>
      </c>
      <c r="AD201" s="3">
        <f t="shared" si="10"/>
        <v>37084471.428571455</v>
      </c>
      <c r="AE201" s="2">
        <f>IF(AE199&gt;=52800000,52800000,IF(AB180=Graph!G$1*1000,AE200+Graph!G$1*1000,AC201))</f>
        <v>35461211.57142853</v>
      </c>
      <c r="AF201" s="3">
        <f t="shared" si="11"/>
        <v>35461211.57142853</v>
      </c>
      <c r="AG201" s="3">
        <f t="shared" si="26"/>
        <v>34246575.664285719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124</v>
      </c>
      <c r="C202" s="7"/>
      <c r="D202" s="2" t="e">
        <f t="shared" si="12"/>
        <v>#N/A</v>
      </c>
      <c r="E202" s="2" t="e">
        <f t="shared" si="22"/>
        <v>#N/A</v>
      </c>
      <c r="F202" s="2">
        <v>582644.40980703384</v>
      </c>
      <c r="G202" s="2">
        <f t="shared" si="23"/>
        <v>394145.14285714284</v>
      </c>
      <c r="H202" s="2">
        <f t="shared" si="13"/>
        <v>68963548.714285612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4002134.2857142915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640819.31382808089</v>
      </c>
      <c r="Q202" s="2">
        <f>IF(P202&gt;Graph!$G$1*1000,Graph!$G$1*1000,P202)</f>
        <v>420000</v>
      </c>
      <c r="R202" s="2">
        <f t="shared" si="16"/>
        <v>72965683</v>
      </c>
      <c r="S202" s="2">
        <f t="shared" si="17"/>
        <v>394145.14285714924</v>
      </c>
      <c r="T202" s="2">
        <f t="shared" si="18"/>
        <v>25854.857142857276</v>
      </c>
      <c r="U202" s="2">
        <f t="shared" si="19"/>
        <v>420000</v>
      </c>
      <c r="V202" s="2">
        <f t="shared" si="28"/>
        <v>35855356.714285672</v>
      </c>
      <c r="W202" s="2">
        <f t="shared" si="20"/>
        <v>394145.14285714179</v>
      </c>
      <c r="X202" s="2">
        <f t="shared" si="6"/>
        <v>25854.857142858207</v>
      </c>
      <c r="Y202" s="2">
        <f t="shared" si="7"/>
        <v>37110326.285714313</v>
      </c>
      <c r="Z202" s="2" t="str">
        <f t="shared" si="8"/>
        <v>HERE</v>
      </c>
      <c r="AA202" s="2">
        <f>IF(Z202="HERE",Y202,AA201+Graph!$G$1*1000)</f>
        <v>37110326.285714313</v>
      </c>
      <c r="AB202" s="2">
        <f t="shared" si="21"/>
        <v>25854.857142858207</v>
      </c>
      <c r="AC202" s="2">
        <f t="shared" si="9"/>
        <v>35855356.714285672</v>
      </c>
      <c r="AD202" s="3">
        <f t="shared" si="10"/>
        <v>37110326.285714313</v>
      </c>
      <c r="AE202" s="2">
        <f>IF(AE200&gt;=52800000,52800000,IF(AB181=Graph!G$1*1000,AE201+Graph!G$1*1000,AC202))</f>
        <v>35855356.714285672</v>
      </c>
      <c r="AF202" s="3">
        <f t="shared" si="11"/>
        <v>35855356.714285672</v>
      </c>
      <c r="AG202" s="3">
        <f t="shared" si="26"/>
        <v>34289552.292857148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125</v>
      </c>
      <c r="C203" s="7"/>
      <c r="D203" s="2" t="e">
        <f t="shared" si="12"/>
        <v>#N/A</v>
      </c>
      <c r="E203" s="2" t="e">
        <f t="shared" si="22"/>
        <v>#N/A</v>
      </c>
      <c r="F203" s="2">
        <v>584072.27049209177</v>
      </c>
      <c r="G203" s="2">
        <f t="shared" si="23"/>
        <v>394145.14285714284</v>
      </c>
      <c r="H203" s="2">
        <f t="shared" si="13"/>
        <v>69357693.857142761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4027989.1428571488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642604.87714201212</v>
      </c>
      <c r="Q203" s="2">
        <f>IF(P203&gt;Graph!$G$1*1000,Graph!$G$1*1000,P203)</f>
        <v>420000</v>
      </c>
      <c r="R203" s="2">
        <f t="shared" si="16"/>
        <v>73385683</v>
      </c>
      <c r="S203" s="2">
        <f t="shared" si="17"/>
        <v>394145.14285714924</v>
      </c>
      <c r="T203" s="2">
        <f t="shared" si="18"/>
        <v>25854.857142857276</v>
      </c>
      <c r="U203" s="2">
        <f t="shared" si="19"/>
        <v>420000</v>
      </c>
      <c r="V203" s="2">
        <f t="shared" si="28"/>
        <v>36249501.857142814</v>
      </c>
      <c r="W203" s="2">
        <f t="shared" si="20"/>
        <v>394145.14285714179</v>
      </c>
      <c r="X203" s="2">
        <f t="shared" si="6"/>
        <v>25854.857142858207</v>
      </c>
      <c r="Y203" s="2">
        <f t="shared" si="7"/>
        <v>37136181.142857172</v>
      </c>
      <c r="Z203" s="2" t="str">
        <f t="shared" si="8"/>
        <v>HERE</v>
      </c>
      <c r="AA203" s="2">
        <f>IF(Z203="HERE",Y203,AA202+Graph!$G$1*1000)</f>
        <v>37136181.142857172</v>
      </c>
      <c r="AB203" s="2">
        <f t="shared" si="21"/>
        <v>25854.857142858207</v>
      </c>
      <c r="AC203" s="2">
        <f t="shared" si="9"/>
        <v>36249501.857142814</v>
      </c>
      <c r="AD203" s="3">
        <f t="shared" si="10"/>
        <v>37136181.142857172</v>
      </c>
      <c r="AE203" s="2">
        <f>IF(AE201&gt;=52800000,52800000,IF(AB182=Graph!G$1*1000,AE202+Graph!G$1*1000,AC203))</f>
        <v>36249501.857142814</v>
      </c>
      <c r="AF203" s="3">
        <f t="shared" si="11"/>
        <v>36249501.857142814</v>
      </c>
      <c r="AG203" s="3">
        <f t="shared" si="26"/>
        <v>34332528.921428576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126</v>
      </c>
      <c r="C204" s="7"/>
      <c r="D204" s="2" t="e">
        <f t="shared" si="12"/>
        <v>#N/A</v>
      </c>
      <c r="E204" s="2" t="e">
        <f t="shared" si="22"/>
        <v>#N/A</v>
      </c>
      <c r="F204" s="2">
        <v>585500.13117714971</v>
      </c>
      <c r="G204" s="2">
        <f t="shared" si="23"/>
        <v>394145.14285714284</v>
      </c>
      <c r="H204" s="2">
        <f t="shared" si="13"/>
        <v>69751838.999999911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4053844.0000000061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644390.44045592844</v>
      </c>
      <c r="Q204" s="2">
        <f>IF(P204&gt;Graph!$G$1*1000,Graph!$G$1*1000,P204)</f>
        <v>420000</v>
      </c>
      <c r="R204" s="2">
        <f t="shared" si="16"/>
        <v>73805683</v>
      </c>
      <c r="S204" s="2">
        <f t="shared" si="17"/>
        <v>394145.14285714924</v>
      </c>
      <c r="T204" s="2">
        <f t="shared" si="18"/>
        <v>25854.857142857276</v>
      </c>
      <c r="U204" s="2">
        <f t="shared" si="19"/>
        <v>420000</v>
      </c>
      <c r="V204" s="2">
        <f t="shared" si="28"/>
        <v>36643646.999999955</v>
      </c>
      <c r="W204" s="2">
        <f t="shared" si="20"/>
        <v>394145.14285714179</v>
      </c>
      <c r="X204" s="2">
        <f t="shared" si="6"/>
        <v>25854.857142858207</v>
      </c>
      <c r="Y204" s="2">
        <f t="shared" si="7"/>
        <v>37162036.00000003</v>
      </c>
      <c r="Z204" s="2" t="str">
        <f t="shared" si="8"/>
        <v>HERE</v>
      </c>
      <c r="AA204" s="2">
        <f>IF(Z204="HERE",Y204,AA203+Graph!$G$1*1000)</f>
        <v>37162036.00000003</v>
      </c>
      <c r="AB204" s="2">
        <f t="shared" si="21"/>
        <v>25854.857142858207</v>
      </c>
      <c r="AC204" s="2">
        <f t="shared" si="9"/>
        <v>36643646.999999955</v>
      </c>
      <c r="AD204" s="3">
        <f t="shared" si="10"/>
        <v>37162036.00000003</v>
      </c>
      <c r="AE204" s="2">
        <f>IF(AE202&gt;=52800000,52800000,IF(AB183=Graph!G$1*1000,AE203+Graph!G$1*1000,AC204))</f>
        <v>36643646.999999955</v>
      </c>
      <c r="AF204" s="3">
        <f t="shared" si="11"/>
        <v>36643646.999999955</v>
      </c>
      <c r="AG204" s="3">
        <f t="shared" si="26"/>
        <v>34375505.550000004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127</v>
      </c>
      <c r="C205" s="7"/>
      <c r="D205" s="2" t="e">
        <f t="shared" si="12"/>
        <v>#N/A</v>
      </c>
      <c r="E205" s="2" t="e">
        <f t="shared" si="22"/>
        <v>#N/A</v>
      </c>
      <c r="F205" s="2">
        <v>586927.9918622002</v>
      </c>
      <c r="G205" s="2">
        <f t="shared" si="23"/>
        <v>394145.14285714284</v>
      </c>
      <c r="H205" s="2">
        <f t="shared" si="13"/>
        <v>70145984.14285706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4079698.8571428633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646176.00376985967</v>
      </c>
      <c r="Q205" s="2">
        <f>IF(P205&gt;Graph!$G$1*1000,Graph!$G$1*1000,P205)</f>
        <v>420000</v>
      </c>
      <c r="R205" s="2">
        <f t="shared" si="16"/>
        <v>74225683</v>
      </c>
      <c r="S205" s="2">
        <f t="shared" si="17"/>
        <v>394145.14285714924</v>
      </c>
      <c r="T205" s="2">
        <f t="shared" si="18"/>
        <v>25854.857142857276</v>
      </c>
      <c r="U205" s="2">
        <f t="shared" si="19"/>
        <v>420000</v>
      </c>
      <c r="V205" s="2">
        <f t="shared" si="28"/>
        <v>37037792.142857097</v>
      </c>
      <c r="W205" s="2">
        <f t="shared" si="20"/>
        <v>394145.14285714179</v>
      </c>
      <c r="X205" s="2">
        <f t="shared" si="6"/>
        <v>25854.857142858207</v>
      </c>
      <c r="Y205" s="2">
        <f t="shared" si="7"/>
        <v>37187890.857142888</v>
      </c>
      <c r="Z205" s="2" t="str">
        <f t="shared" si="8"/>
        <v>HERE</v>
      </c>
      <c r="AA205" s="2">
        <f>IF(Z205="HERE",Y205,AA204+Graph!$G$1*1000)</f>
        <v>37187890.857142888</v>
      </c>
      <c r="AB205" s="2">
        <f t="shared" si="21"/>
        <v>25854.857142858207</v>
      </c>
      <c r="AC205" s="2">
        <f t="shared" si="9"/>
        <v>36643646.999999955</v>
      </c>
      <c r="AD205" s="3">
        <f t="shared" si="10"/>
        <v>37187890.857142888</v>
      </c>
      <c r="AE205" s="2">
        <f>IF(AE203&gt;=52800000,52800000,IF(AB184=Graph!G$1*1000,AE204+Graph!G$1*1000,AC205))</f>
        <v>36643646.999999955</v>
      </c>
      <c r="AF205" s="3">
        <f t="shared" si="11"/>
        <v>36643646.999999955</v>
      </c>
      <c r="AG205" s="3">
        <f t="shared" si="26"/>
        <v>34418482.178571433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128</v>
      </c>
      <c r="C206" s="7"/>
      <c r="D206" s="2" t="e">
        <f t="shared" si="12"/>
        <v>#N/A</v>
      </c>
      <c r="E206" s="2" t="e">
        <f t="shared" si="22"/>
        <v>#N/A</v>
      </c>
      <c r="F206" s="2">
        <v>588355.85254725814</v>
      </c>
      <c r="G206" s="2">
        <f t="shared" si="23"/>
        <v>394145.14285714284</v>
      </c>
      <c r="H206" s="2">
        <f t="shared" si="13"/>
        <v>70540129.285714209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4105553.7142857206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647961.567083776</v>
      </c>
      <c r="Q206" s="2">
        <f>IF(P206&gt;Graph!$G$1*1000,Graph!$G$1*1000,P206)</f>
        <v>420000</v>
      </c>
      <c r="R206" s="2">
        <f t="shared" si="16"/>
        <v>74645683</v>
      </c>
      <c r="S206" s="2">
        <f t="shared" si="17"/>
        <v>394145.14285714924</v>
      </c>
      <c r="T206" s="2">
        <f t="shared" si="18"/>
        <v>25854.857142857276</v>
      </c>
      <c r="U206" s="2">
        <f t="shared" si="19"/>
        <v>420000</v>
      </c>
      <c r="V206" s="2">
        <f t="shared" si="28"/>
        <v>37431937.285714239</v>
      </c>
      <c r="W206" s="2">
        <f t="shared" si="20"/>
        <v>394145.14285714179</v>
      </c>
      <c r="X206" s="2">
        <f t="shared" si="6"/>
        <v>25854.857142858207</v>
      </c>
      <c r="Y206" s="2">
        <f t="shared" si="7"/>
        <v>37213745.714285746</v>
      </c>
      <c r="Z206" s="2" t="str">
        <f t="shared" si="8"/>
        <v>MEEP</v>
      </c>
      <c r="AA206" s="2">
        <f>IF(Z206="HERE",Y206,AA205+Graph!$G$1*1000)</f>
        <v>37607890.857142888</v>
      </c>
      <c r="AB206" s="2">
        <f t="shared" si="21"/>
        <v>420000</v>
      </c>
      <c r="AC206" s="2">
        <f t="shared" si="9"/>
        <v>36643646.999999955</v>
      </c>
      <c r="AD206" s="3">
        <f t="shared" si="10"/>
        <v>37607890.857142888</v>
      </c>
      <c r="AE206" s="2">
        <f>IF(AE204&gt;=52800000,52800000,IF(AB185=Graph!G$1*1000,AE205+Graph!G$1*1000,AC206))</f>
        <v>36643646.999999955</v>
      </c>
      <c r="AF206" s="3">
        <f t="shared" si="11"/>
        <v>36643646.999999955</v>
      </c>
      <c r="AG206" s="3">
        <f t="shared" si="26"/>
        <v>34461458.807142869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129</v>
      </c>
      <c r="C207" s="7"/>
      <c r="D207" s="2" t="e">
        <f t="shared" si="12"/>
        <v>#N/A</v>
      </c>
      <c r="E207" s="2" t="e">
        <f t="shared" si="22"/>
        <v>#N/A</v>
      </c>
      <c r="F207" s="2">
        <v>589783.71323231608</v>
      </c>
      <c r="G207" s="2">
        <f t="shared" si="23"/>
        <v>394145.14285714284</v>
      </c>
      <c r="H207" s="2">
        <f t="shared" si="13"/>
        <v>70934274.428571358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4131408.5714285779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649747.13039770722</v>
      </c>
      <c r="Q207" s="2">
        <f>IF(P207&gt;Graph!$G$1*1000,Graph!$G$1*1000,P207)</f>
        <v>420000</v>
      </c>
      <c r="R207" s="2">
        <f t="shared" si="16"/>
        <v>75065683</v>
      </c>
      <c r="S207" s="2">
        <f t="shared" si="17"/>
        <v>394145.14285714924</v>
      </c>
      <c r="T207" s="2">
        <f t="shared" si="18"/>
        <v>25854.857142857276</v>
      </c>
      <c r="U207" s="2">
        <f t="shared" si="19"/>
        <v>420000</v>
      </c>
      <c r="V207" s="2">
        <f t="shared" si="28"/>
        <v>37826082.428571381</v>
      </c>
      <c r="W207" s="2">
        <f t="shared" si="20"/>
        <v>394145.14285714179</v>
      </c>
      <c r="X207" s="2">
        <f t="shared" si="6"/>
        <v>25854.857142858207</v>
      </c>
      <c r="Y207" s="2">
        <f t="shared" si="7"/>
        <v>37239600.571428604</v>
      </c>
      <c r="Z207" s="2" t="str">
        <f t="shared" si="8"/>
        <v>MEEP</v>
      </c>
      <c r="AA207" s="2">
        <f>IF(Z207="HERE",Y207,AA206+Graph!$G$1*1000)</f>
        <v>38027890.857142888</v>
      </c>
      <c r="AB207" s="2">
        <f t="shared" si="21"/>
        <v>420000</v>
      </c>
      <c r="AC207" s="2">
        <f t="shared" si="9"/>
        <v>36643646.999999955</v>
      </c>
      <c r="AD207" s="3">
        <f t="shared" si="10"/>
        <v>38027890.857142888</v>
      </c>
      <c r="AE207" s="2">
        <f>IF(AE205&gt;=52800000,52800000,IF(AB186=Graph!G$1*1000,AE206+Graph!G$1*1000,AC207))</f>
        <v>36643646.999999955</v>
      </c>
      <c r="AF207" s="3">
        <f t="shared" si="11"/>
        <v>36643646.999999955</v>
      </c>
      <c r="AG207" s="3">
        <f t="shared" si="26"/>
        <v>34504435.435714297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130</v>
      </c>
      <c r="C208" s="7"/>
      <c r="D208" s="2" t="e">
        <f t="shared" si="12"/>
        <v>#N/A</v>
      </c>
      <c r="E208" s="2" t="e">
        <f t="shared" si="22"/>
        <v>#N/A</v>
      </c>
      <c r="F208" s="2">
        <v>591211.57391737401</v>
      </c>
      <c r="G208" s="2">
        <f t="shared" si="23"/>
        <v>394145.14285714284</v>
      </c>
      <c r="H208" s="2">
        <f t="shared" si="13"/>
        <v>71328419.571428508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4157263.4285714352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651532.69371163845</v>
      </c>
      <c r="Q208" s="2">
        <f>IF(P208&gt;Graph!$G$1*1000,Graph!$G$1*1000,P208)</f>
        <v>420000</v>
      </c>
      <c r="R208" s="2">
        <f t="shared" si="16"/>
        <v>75485683</v>
      </c>
      <c r="S208" s="2">
        <f t="shared" si="17"/>
        <v>394145.14285714924</v>
      </c>
      <c r="T208" s="2">
        <f t="shared" si="18"/>
        <v>25854.857142857276</v>
      </c>
      <c r="U208" s="2">
        <f t="shared" si="19"/>
        <v>420000</v>
      </c>
      <c r="V208" s="2">
        <f t="shared" si="28"/>
        <v>38220227.571428522</v>
      </c>
      <c r="W208" s="2">
        <f t="shared" si="20"/>
        <v>394145.14285714179</v>
      </c>
      <c r="X208" s="2">
        <f t="shared" si="6"/>
        <v>25854.857142858207</v>
      </c>
      <c r="Y208" s="2">
        <f t="shared" si="7"/>
        <v>37265455.428571463</v>
      </c>
      <c r="Z208" s="2" t="str">
        <f t="shared" si="8"/>
        <v>MEEP</v>
      </c>
      <c r="AA208" s="2">
        <f>IF(Z208="HERE",Y208,AA207+Graph!$G$1*1000)</f>
        <v>38447890.857142888</v>
      </c>
      <c r="AB208" s="2">
        <f t="shared" si="21"/>
        <v>420000</v>
      </c>
      <c r="AC208" s="2">
        <f t="shared" si="9"/>
        <v>36643646.999999955</v>
      </c>
      <c r="AD208" s="3">
        <f t="shared" si="10"/>
        <v>38447890.857142888</v>
      </c>
      <c r="AE208" s="2">
        <f>IF(AE206&gt;=52800000,52800000,IF(AB187=Graph!G$1*1000,AE207+Graph!G$1*1000,AC208))</f>
        <v>36643646.999999955</v>
      </c>
      <c r="AF208" s="3">
        <f t="shared" si="11"/>
        <v>36643646.999999955</v>
      </c>
      <c r="AG208" s="3">
        <f t="shared" si="26"/>
        <v>34547412.064285725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131</v>
      </c>
      <c r="C209" s="7"/>
      <c r="D209" s="2" t="e">
        <f t="shared" si="12"/>
        <v>#N/A</v>
      </c>
      <c r="E209" s="2" t="e">
        <f t="shared" si="22"/>
        <v>#N/A</v>
      </c>
      <c r="F209" s="2">
        <v>592639.43460243195</v>
      </c>
      <c r="G209" s="2">
        <f t="shared" si="23"/>
        <v>394145.14285714284</v>
      </c>
      <c r="H209" s="2">
        <f t="shared" si="13"/>
        <v>71722564.714285657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4183118.2857142924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653318.25702555478</v>
      </c>
      <c r="Q209" s="2">
        <f>IF(P209&gt;Graph!$G$1*1000,Graph!$G$1*1000,P209)</f>
        <v>420000</v>
      </c>
      <c r="R209" s="2">
        <f t="shared" si="16"/>
        <v>75905683</v>
      </c>
      <c r="S209" s="2">
        <f t="shared" si="17"/>
        <v>394145.14285714924</v>
      </c>
      <c r="T209" s="2">
        <f t="shared" si="18"/>
        <v>25854.857142857276</v>
      </c>
      <c r="U209" s="2">
        <f t="shared" si="19"/>
        <v>420000</v>
      </c>
      <c r="V209" s="2">
        <f t="shared" si="28"/>
        <v>38614372.714285664</v>
      </c>
      <c r="W209" s="2">
        <f t="shared" si="20"/>
        <v>394145.14285714179</v>
      </c>
      <c r="X209" s="2">
        <f t="shared" si="6"/>
        <v>25854.857142858207</v>
      </c>
      <c r="Y209" s="2">
        <f t="shared" si="7"/>
        <v>37291310.285714321</v>
      </c>
      <c r="Z209" s="2" t="str">
        <f t="shared" si="8"/>
        <v>MEEP</v>
      </c>
      <c r="AA209" s="2">
        <f>IF(Z209="HERE",Y209,AA208+Graph!$G$1*1000)</f>
        <v>38867890.857142888</v>
      </c>
      <c r="AB209" s="2">
        <f t="shared" si="21"/>
        <v>420000</v>
      </c>
      <c r="AC209" s="2">
        <f t="shared" si="9"/>
        <v>36643646.999999955</v>
      </c>
      <c r="AD209" s="3">
        <f t="shared" si="10"/>
        <v>38867890.857142888</v>
      </c>
      <c r="AE209" s="2">
        <f>IF(AE207&gt;=52800000,52800000,IF(AB188=Graph!G$1*1000,AE208+Graph!G$1*1000,AC209))</f>
        <v>36643646.999999955</v>
      </c>
      <c r="AF209" s="3">
        <f t="shared" si="11"/>
        <v>36643646.999999955</v>
      </c>
      <c r="AG209" s="3">
        <f t="shared" si="26"/>
        <v>34590388.692857154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132</v>
      </c>
      <c r="C210" s="7"/>
      <c r="D210" s="2" t="e">
        <f t="shared" si="12"/>
        <v>#N/A</v>
      </c>
      <c r="E210" s="2" t="e">
        <f t="shared" si="22"/>
        <v>#N/A</v>
      </c>
      <c r="F210" s="2">
        <v>594067.29528748989</v>
      </c>
      <c r="G210" s="2">
        <f t="shared" si="23"/>
        <v>394145.14285714284</v>
      </c>
      <c r="H210" s="2">
        <f t="shared" si="13"/>
        <v>72116709.857142806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4208973.1428571492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655103.820339486</v>
      </c>
      <c r="Q210" s="2">
        <f>IF(P210&gt;Graph!$G$1*1000,Graph!$G$1*1000,P210)</f>
        <v>420000</v>
      </c>
      <c r="R210" s="2">
        <f t="shared" si="16"/>
        <v>76325683</v>
      </c>
      <c r="S210" s="2">
        <f t="shared" si="17"/>
        <v>394145.14285714924</v>
      </c>
      <c r="T210" s="2">
        <f t="shared" si="18"/>
        <v>25854.85714285681</v>
      </c>
      <c r="U210" s="2">
        <f t="shared" si="19"/>
        <v>420000</v>
      </c>
      <c r="V210" s="2">
        <f t="shared" si="28"/>
        <v>39008517.857142806</v>
      </c>
      <c r="W210" s="2">
        <f t="shared" si="20"/>
        <v>394145.14285714179</v>
      </c>
      <c r="X210" s="2">
        <f t="shared" si="6"/>
        <v>25854.857142858207</v>
      </c>
      <c r="Y210" s="2">
        <f t="shared" si="7"/>
        <v>37317165.142857179</v>
      </c>
      <c r="Z210" s="2" t="str">
        <f t="shared" si="8"/>
        <v>MEEP</v>
      </c>
      <c r="AA210" s="2">
        <f>IF(Z210="HERE",Y210,AA209+Graph!$G$1*1000)</f>
        <v>39287890.857142888</v>
      </c>
      <c r="AB210" s="2">
        <f t="shared" si="21"/>
        <v>420000</v>
      </c>
      <c r="AC210" s="2">
        <f t="shared" si="9"/>
        <v>36643646.999999955</v>
      </c>
      <c r="AD210" s="3">
        <f t="shared" si="10"/>
        <v>39287890.857142888</v>
      </c>
      <c r="AE210" s="2">
        <f>IF(AE208&gt;=52800000,52800000,IF(AB189=Graph!G$1*1000,AE209+Graph!G$1*1000,AC210))</f>
        <v>36643646.999999955</v>
      </c>
      <c r="AF210" s="3">
        <f t="shared" si="11"/>
        <v>36643646.999999955</v>
      </c>
      <c r="AG210" s="3">
        <f t="shared" si="26"/>
        <v>34633365.321428582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133</v>
      </c>
      <c r="C211" s="7"/>
      <c r="D211" s="2" t="e">
        <f t="shared" si="12"/>
        <v>#N/A</v>
      </c>
      <c r="E211" s="2" t="e">
        <f t="shared" si="22"/>
        <v>#N/A</v>
      </c>
      <c r="F211" s="2">
        <v>595495.15597254783</v>
      </c>
      <c r="G211" s="2">
        <f t="shared" si="23"/>
        <v>394145.14285714284</v>
      </c>
      <c r="H211" s="2">
        <f t="shared" si="13"/>
        <v>72510854.999999955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4234828.0000000065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656889.38365340233</v>
      </c>
      <c r="Q211" s="2">
        <f>IF(P211&gt;Graph!$G$1*1000,Graph!$G$1*1000,P211)</f>
        <v>420000</v>
      </c>
      <c r="R211" s="2">
        <f t="shared" si="16"/>
        <v>76745683</v>
      </c>
      <c r="S211" s="2">
        <f t="shared" si="17"/>
        <v>394145.14285714924</v>
      </c>
      <c r="T211" s="2">
        <f t="shared" si="18"/>
        <v>25854.857142857276</v>
      </c>
      <c r="U211" s="2">
        <f t="shared" si="19"/>
        <v>420000</v>
      </c>
      <c r="V211" s="2">
        <f t="shared" si="28"/>
        <v>39402662.999999948</v>
      </c>
      <c r="W211" s="2">
        <f t="shared" si="20"/>
        <v>394145.14285714179</v>
      </c>
      <c r="X211" s="2">
        <f t="shared" si="6"/>
        <v>25854.857142858207</v>
      </c>
      <c r="Y211" s="2">
        <f t="shared" si="7"/>
        <v>37343020.000000037</v>
      </c>
      <c r="Z211" s="2" t="str">
        <f t="shared" si="8"/>
        <v>MEEP</v>
      </c>
      <c r="AA211" s="2">
        <f>IF(Z211="HERE",Y211,AA210+Graph!$G$1*1000)</f>
        <v>39707890.857142888</v>
      </c>
      <c r="AB211" s="2">
        <f t="shared" si="21"/>
        <v>420000</v>
      </c>
      <c r="AC211" s="2">
        <f t="shared" si="9"/>
        <v>36643646.999999955</v>
      </c>
      <c r="AD211" s="3">
        <f t="shared" si="10"/>
        <v>39707890.857142888</v>
      </c>
      <c r="AE211" s="2">
        <f>IF(AE209&gt;=52800000,52800000,IF(AB190=Graph!G$1*1000,AE210+Graph!G$1*1000,AC211))</f>
        <v>36643646.999999955</v>
      </c>
      <c r="AF211" s="3">
        <f t="shared" si="11"/>
        <v>36643646.999999955</v>
      </c>
      <c r="AG211" s="3">
        <f t="shared" si="26"/>
        <v>34676341.95000001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134</v>
      </c>
      <c r="C212" s="7"/>
      <c r="D212" s="2" t="e">
        <f t="shared" si="12"/>
        <v>#N/A</v>
      </c>
      <c r="E212" s="2" t="e">
        <f t="shared" si="22"/>
        <v>#N/A</v>
      </c>
      <c r="F212" s="2">
        <v>596923.01665759832</v>
      </c>
      <c r="G212" s="2">
        <f t="shared" si="23"/>
        <v>394145.14285714284</v>
      </c>
      <c r="H212" s="2">
        <f t="shared" si="13"/>
        <v>72905000.142857105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4260682.8571428638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658674.94696733356</v>
      </c>
      <c r="Q212" s="2">
        <f>IF(P212&gt;Graph!$G$1*1000,Graph!$G$1*1000,P212)</f>
        <v>420000</v>
      </c>
      <c r="R212" s="2">
        <f t="shared" si="16"/>
        <v>77165683</v>
      </c>
      <c r="S212" s="2">
        <f t="shared" si="17"/>
        <v>394145.14285714924</v>
      </c>
      <c r="T212" s="2">
        <f t="shared" si="18"/>
        <v>25854.857142857276</v>
      </c>
      <c r="U212" s="2">
        <f t="shared" si="19"/>
        <v>420000</v>
      </c>
      <c r="V212" s="2">
        <f t="shared" si="28"/>
        <v>39796808.14285709</v>
      </c>
      <c r="W212" s="2">
        <f t="shared" si="20"/>
        <v>394145.14285714179</v>
      </c>
      <c r="X212" s="2">
        <f t="shared" si="6"/>
        <v>25854.857142858207</v>
      </c>
      <c r="Y212" s="2">
        <f t="shared" si="7"/>
        <v>37368874.857142895</v>
      </c>
      <c r="Z212" s="2" t="str">
        <f t="shared" si="8"/>
        <v>MEEP</v>
      </c>
      <c r="AA212" s="2">
        <f>IF(Z212="HERE",Y212,AA211+Graph!$G$1*1000)</f>
        <v>40127890.857142888</v>
      </c>
      <c r="AB212" s="2">
        <f t="shared" si="21"/>
        <v>420000</v>
      </c>
      <c r="AC212" s="2">
        <f t="shared" si="9"/>
        <v>36643646.999999955</v>
      </c>
      <c r="AD212" s="3">
        <f t="shared" si="10"/>
        <v>40127890.857142888</v>
      </c>
      <c r="AE212" s="2">
        <f>IF(AE210&gt;=52800000,52800000,IF(AB191=Graph!G$1*1000,AE211+Graph!G$1*1000,AC212))</f>
        <v>36643646.999999955</v>
      </c>
      <c r="AF212" s="3">
        <f t="shared" si="11"/>
        <v>36643646.999999955</v>
      </c>
      <c r="AG212" s="3">
        <f t="shared" si="26"/>
        <v>34719318.578571439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135</v>
      </c>
      <c r="C213" s="7"/>
      <c r="D213" s="2" t="e">
        <f t="shared" si="12"/>
        <v>#N/A</v>
      </c>
      <c r="E213" s="2" t="e">
        <f t="shared" si="22"/>
        <v>#N/A</v>
      </c>
      <c r="F213" s="2">
        <v>598350.87734265625</v>
      </c>
      <c r="G213" s="2">
        <f t="shared" si="23"/>
        <v>394145.14285714284</v>
      </c>
      <c r="H213" s="2">
        <f t="shared" si="13"/>
        <v>73299145.285714254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4286537.7142857211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660460.51028124988</v>
      </c>
      <c r="Q213" s="2">
        <f>IF(P213&gt;Graph!$G$1*1000,Graph!$G$1*1000,P213)</f>
        <v>420000</v>
      </c>
      <c r="R213" s="2">
        <f t="shared" si="16"/>
        <v>77585683</v>
      </c>
      <c r="S213" s="2">
        <f t="shared" si="17"/>
        <v>394145.14285714924</v>
      </c>
      <c r="T213" s="2">
        <f t="shared" si="18"/>
        <v>25854.857142857276</v>
      </c>
      <c r="U213" s="2">
        <f t="shared" si="19"/>
        <v>420000</v>
      </c>
      <c r="V213" s="2">
        <f t="shared" si="28"/>
        <v>40190953.285714231</v>
      </c>
      <c r="W213" s="2">
        <f t="shared" si="20"/>
        <v>394145.14285714179</v>
      </c>
      <c r="X213" s="2">
        <f t="shared" si="6"/>
        <v>25854.857142858207</v>
      </c>
      <c r="Y213" s="2">
        <f t="shared" si="7"/>
        <v>37394729.714285754</v>
      </c>
      <c r="Z213" s="2" t="str">
        <f t="shared" si="8"/>
        <v>MEEP</v>
      </c>
      <c r="AA213" s="2">
        <f>IF(Z213="HERE",Y213,AA212+Graph!$G$1*1000)</f>
        <v>40547890.857142888</v>
      </c>
      <c r="AB213" s="2">
        <f t="shared" si="21"/>
        <v>420000</v>
      </c>
      <c r="AC213" s="2">
        <f t="shared" si="9"/>
        <v>36643646.999999955</v>
      </c>
      <c r="AD213" s="3">
        <f t="shared" si="10"/>
        <v>40547890.857142888</v>
      </c>
      <c r="AE213" s="2">
        <f>IF(AE211&gt;=52800000,52800000,IF(AB192=Graph!G$1*1000,AE212+Graph!G$1*1000,AC213))</f>
        <v>36643646.999999955</v>
      </c>
      <c r="AF213" s="3">
        <f t="shared" si="11"/>
        <v>36643646.999999955</v>
      </c>
      <c r="AG213" s="3">
        <f t="shared" si="26"/>
        <v>34762295.207142867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136</v>
      </c>
      <c r="C214" s="7"/>
      <c r="D214" s="2" t="e">
        <f t="shared" si="12"/>
        <v>#N/A</v>
      </c>
      <c r="E214" s="2" t="e">
        <f t="shared" si="22"/>
        <v>#N/A</v>
      </c>
      <c r="F214" s="2">
        <v>599778.73802771419</v>
      </c>
      <c r="G214" s="2">
        <f t="shared" si="23"/>
        <v>394145.14285714284</v>
      </c>
      <c r="H214" s="2">
        <f t="shared" si="13"/>
        <v>73693290.428571403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4312392.5714285783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662246.07359518111</v>
      </c>
      <c r="Q214" s="2">
        <f>IF(P214&gt;Graph!$G$1*1000,Graph!$G$1*1000,P214)</f>
        <v>420000</v>
      </c>
      <c r="R214" s="2">
        <f t="shared" si="16"/>
        <v>78005683</v>
      </c>
      <c r="S214" s="2">
        <f t="shared" si="17"/>
        <v>394145.14285714924</v>
      </c>
      <c r="T214" s="2">
        <f t="shared" si="18"/>
        <v>25854.857142857276</v>
      </c>
      <c r="U214" s="2">
        <f t="shared" si="19"/>
        <v>420000</v>
      </c>
      <c r="V214" s="2">
        <f t="shared" si="28"/>
        <v>40585098.428571373</v>
      </c>
      <c r="W214" s="2">
        <f t="shared" si="20"/>
        <v>394145.14285714179</v>
      </c>
      <c r="X214" s="2">
        <f t="shared" si="6"/>
        <v>25854.857142858207</v>
      </c>
      <c r="Y214" s="2">
        <f t="shared" si="7"/>
        <v>37420584.571428612</v>
      </c>
      <c r="Z214" s="2" t="str">
        <f t="shared" si="8"/>
        <v>MEEP</v>
      </c>
      <c r="AA214" s="2">
        <f>IF(Z214="HERE",Y214,AA213+Graph!$G$1*1000)</f>
        <v>40967890.857142888</v>
      </c>
      <c r="AB214" s="2">
        <f t="shared" si="21"/>
        <v>420000</v>
      </c>
      <c r="AC214" s="2">
        <f t="shared" si="9"/>
        <v>36643646.999999955</v>
      </c>
      <c r="AD214" s="3">
        <f t="shared" si="10"/>
        <v>40967890.857142888</v>
      </c>
      <c r="AE214" s="2">
        <f>IF(AE212&gt;=52800000,52800000,IF(AB193=Graph!G$1*1000,AE213+Graph!G$1*1000,AC214))</f>
        <v>36643646.999999955</v>
      </c>
      <c r="AF214" s="3">
        <f t="shared" si="11"/>
        <v>36643646.999999955</v>
      </c>
      <c r="AG214" s="3">
        <f t="shared" si="26"/>
        <v>34805271.835714303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137</v>
      </c>
      <c r="C215" s="7"/>
      <c r="D215" s="2" t="e">
        <f t="shared" si="12"/>
        <v>#N/A</v>
      </c>
      <c r="E215" s="2" t="e">
        <f t="shared" si="22"/>
        <v>#N/A</v>
      </c>
      <c r="F215" s="2">
        <v>601206.59871277213</v>
      </c>
      <c r="G215" s="2">
        <f t="shared" si="23"/>
        <v>394145.14285714284</v>
      </c>
      <c r="H215" s="2">
        <f t="shared" si="13"/>
        <v>74087435.571428552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4338247.4285714356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664031.63690909743</v>
      </c>
      <c r="Q215" s="2">
        <f>IF(P215&gt;Graph!$G$1*1000,Graph!$G$1*1000,P215)</f>
        <v>420000</v>
      </c>
      <c r="R215" s="2">
        <f t="shared" si="16"/>
        <v>78425683</v>
      </c>
      <c r="S215" s="2">
        <f t="shared" si="17"/>
        <v>394145.14285714924</v>
      </c>
      <c r="T215" s="2">
        <f t="shared" si="18"/>
        <v>25854.857142857276</v>
      </c>
      <c r="U215" s="2">
        <f t="shared" si="19"/>
        <v>420000</v>
      </c>
      <c r="V215" s="2">
        <f t="shared" si="28"/>
        <v>40979243.571428515</v>
      </c>
      <c r="W215" s="2">
        <f t="shared" si="20"/>
        <v>394145.14285714179</v>
      </c>
      <c r="X215" s="2">
        <f t="shared" si="6"/>
        <v>25854.857142858207</v>
      </c>
      <c r="Y215" s="2">
        <f t="shared" si="7"/>
        <v>37446439.42857147</v>
      </c>
      <c r="Z215" s="2" t="str">
        <f t="shared" si="8"/>
        <v>MEEP</v>
      </c>
      <c r="AA215" s="2">
        <f>IF(Z215="HERE",Y215,AA214+Graph!$G$1*1000)</f>
        <v>41387890.857142888</v>
      </c>
      <c r="AB215" s="2">
        <f t="shared" si="21"/>
        <v>420000</v>
      </c>
      <c r="AC215" s="2">
        <f t="shared" si="9"/>
        <v>36643646.999999955</v>
      </c>
      <c r="AD215" s="3">
        <f t="shared" si="10"/>
        <v>41387890.857142888</v>
      </c>
      <c r="AE215" s="2">
        <f>IF(AE213&gt;=52800000,52800000,IF(AB194=Graph!G$1*1000,AE214+Graph!G$1*1000,AC215))</f>
        <v>36643646.999999955</v>
      </c>
      <c r="AF215" s="3">
        <f t="shared" si="11"/>
        <v>36643646.999999955</v>
      </c>
      <c r="AG215" s="3">
        <f t="shared" si="26"/>
        <v>34848248.464285731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138</v>
      </c>
      <c r="C216" s="7"/>
      <c r="D216" s="2" t="e">
        <f t="shared" si="12"/>
        <v>#N/A</v>
      </c>
      <c r="E216" s="2" t="e">
        <f t="shared" si="22"/>
        <v>#N/A</v>
      </c>
      <c r="F216" s="2">
        <v>602634.45939783007</v>
      </c>
      <c r="G216" s="2">
        <f t="shared" si="23"/>
        <v>394145.14285714284</v>
      </c>
      <c r="H216" s="2">
        <f t="shared" si="13"/>
        <v>74481580.714285702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4364102.2857142929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665817.20022302866</v>
      </c>
      <c r="Q216" s="2">
        <f>IF(P216&gt;Graph!$G$1*1000,Graph!$G$1*1000,P216)</f>
        <v>420000</v>
      </c>
      <c r="R216" s="2">
        <f t="shared" si="16"/>
        <v>78845683</v>
      </c>
      <c r="S216" s="2">
        <f t="shared" si="17"/>
        <v>394145.14285714924</v>
      </c>
      <c r="T216" s="2">
        <f t="shared" si="18"/>
        <v>25854.857142857276</v>
      </c>
      <c r="U216" s="2">
        <f t="shared" si="19"/>
        <v>420000</v>
      </c>
      <c r="V216" s="2">
        <f t="shared" si="28"/>
        <v>41373388.714285657</v>
      </c>
      <c r="W216" s="2">
        <f t="shared" si="20"/>
        <v>394145.14285714179</v>
      </c>
      <c r="X216" s="2">
        <f t="shared" si="6"/>
        <v>25854.857142858207</v>
      </c>
      <c r="Y216" s="2">
        <f t="shared" si="7"/>
        <v>37472294.285714328</v>
      </c>
      <c r="Z216" s="2" t="str">
        <f t="shared" si="8"/>
        <v>MEEP</v>
      </c>
      <c r="AA216" s="2">
        <f>IF(Z216="HERE",Y216,AA215+Graph!$G$1*1000)</f>
        <v>41807890.857142888</v>
      </c>
      <c r="AB216" s="2">
        <f t="shared" si="21"/>
        <v>420000</v>
      </c>
      <c r="AC216" s="2">
        <f t="shared" si="9"/>
        <v>36643646.999999955</v>
      </c>
      <c r="AD216" s="3">
        <f t="shared" si="10"/>
        <v>41807890.857142888</v>
      </c>
      <c r="AE216" s="2">
        <f>IF(AE214&gt;=52800000,52800000,IF(AB195=Graph!G$1*1000,AE215+Graph!G$1*1000,AC216))</f>
        <v>36643646.999999955</v>
      </c>
      <c r="AF216" s="3">
        <f t="shared" si="11"/>
        <v>36643646.999999955</v>
      </c>
      <c r="AG216" s="3">
        <f t="shared" si="26"/>
        <v>34891225.09285716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139</v>
      </c>
      <c r="C217" s="7"/>
      <c r="D217" s="2" t="e">
        <f t="shared" si="12"/>
        <v>#N/A</v>
      </c>
      <c r="E217" s="2" t="e">
        <f t="shared" si="22"/>
        <v>#N/A</v>
      </c>
      <c r="F217" s="2">
        <v>604062.32008288801</v>
      </c>
      <c r="G217" s="2">
        <f t="shared" si="23"/>
        <v>394145.14285714284</v>
      </c>
      <c r="H217" s="2">
        <f t="shared" si="13"/>
        <v>74875725.857142851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4389957.1428571502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667602.76353695989</v>
      </c>
      <c r="Q217" s="2">
        <f>IF(P217&gt;Graph!$G$1*1000,Graph!$G$1*1000,P217)</f>
        <v>420000</v>
      </c>
      <c r="R217" s="2">
        <f t="shared" si="16"/>
        <v>79265683</v>
      </c>
      <c r="S217" s="2">
        <f t="shared" si="17"/>
        <v>394145.14285714924</v>
      </c>
      <c r="T217" s="2">
        <f t="shared" si="18"/>
        <v>25854.857142857276</v>
      </c>
      <c r="U217" s="2">
        <f t="shared" si="19"/>
        <v>420000</v>
      </c>
      <c r="V217" s="2">
        <f t="shared" si="28"/>
        <v>41767533.857142799</v>
      </c>
      <c r="W217" s="2">
        <f t="shared" si="20"/>
        <v>394145.14285714179</v>
      </c>
      <c r="X217" s="2">
        <f t="shared" si="6"/>
        <v>25854.857142858207</v>
      </c>
      <c r="Y217" s="2">
        <f t="shared" si="7"/>
        <v>37498149.142857186</v>
      </c>
      <c r="Z217" s="2" t="str">
        <f t="shared" si="8"/>
        <v>MEEP</v>
      </c>
      <c r="AA217" s="2">
        <f>IF(Z217="HERE",Y217,AA216+Graph!$G$1*1000)</f>
        <v>42227890.857142888</v>
      </c>
      <c r="AB217" s="2">
        <f t="shared" si="21"/>
        <v>420000</v>
      </c>
      <c r="AC217" s="2">
        <f t="shared" si="9"/>
        <v>36643646.999999955</v>
      </c>
      <c r="AD217" s="3">
        <f t="shared" si="10"/>
        <v>42227890.857142888</v>
      </c>
      <c r="AE217" s="2">
        <f>IF(AE215&gt;=52800000,52800000,IF(AB196=Graph!G$1*1000,AE216+Graph!G$1*1000,AC217))</f>
        <v>36643646.999999955</v>
      </c>
      <c r="AF217" s="3">
        <f t="shared" si="11"/>
        <v>36643646.999999955</v>
      </c>
      <c r="AG217" s="3">
        <f t="shared" si="26"/>
        <v>34934201.721428588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140</v>
      </c>
      <c r="C218" s="7"/>
      <c r="D218" s="2" t="e">
        <f t="shared" si="12"/>
        <v>#N/A</v>
      </c>
      <c r="E218" s="2" t="e">
        <f t="shared" si="22"/>
        <v>#N/A</v>
      </c>
      <c r="F218" s="2">
        <v>605490.18076793849</v>
      </c>
      <c r="G218" s="2">
        <f t="shared" si="23"/>
        <v>394145.14285714284</v>
      </c>
      <c r="H218" s="2">
        <f t="shared" si="13"/>
        <v>75269871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4415812.0000000075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669388.32685087621</v>
      </c>
      <c r="Q218" s="2">
        <f>IF(P218&gt;Graph!$G$1*1000,Graph!$G$1*1000,P218)</f>
        <v>420000</v>
      </c>
      <c r="R218" s="2">
        <f t="shared" si="16"/>
        <v>79685683</v>
      </c>
      <c r="S218" s="2">
        <f t="shared" si="17"/>
        <v>394145.14285714924</v>
      </c>
      <c r="T218" s="2">
        <f t="shared" si="18"/>
        <v>25854.857142857276</v>
      </c>
      <c r="U218" s="2">
        <f t="shared" si="19"/>
        <v>420000</v>
      </c>
      <c r="V218" s="2">
        <f t="shared" si="28"/>
        <v>42161678.99999994</v>
      </c>
      <c r="W218" s="2">
        <f t="shared" si="20"/>
        <v>394145.14285714179</v>
      </c>
      <c r="X218" s="2">
        <f t="shared" si="6"/>
        <v>25854.857142858207</v>
      </c>
      <c r="Y218" s="2">
        <f t="shared" si="7"/>
        <v>37524004.000000045</v>
      </c>
      <c r="Z218" s="2" t="str">
        <f t="shared" si="8"/>
        <v>MEEP</v>
      </c>
      <c r="AA218" s="2">
        <f>IF(Z218="HERE",Y218,AA217+Graph!$G$1*1000)</f>
        <v>42647890.857142888</v>
      </c>
      <c r="AB218" s="2">
        <f t="shared" si="21"/>
        <v>420000</v>
      </c>
      <c r="AC218" s="2">
        <f t="shared" si="9"/>
        <v>36643646.999999955</v>
      </c>
      <c r="AD218" s="3">
        <f t="shared" si="10"/>
        <v>42647890.857142888</v>
      </c>
      <c r="AE218" s="2">
        <f>IF(AE216&gt;=52800000,52800000,IF(AB197=Graph!G$1*1000,AE217+Graph!G$1*1000,AC218))</f>
        <v>36643646.999999955</v>
      </c>
      <c r="AF218" s="3">
        <f t="shared" si="11"/>
        <v>36643646.999999955</v>
      </c>
      <c r="AG218" s="3">
        <f t="shared" si="26"/>
        <v>34977178.350000016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141</v>
      </c>
      <c r="C219" s="7"/>
      <c r="D219" s="2" t="e">
        <f t="shared" si="12"/>
        <v>#N/A</v>
      </c>
      <c r="E219" s="2" t="e">
        <f t="shared" si="22"/>
        <v>#N/A</v>
      </c>
      <c r="F219" s="2">
        <v>606918.04145299643</v>
      </c>
      <c r="G219" s="2">
        <f t="shared" si="23"/>
        <v>394145.14285714284</v>
      </c>
      <c r="H219" s="2">
        <f t="shared" si="13"/>
        <v>75664016.142857149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4441666.8571428647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671173.89016480744</v>
      </c>
      <c r="Q219" s="2">
        <f>IF(P219&gt;Graph!$G$1*1000,Graph!$G$1*1000,P219)</f>
        <v>420000</v>
      </c>
      <c r="R219" s="2">
        <f t="shared" si="16"/>
        <v>80105683</v>
      </c>
      <c r="S219" s="2">
        <f t="shared" si="17"/>
        <v>394145.14285714924</v>
      </c>
      <c r="T219" s="2">
        <f t="shared" si="18"/>
        <v>25854.857142857276</v>
      </c>
      <c r="U219" s="2">
        <f t="shared" si="19"/>
        <v>420000</v>
      </c>
      <c r="V219" s="2">
        <f t="shared" si="28"/>
        <v>42555824.142857082</v>
      </c>
      <c r="W219" s="2">
        <f t="shared" si="20"/>
        <v>394145.14285714179</v>
      </c>
      <c r="X219" s="2">
        <f t="shared" si="6"/>
        <v>25854.857142858207</v>
      </c>
      <c r="Y219" s="2">
        <f t="shared" si="7"/>
        <v>37549858.857142903</v>
      </c>
      <c r="Z219" s="2" t="str">
        <f t="shared" si="8"/>
        <v>MEEP</v>
      </c>
      <c r="AA219" s="2">
        <f>IF(Z219="HERE",Y219,AA218+Graph!$G$1*1000)</f>
        <v>43067890.857142888</v>
      </c>
      <c r="AB219" s="2">
        <f t="shared" si="21"/>
        <v>420000</v>
      </c>
      <c r="AC219" s="2">
        <f t="shared" si="9"/>
        <v>36643646.999999955</v>
      </c>
      <c r="AD219" s="3">
        <f t="shared" si="10"/>
        <v>43067890.857142888</v>
      </c>
      <c r="AE219" s="2">
        <f>IF(AE217&gt;=52800000,52800000,IF(AB198=Graph!G$1*1000,AE218+Graph!G$1*1000,AC219))</f>
        <v>36643646.999999955</v>
      </c>
      <c r="AF219" s="3">
        <f t="shared" si="11"/>
        <v>36643646.999999955</v>
      </c>
      <c r="AG219" s="3">
        <f t="shared" si="26"/>
        <v>35020154.978571452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142</v>
      </c>
      <c r="C220" s="7"/>
      <c r="D220" s="2" t="e">
        <f t="shared" si="12"/>
        <v>#N/A</v>
      </c>
      <c r="E220" s="2" t="e">
        <f t="shared" si="22"/>
        <v>#N/A</v>
      </c>
      <c r="F220" s="2">
        <v>608345.90213805437</v>
      </c>
      <c r="G220" s="2">
        <f t="shared" si="23"/>
        <v>394145.14285714284</v>
      </c>
      <c r="H220" s="2">
        <f t="shared" si="13"/>
        <v>76058161.285714298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4467521.714285722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672959.45347872376</v>
      </c>
      <c r="Q220" s="2">
        <f>IF(P220&gt;Graph!$G$1*1000,Graph!$G$1*1000,P220)</f>
        <v>420000</v>
      </c>
      <c r="R220" s="2">
        <f t="shared" si="16"/>
        <v>80525683</v>
      </c>
      <c r="S220" s="2">
        <f t="shared" si="17"/>
        <v>394145.14285714924</v>
      </c>
      <c r="T220" s="2">
        <f t="shared" si="18"/>
        <v>25854.857142857276</v>
      </c>
      <c r="U220" s="2">
        <f t="shared" si="19"/>
        <v>420000</v>
      </c>
      <c r="V220" s="2">
        <f t="shared" si="28"/>
        <v>42949969.285714224</v>
      </c>
      <c r="W220" s="2">
        <f t="shared" si="20"/>
        <v>394145.14285714179</v>
      </c>
      <c r="X220" s="2">
        <f t="shared" si="6"/>
        <v>25854.857142858207</v>
      </c>
      <c r="Y220" s="2">
        <f t="shared" si="7"/>
        <v>37575713.714285761</v>
      </c>
      <c r="Z220" s="2" t="str">
        <f t="shared" si="8"/>
        <v>MEEP</v>
      </c>
      <c r="AA220" s="2">
        <f>IF(Z220="HERE",Y220,AA219+Graph!$G$1*1000)</f>
        <v>43487890.857142888</v>
      </c>
      <c r="AB220" s="2">
        <f t="shared" si="21"/>
        <v>420000</v>
      </c>
      <c r="AC220" s="2">
        <f t="shared" si="9"/>
        <v>36643646.999999955</v>
      </c>
      <c r="AD220" s="3">
        <f t="shared" si="10"/>
        <v>43487890.857142888</v>
      </c>
      <c r="AE220" s="2">
        <f>IF(AE218&gt;=52800000,52800000,IF(AB199=Graph!G$1*1000,AE219+Graph!G$1*1000,AC220))</f>
        <v>36643646.999999955</v>
      </c>
      <c r="AF220" s="3">
        <f t="shared" si="11"/>
        <v>36643646.999999955</v>
      </c>
      <c r="AG220" s="3">
        <f t="shared" si="26"/>
        <v>35063131.607142881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143</v>
      </c>
      <c r="C221" s="7"/>
      <c r="D221" s="2" t="e">
        <f t="shared" si="12"/>
        <v>#N/A</v>
      </c>
      <c r="E221" s="2" t="e">
        <f t="shared" si="22"/>
        <v>#N/A</v>
      </c>
      <c r="F221" s="2">
        <v>609773.76282311231</v>
      </c>
      <c r="G221" s="2">
        <f t="shared" si="23"/>
        <v>394145.14285714284</v>
      </c>
      <c r="H221" s="2">
        <f t="shared" si="13"/>
        <v>76452306.428571448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4493376.5714285793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674745.01679265499</v>
      </c>
      <c r="Q221" s="2">
        <f>IF(P221&gt;Graph!$G$1*1000,Graph!$G$1*1000,P221)</f>
        <v>420000</v>
      </c>
      <c r="R221" s="2">
        <f t="shared" si="16"/>
        <v>80945683</v>
      </c>
      <c r="S221" s="2">
        <f t="shared" si="17"/>
        <v>394145.14285714924</v>
      </c>
      <c r="T221" s="2">
        <f t="shared" si="18"/>
        <v>25854.857142857276</v>
      </c>
      <c r="U221" s="2">
        <f t="shared" si="19"/>
        <v>420000</v>
      </c>
      <c r="V221" s="2">
        <f t="shared" si="28"/>
        <v>43344114.428571366</v>
      </c>
      <c r="W221" s="2">
        <f t="shared" si="20"/>
        <v>394145.14285714179</v>
      </c>
      <c r="X221" s="2">
        <f t="shared" si="6"/>
        <v>25854.857142858207</v>
      </c>
      <c r="Y221" s="2">
        <f t="shared" si="7"/>
        <v>37601568.571428619</v>
      </c>
      <c r="Z221" s="2" t="str">
        <f t="shared" si="8"/>
        <v>MEEP</v>
      </c>
      <c r="AA221" s="2">
        <f>IF(Z221="HERE",Y221,AA220+Graph!$G$1*1000)</f>
        <v>43907890.857142888</v>
      </c>
      <c r="AB221" s="2">
        <f t="shared" si="21"/>
        <v>420000</v>
      </c>
      <c r="AC221" s="2">
        <f t="shared" si="9"/>
        <v>36643646.999999955</v>
      </c>
      <c r="AD221" s="3">
        <f t="shared" si="10"/>
        <v>43907890.857142888</v>
      </c>
      <c r="AE221" s="2">
        <f>IF(AE219&gt;=52800000,52800000,IF(AB200=Graph!G$1*1000,AE220+Graph!G$1*1000,AC221))</f>
        <v>36643646.999999955</v>
      </c>
      <c r="AF221" s="3">
        <f t="shared" si="11"/>
        <v>36643646.999999955</v>
      </c>
      <c r="AG221" s="3">
        <f t="shared" si="26"/>
        <v>35106108.235714309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144</v>
      </c>
      <c r="C222" s="7"/>
      <c r="D222" s="2" t="e">
        <f t="shared" si="12"/>
        <v>#N/A</v>
      </c>
      <c r="E222" s="2" t="e">
        <f t="shared" si="22"/>
        <v>#N/A</v>
      </c>
      <c r="F222" s="2">
        <v>611201.62350817025</v>
      </c>
      <c r="G222" s="2">
        <f t="shared" si="23"/>
        <v>394145.14285714284</v>
      </c>
      <c r="H222" s="2">
        <f t="shared" si="13"/>
        <v>76846451.571428597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4519231.4285714366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676530.58010657132</v>
      </c>
      <c r="Q222" s="2">
        <f>IF(P222&gt;Graph!$G$1*1000,Graph!$G$1*1000,P222)</f>
        <v>420000</v>
      </c>
      <c r="R222" s="2">
        <f t="shared" si="16"/>
        <v>81365683</v>
      </c>
      <c r="S222" s="2">
        <f t="shared" si="17"/>
        <v>394145.14285714924</v>
      </c>
      <c r="T222" s="2">
        <f t="shared" si="18"/>
        <v>25854.857142857276</v>
      </c>
      <c r="U222" s="2">
        <f t="shared" si="19"/>
        <v>420000</v>
      </c>
      <c r="V222" s="2">
        <f t="shared" si="28"/>
        <v>43738259.571428508</v>
      </c>
      <c r="W222" s="2">
        <f t="shared" si="20"/>
        <v>394145.14285714179</v>
      </c>
      <c r="X222" s="2">
        <f t="shared" si="6"/>
        <v>25854.857142858207</v>
      </c>
      <c r="Y222" s="2">
        <f t="shared" si="7"/>
        <v>37627423.428571478</v>
      </c>
      <c r="Z222" s="2" t="str">
        <f t="shared" si="8"/>
        <v>MEEP</v>
      </c>
      <c r="AA222" s="2">
        <f>IF(Z222="HERE",Y222,AA221+Graph!$G$1*1000)</f>
        <v>44327890.857142888</v>
      </c>
      <c r="AB222" s="2">
        <f t="shared" si="21"/>
        <v>420000</v>
      </c>
      <c r="AC222" s="2">
        <f t="shared" si="9"/>
        <v>36643646.999999955</v>
      </c>
      <c r="AD222" s="3">
        <f t="shared" si="10"/>
        <v>44327890.857142888</v>
      </c>
      <c r="AE222" s="2">
        <f>IF(AE220&gt;=52800000,52800000,IF(AB201=Graph!G$1*1000,AE221+Graph!G$1*1000,AC222))</f>
        <v>36643646.999999955</v>
      </c>
      <c r="AF222" s="3">
        <f t="shared" si="11"/>
        <v>36643646.999999955</v>
      </c>
      <c r="AG222" s="3">
        <f t="shared" si="26"/>
        <v>35149084.864285737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145</v>
      </c>
      <c r="C223" s="7"/>
      <c r="D223" s="2" t="e">
        <f t="shared" si="12"/>
        <v>#N/A</v>
      </c>
      <c r="E223" s="2" t="e">
        <f t="shared" si="22"/>
        <v>#N/A</v>
      </c>
      <c r="F223" s="2">
        <v>612629.48419322819</v>
      </c>
      <c r="G223" s="2">
        <f t="shared" si="23"/>
        <v>394145.14285714284</v>
      </c>
      <c r="H223" s="2">
        <f t="shared" si="13"/>
        <v>77240596.714285746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4545086.2857142938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678316.14342050254</v>
      </c>
      <c r="Q223" s="2">
        <f>IF(P223&gt;Graph!$G$1*1000,Graph!$G$1*1000,P223)</f>
        <v>420000</v>
      </c>
      <c r="R223" s="2">
        <f t="shared" si="16"/>
        <v>81785683</v>
      </c>
      <c r="S223" s="2">
        <f t="shared" si="17"/>
        <v>394145.14285714924</v>
      </c>
      <c r="T223" s="2">
        <f t="shared" si="18"/>
        <v>25854.857142857276</v>
      </c>
      <c r="U223" s="2">
        <f t="shared" si="19"/>
        <v>420000</v>
      </c>
      <c r="V223" s="2">
        <f t="shared" si="28"/>
        <v>44132404.714285649</v>
      </c>
      <c r="W223" s="2">
        <f t="shared" si="20"/>
        <v>394145.14285714179</v>
      </c>
      <c r="X223" s="2">
        <f t="shared" si="6"/>
        <v>25854.857142858207</v>
      </c>
      <c r="Y223" s="2">
        <f t="shared" si="7"/>
        <v>37653278.285714336</v>
      </c>
      <c r="Z223" s="2" t="str">
        <f t="shared" si="8"/>
        <v>MEEP</v>
      </c>
      <c r="AA223" s="2">
        <f>IF(Z223="HERE",Y223,AA222+Graph!$G$1*1000)</f>
        <v>44747890.857142888</v>
      </c>
      <c r="AB223" s="2">
        <f t="shared" si="21"/>
        <v>420000</v>
      </c>
      <c r="AC223" s="2">
        <f t="shared" si="9"/>
        <v>36643646.999999955</v>
      </c>
      <c r="AD223" s="3">
        <f t="shared" si="10"/>
        <v>44747890.857142888</v>
      </c>
      <c r="AE223" s="2">
        <f>IF(AE221&gt;=52800000,52800000,IF(AB202=Graph!G$1*1000,AE222+Graph!G$1*1000,AC223))</f>
        <v>36643646.999999955</v>
      </c>
      <c r="AF223" s="3">
        <f t="shared" si="11"/>
        <v>36643646.999999955</v>
      </c>
      <c r="AG223" s="3">
        <f t="shared" si="26"/>
        <v>35192061.492857166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146</v>
      </c>
      <c r="C224" s="7"/>
      <c r="D224" s="2" t="e">
        <f t="shared" si="12"/>
        <v>#N/A</v>
      </c>
      <c r="E224" s="2" t="e">
        <f t="shared" si="22"/>
        <v>#N/A</v>
      </c>
      <c r="F224" s="2">
        <v>614057.34487828612</v>
      </c>
      <c r="G224" s="2">
        <f t="shared" si="23"/>
        <v>394145.14285714284</v>
      </c>
      <c r="H224" s="2">
        <f t="shared" si="13"/>
        <v>77634741.857142895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4570941.1428571511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680101.70673441887</v>
      </c>
      <c r="Q224" s="2">
        <f>IF(P224&gt;Graph!$G$1*1000,Graph!$G$1*1000,P224)</f>
        <v>420000</v>
      </c>
      <c r="R224" s="2">
        <f t="shared" si="16"/>
        <v>82205683</v>
      </c>
      <c r="S224" s="2">
        <f t="shared" si="17"/>
        <v>394145.14285714924</v>
      </c>
      <c r="T224" s="2">
        <f t="shared" si="18"/>
        <v>25854.857142857276</v>
      </c>
      <c r="U224" s="2">
        <f t="shared" si="19"/>
        <v>420000</v>
      </c>
      <c r="V224" s="2">
        <f t="shared" si="28"/>
        <v>44526549.857142791</v>
      </c>
      <c r="W224" s="2">
        <f t="shared" si="20"/>
        <v>394145.14285714179</v>
      </c>
      <c r="X224" s="2">
        <f t="shared" si="6"/>
        <v>25854.857142858207</v>
      </c>
      <c r="Y224" s="2">
        <f t="shared" si="7"/>
        <v>37679133.142857194</v>
      </c>
      <c r="Z224" s="2" t="str">
        <f t="shared" si="8"/>
        <v>MEEP</v>
      </c>
      <c r="AA224" s="2">
        <f>IF(Z224="HERE",Y224,AA223+Graph!$G$1*1000)</f>
        <v>45167890.857142888</v>
      </c>
      <c r="AB224" s="2">
        <f t="shared" si="21"/>
        <v>420000</v>
      </c>
      <c r="AC224" s="2">
        <f t="shared" si="9"/>
        <v>36643646.999999955</v>
      </c>
      <c r="AD224" s="3">
        <f t="shared" si="10"/>
        <v>45167890.857142888</v>
      </c>
      <c r="AE224" s="2">
        <f>IF(AE222&gt;=52800000,52800000,IF(AB203=Graph!G$1*1000,AE223+Graph!G$1*1000,AC224))</f>
        <v>36643646.999999955</v>
      </c>
      <c r="AF224" s="3">
        <f t="shared" si="11"/>
        <v>36643646.999999955</v>
      </c>
      <c r="AG224" s="3">
        <f t="shared" si="26"/>
        <v>35235038.121428594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147</v>
      </c>
      <c r="C225" s="7"/>
      <c r="D225" s="2" t="e">
        <f t="shared" si="12"/>
        <v>#N/A</v>
      </c>
      <c r="E225" s="2" t="e">
        <f t="shared" si="22"/>
        <v>#N/A</v>
      </c>
      <c r="F225" s="2">
        <v>615485.20556333661</v>
      </c>
      <c r="G225" s="2">
        <f t="shared" si="23"/>
        <v>394145.14285714284</v>
      </c>
      <c r="H225" s="2">
        <f t="shared" si="13"/>
        <v>78028887.000000045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4596796.0000000084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681887.2700483501</v>
      </c>
      <c r="Q225" s="2">
        <f>IF(P225&gt;Graph!$G$1*1000,Graph!$G$1*1000,P225)</f>
        <v>420000</v>
      </c>
      <c r="R225" s="2">
        <f t="shared" si="16"/>
        <v>82625683</v>
      </c>
      <c r="S225" s="2">
        <f t="shared" si="17"/>
        <v>394145.14285714924</v>
      </c>
      <c r="T225" s="2">
        <f t="shared" si="18"/>
        <v>25854.857142857276</v>
      </c>
      <c r="U225" s="2">
        <f t="shared" si="19"/>
        <v>420000</v>
      </c>
      <c r="V225" s="2">
        <f t="shared" si="28"/>
        <v>44920694.999999933</v>
      </c>
      <c r="W225" s="2">
        <f t="shared" si="20"/>
        <v>394145.14285714179</v>
      </c>
      <c r="X225" s="2">
        <f t="shared" si="6"/>
        <v>25854.857142858207</v>
      </c>
      <c r="Y225" s="2">
        <f t="shared" si="7"/>
        <v>37704988.000000052</v>
      </c>
      <c r="Z225" s="2" t="str">
        <f t="shared" si="8"/>
        <v>MEEP</v>
      </c>
      <c r="AA225" s="2">
        <f>IF(Z225="HERE",Y225,AA224+Graph!$G$1*1000)</f>
        <v>45587890.857142888</v>
      </c>
      <c r="AB225" s="2">
        <f t="shared" si="21"/>
        <v>420000</v>
      </c>
      <c r="AC225" s="2">
        <f t="shared" si="9"/>
        <v>36643646.999999955</v>
      </c>
      <c r="AD225" s="3">
        <f t="shared" si="10"/>
        <v>45587890.857142888</v>
      </c>
      <c r="AE225" s="2">
        <f>IF(AE223&gt;=52800000,52800000,IF(AB204=Graph!G$1*1000,AE224+Graph!G$1*1000,AC225))</f>
        <v>36643646.999999955</v>
      </c>
      <c r="AF225" s="3">
        <f t="shared" si="11"/>
        <v>36643646.999999955</v>
      </c>
      <c r="AG225" s="3">
        <f t="shared" si="26"/>
        <v>35278014.75000003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148</v>
      </c>
      <c r="C226" s="7"/>
      <c r="D226" s="2" t="e">
        <f t="shared" si="12"/>
        <v>#N/A</v>
      </c>
      <c r="E226" s="2" t="e">
        <f t="shared" si="22"/>
        <v>#N/A</v>
      </c>
      <c r="F226" s="2">
        <v>616913.06624839455</v>
      </c>
      <c r="G226" s="2">
        <f t="shared" si="23"/>
        <v>394145.14285714284</v>
      </c>
      <c r="H226" s="2">
        <f t="shared" si="13"/>
        <v>78423032.142857194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4622650.8571428657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683672.83336226642</v>
      </c>
      <c r="Q226" s="2">
        <f>IF(P226&gt;Graph!$G$1*1000,Graph!$G$1*1000,P226)</f>
        <v>420000</v>
      </c>
      <c r="R226" s="2">
        <f t="shared" si="16"/>
        <v>83045683</v>
      </c>
      <c r="S226" s="2">
        <f t="shared" si="17"/>
        <v>394145.14285714924</v>
      </c>
      <c r="T226" s="2">
        <f t="shared" si="18"/>
        <v>25854.857142857276</v>
      </c>
      <c r="U226" s="2">
        <f t="shared" si="19"/>
        <v>420000</v>
      </c>
      <c r="V226" s="2">
        <f t="shared" si="28"/>
        <v>45314840.142857075</v>
      </c>
      <c r="W226" s="2">
        <f t="shared" si="20"/>
        <v>394145.14285714179</v>
      </c>
      <c r="X226" s="2">
        <f t="shared" si="6"/>
        <v>25854.857142858207</v>
      </c>
      <c r="Y226" s="2">
        <f t="shared" si="7"/>
        <v>37730842.85714291</v>
      </c>
      <c r="Z226" s="2" t="str">
        <f t="shared" si="8"/>
        <v>MEEP</v>
      </c>
      <c r="AA226" s="2">
        <f>IF(Z226="HERE",Y226,AA225+Graph!$G$1*1000)</f>
        <v>46007890.857142888</v>
      </c>
      <c r="AB226" s="2">
        <f t="shared" si="21"/>
        <v>420000</v>
      </c>
      <c r="AC226" s="2">
        <f t="shared" si="9"/>
        <v>36643646.999999955</v>
      </c>
      <c r="AD226" s="3">
        <f t="shared" si="10"/>
        <v>46007890.857142888</v>
      </c>
      <c r="AE226" s="2">
        <f>IF(AE224&gt;=52800000,52800000,IF(AB205=Graph!G$1*1000,AE225+Graph!G$1*1000,AC226))</f>
        <v>36643646.999999955</v>
      </c>
      <c r="AF226" s="3">
        <f t="shared" si="11"/>
        <v>36643646.999999955</v>
      </c>
      <c r="AG226" s="3">
        <f t="shared" si="26"/>
        <v>35301284.121428594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149</v>
      </c>
      <c r="C227" s="7"/>
      <c r="D227" s="2" t="e">
        <f t="shared" si="12"/>
        <v>#N/A</v>
      </c>
      <c r="E227" s="2" t="e">
        <f t="shared" si="22"/>
        <v>#N/A</v>
      </c>
      <c r="F227" s="2">
        <v>618340.92693345249</v>
      </c>
      <c r="G227" s="2">
        <f t="shared" si="23"/>
        <v>394145.14285714284</v>
      </c>
      <c r="H227" s="2">
        <f t="shared" si="13"/>
        <v>78817177.285714343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4648505.7142857229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685458.39667619765</v>
      </c>
      <c r="Q227" s="2">
        <f>IF(P227&gt;Graph!$G$1*1000,Graph!$G$1*1000,P227)</f>
        <v>420000</v>
      </c>
      <c r="R227" s="2">
        <f t="shared" si="16"/>
        <v>83465683</v>
      </c>
      <c r="S227" s="2">
        <f t="shared" si="17"/>
        <v>394145.14285714924</v>
      </c>
      <c r="T227" s="2">
        <f t="shared" si="18"/>
        <v>25854.857142857276</v>
      </c>
      <c r="U227" s="2">
        <f t="shared" si="19"/>
        <v>420000</v>
      </c>
      <c r="V227" s="2">
        <f t="shared" si="28"/>
        <v>45708985.285714217</v>
      </c>
      <c r="W227" s="2">
        <f t="shared" si="20"/>
        <v>394145.14285714179</v>
      </c>
      <c r="X227" s="2">
        <f t="shared" si="6"/>
        <v>25854.857142858207</v>
      </c>
      <c r="Y227" s="2">
        <f t="shared" si="7"/>
        <v>37756697.714285769</v>
      </c>
      <c r="Z227" s="2" t="str">
        <f t="shared" si="8"/>
        <v>MEEP</v>
      </c>
      <c r="AA227" s="2">
        <f>IF(Z227="HERE",Y227,AA226+Graph!$G$1*1000)</f>
        <v>46427890.857142888</v>
      </c>
      <c r="AB227" s="2">
        <f t="shared" si="21"/>
        <v>420000</v>
      </c>
      <c r="AC227" s="2">
        <f t="shared" si="9"/>
        <v>36643646.999999955</v>
      </c>
      <c r="AD227" s="3">
        <f t="shared" si="10"/>
        <v>46427890.857142888</v>
      </c>
      <c r="AE227" s="2">
        <f>IF(AE225&gt;=52800000,52800000,IF(AB206=Graph!G$1*1000,AE226+Graph!G$1*1000,AC227))</f>
        <v>37063646.999999955</v>
      </c>
      <c r="AF227" s="3">
        <f t="shared" si="11"/>
        <v>37063646.999999955</v>
      </c>
      <c r="AG227" s="3">
        <f t="shared" si="26"/>
        <v>35679284.121428594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150</v>
      </c>
      <c r="C228" s="7"/>
      <c r="D228" s="2" t="e">
        <f t="shared" si="12"/>
        <v>#N/A</v>
      </c>
      <c r="E228" s="2" t="e">
        <f t="shared" si="22"/>
        <v>#N/A</v>
      </c>
      <c r="F228" s="2">
        <v>619768.78761851043</v>
      </c>
      <c r="G228" s="2">
        <f t="shared" si="23"/>
        <v>394145.14285714284</v>
      </c>
      <c r="H228" s="2">
        <f t="shared" si="13"/>
        <v>79211322.428571492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4674360.5714285802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687243.95999012887</v>
      </c>
      <c r="Q228" s="2">
        <f>IF(P228&gt;Graph!$G$1*1000,Graph!$G$1*1000,P228)</f>
        <v>420000</v>
      </c>
      <c r="R228" s="2">
        <f t="shared" si="16"/>
        <v>83885683</v>
      </c>
      <c r="S228" s="2">
        <f t="shared" si="17"/>
        <v>394145.14285714924</v>
      </c>
      <c r="T228" s="2">
        <f t="shared" si="18"/>
        <v>25854.857142857276</v>
      </c>
      <c r="U228" s="2">
        <f t="shared" si="19"/>
        <v>420000</v>
      </c>
      <c r="V228" s="2">
        <f t="shared" si="28"/>
        <v>46103130.428571358</v>
      </c>
      <c r="W228" s="2">
        <f t="shared" si="20"/>
        <v>394145.14285714179</v>
      </c>
      <c r="X228" s="2">
        <f t="shared" si="6"/>
        <v>25854.857142858207</v>
      </c>
      <c r="Y228" s="2">
        <f t="shared" si="7"/>
        <v>37782552.571428627</v>
      </c>
      <c r="Z228" s="2" t="str">
        <f t="shared" si="8"/>
        <v>MEEP</v>
      </c>
      <c r="AA228" s="2">
        <f>IF(Z228="HERE",Y228,AA227+Graph!$G$1*1000)</f>
        <v>46847890.857142888</v>
      </c>
      <c r="AB228" s="2">
        <f t="shared" si="21"/>
        <v>420000</v>
      </c>
      <c r="AC228" s="2">
        <f t="shared" si="9"/>
        <v>36643646.999999955</v>
      </c>
      <c r="AD228" s="3">
        <f t="shared" si="10"/>
        <v>46847890.857142888</v>
      </c>
      <c r="AE228" s="2">
        <f>IF(AE226&gt;=52800000,52800000,IF(AB207=Graph!G$1*1000,AE227+Graph!G$1*1000,AC228))</f>
        <v>37483646.999999955</v>
      </c>
      <c r="AF228" s="3">
        <f t="shared" si="11"/>
        <v>37483646.999999955</v>
      </c>
      <c r="AG228" s="3">
        <f t="shared" si="26"/>
        <v>36057284.121428594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151</v>
      </c>
      <c r="C229" s="7"/>
      <c r="D229" s="2" t="e">
        <f t="shared" si="12"/>
        <v>#N/A</v>
      </c>
      <c r="E229" s="2" t="e">
        <f t="shared" si="22"/>
        <v>#N/A</v>
      </c>
      <c r="F229" s="2">
        <v>621196.64830356836</v>
      </c>
      <c r="G229" s="2">
        <f t="shared" si="23"/>
        <v>394145.14285714284</v>
      </c>
      <c r="H229" s="2">
        <f t="shared" si="13"/>
        <v>79605467.571428642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4700215.4285714375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689029.5233040452</v>
      </c>
      <c r="Q229" s="2">
        <f>IF(P229&gt;Graph!$G$1*1000,Graph!$G$1*1000,P229)</f>
        <v>420000</v>
      </c>
      <c r="R229" s="2">
        <f t="shared" si="16"/>
        <v>84305683</v>
      </c>
      <c r="S229" s="2">
        <f t="shared" si="17"/>
        <v>394145.14285714924</v>
      </c>
      <c r="T229" s="2">
        <f t="shared" si="18"/>
        <v>25854.857142857276</v>
      </c>
      <c r="U229" s="2">
        <f t="shared" si="19"/>
        <v>420000</v>
      </c>
      <c r="V229" s="2">
        <f t="shared" si="28"/>
        <v>46497275.5714285</v>
      </c>
      <c r="W229" s="2">
        <f t="shared" si="20"/>
        <v>394145.14285714179</v>
      </c>
      <c r="X229" s="2">
        <f t="shared" si="6"/>
        <v>25854.857142858207</v>
      </c>
      <c r="Y229" s="2">
        <f t="shared" si="7"/>
        <v>37808407.428571485</v>
      </c>
      <c r="Z229" s="2" t="str">
        <f t="shared" si="8"/>
        <v>MEEP</v>
      </c>
      <c r="AA229" s="2">
        <f>IF(Z229="HERE",Y229,AA228+Graph!$G$1*1000)</f>
        <v>47267890.857142888</v>
      </c>
      <c r="AB229" s="2">
        <f t="shared" si="21"/>
        <v>420000</v>
      </c>
      <c r="AC229" s="2">
        <f t="shared" si="9"/>
        <v>36643646.999999955</v>
      </c>
      <c r="AD229" s="3">
        <f t="shared" si="10"/>
        <v>47267890.857142888</v>
      </c>
      <c r="AE229" s="2">
        <f>IF(AE227&gt;=52800000,52800000,IF(AB208=Graph!G$1*1000,AE228+Graph!G$1*1000,AC229))</f>
        <v>37903646.999999955</v>
      </c>
      <c r="AF229" s="3">
        <f t="shared" si="11"/>
        <v>37903646.999999955</v>
      </c>
      <c r="AG229" s="3">
        <f t="shared" si="26"/>
        <v>36435284.121428594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152</v>
      </c>
      <c r="C230" s="7"/>
      <c r="D230" s="2" t="e">
        <f t="shared" si="12"/>
        <v>#N/A</v>
      </c>
      <c r="E230" s="2" t="e">
        <f t="shared" si="22"/>
        <v>#N/A</v>
      </c>
      <c r="F230" s="2">
        <v>622624.5089886263</v>
      </c>
      <c r="G230" s="2">
        <f t="shared" si="23"/>
        <v>394145.14285714284</v>
      </c>
      <c r="H230" s="2">
        <f t="shared" si="13"/>
        <v>79999612.714285791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4726070.2857142948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690815.08661797643</v>
      </c>
      <c r="Q230" s="2">
        <f>IF(P230&gt;Graph!$G$1*1000,Graph!$G$1*1000,P230)</f>
        <v>420000</v>
      </c>
      <c r="R230" s="2">
        <f t="shared" si="16"/>
        <v>84725683</v>
      </c>
      <c r="S230" s="2">
        <f t="shared" si="17"/>
        <v>394145.14285714924</v>
      </c>
      <c r="T230" s="2">
        <f t="shared" si="18"/>
        <v>25854.857142857276</v>
      </c>
      <c r="U230" s="2">
        <f t="shared" si="19"/>
        <v>420000</v>
      </c>
      <c r="V230" s="2">
        <f t="shared" si="28"/>
        <v>46891420.714285642</v>
      </c>
      <c r="W230" s="2">
        <f t="shared" si="20"/>
        <v>394145.14285714179</v>
      </c>
      <c r="X230" s="2">
        <f t="shared" si="6"/>
        <v>25854.857142858207</v>
      </c>
      <c r="Y230" s="2">
        <f t="shared" si="7"/>
        <v>37834262.285714343</v>
      </c>
      <c r="Z230" s="2" t="str">
        <f t="shared" si="8"/>
        <v>MEEP</v>
      </c>
      <c r="AA230" s="2">
        <f>IF(Z230="HERE",Y230,AA229+Graph!$G$1*1000)</f>
        <v>47687890.857142888</v>
      </c>
      <c r="AB230" s="2">
        <f t="shared" si="21"/>
        <v>420000</v>
      </c>
      <c r="AC230" s="2">
        <f t="shared" si="9"/>
        <v>36643646.999999955</v>
      </c>
      <c r="AD230" s="3">
        <f t="shared" si="10"/>
        <v>47687890.857142888</v>
      </c>
      <c r="AE230" s="2">
        <f>IF(AE228&gt;=52800000,52800000,IF(AB209=Graph!G$1*1000,AE229+Graph!G$1*1000,AC230))</f>
        <v>38323646.999999955</v>
      </c>
      <c r="AF230" s="3">
        <f t="shared" si="11"/>
        <v>38323646.999999955</v>
      </c>
      <c r="AG230" s="3">
        <f t="shared" si="26"/>
        <v>36813284.121428594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153</v>
      </c>
      <c r="C231" s="7"/>
      <c r="D231" s="2" t="e">
        <f t="shared" si="12"/>
        <v>#N/A</v>
      </c>
      <c r="E231" s="2" t="e">
        <f t="shared" si="22"/>
        <v>#N/A</v>
      </c>
      <c r="F231" s="2">
        <v>624052.36967367679</v>
      </c>
      <c r="G231" s="2">
        <f t="shared" si="23"/>
        <v>394145.14285714284</v>
      </c>
      <c r="H231" s="2">
        <f t="shared" si="13"/>
        <v>80393757.85714294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4751925.142857152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692600.64993189275</v>
      </c>
      <c r="Q231" s="2">
        <f>IF(P231&gt;Graph!$G$1*1000,Graph!$G$1*1000,P231)</f>
        <v>420000</v>
      </c>
      <c r="R231" s="2">
        <f t="shared" si="16"/>
        <v>85145683</v>
      </c>
      <c r="S231" s="2">
        <f t="shared" si="17"/>
        <v>394145.14285714924</v>
      </c>
      <c r="T231" s="2">
        <f t="shared" si="18"/>
        <v>25854.857142857276</v>
      </c>
      <c r="U231" s="2">
        <f t="shared" si="19"/>
        <v>420000</v>
      </c>
      <c r="V231" s="2">
        <f t="shared" si="28"/>
        <v>47285565.857142784</v>
      </c>
      <c r="W231" s="2">
        <f t="shared" si="20"/>
        <v>394145.14285714179</v>
      </c>
      <c r="X231" s="2">
        <f t="shared" si="6"/>
        <v>25854.857142858207</v>
      </c>
      <c r="Y231" s="2">
        <f t="shared" si="7"/>
        <v>37860117.142857201</v>
      </c>
      <c r="Z231" s="2" t="str">
        <f t="shared" si="8"/>
        <v>MEEP</v>
      </c>
      <c r="AA231" s="2">
        <f>IF(Z231="HERE",Y231,AA230+Graph!$G$1*1000)</f>
        <v>48107890.857142888</v>
      </c>
      <c r="AB231" s="2">
        <f t="shared" si="21"/>
        <v>420000</v>
      </c>
      <c r="AC231" s="2">
        <f t="shared" si="9"/>
        <v>36643646.999999955</v>
      </c>
      <c r="AD231" s="3">
        <f t="shared" si="10"/>
        <v>48107890.857142888</v>
      </c>
      <c r="AE231" s="2">
        <f>IF(AE229&gt;=52800000,52800000,IF(AB210=Graph!G$1*1000,AE230+Graph!G$1*1000,AC231))</f>
        <v>38743646.999999955</v>
      </c>
      <c r="AF231" s="3">
        <f t="shared" si="11"/>
        <v>38743646.999999955</v>
      </c>
      <c r="AG231" s="3">
        <f t="shared" si="26"/>
        <v>37191284.121428594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154</v>
      </c>
      <c r="C232" s="7"/>
      <c r="D232" s="2" t="e">
        <f t="shared" si="12"/>
        <v>#N/A</v>
      </c>
      <c r="E232" s="2" t="e">
        <f t="shared" si="22"/>
        <v>#N/A</v>
      </c>
      <c r="F232" s="2">
        <v>625480.23035873473</v>
      </c>
      <c r="G232" s="2">
        <f t="shared" si="23"/>
        <v>394145.14285714284</v>
      </c>
      <c r="H232" s="2">
        <f t="shared" si="13"/>
        <v>80787903.000000089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4777780.0000000093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694386.21324582398</v>
      </c>
      <c r="Q232" s="2">
        <f>IF(P232&gt;Graph!$G$1*1000,Graph!$G$1*1000,P232)</f>
        <v>420000</v>
      </c>
      <c r="R232" s="2">
        <f t="shared" si="16"/>
        <v>85565683</v>
      </c>
      <c r="S232" s="2">
        <f t="shared" si="17"/>
        <v>394145.14285714924</v>
      </c>
      <c r="T232" s="2">
        <f t="shared" si="18"/>
        <v>25854.857142857276</v>
      </c>
      <c r="U232" s="2">
        <f t="shared" si="19"/>
        <v>420000</v>
      </c>
      <c r="V232" s="2">
        <f t="shared" si="28"/>
        <v>47679710.999999925</v>
      </c>
      <c r="W232" s="2">
        <f t="shared" si="20"/>
        <v>394145.14285714179</v>
      </c>
      <c r="X232" s="2">
        <f t="shared" si="6"/>
        <v>25854.857142858207</v>
      </c>
      <c r="Y232" s="2">
        <f t="shared" si="7"/>
        <v>37885972.00000006</v>
      </c>
      <c r="Z232" s="2" t="str">
        <f t="shared" si="8"/>
        <v>MEEP</v>
      </c>
      <c r="AA232" s="2">
        <f>IF(Z232="HERE",Y232,AA231+Graph!$G$1*1000)</f>
        <v>48527890.857142888</v>
      </c>
      <c r="AB232" s="2">
        <f t="shared" si="21"/>
        <v>420000</v>
      </c>
      <c r="AC232" s="2">
        <f t="shared" si="9"/>
        <v>36643646.999999955</v>
      </c>
      <c r="AD232" s="3">
        <f t="shared" si="10"/>
        <v>48527890.857142888</v>
      </c>
      <c r="AE232" s="2">
        <f>IF(AE230&gt;=52800000,52800000,IF(AB211=Graph!G$1*1000,AE231+Graph!G$1*1000,AC232))</f>
        <v>39163646.999999955</v>
      </c>
      <c r="AF232" s="3">
        <f t="shared" si="11"/>
        <v>39163646.999999955</v>
      </c>
      <c r="AG232" s="3">
        <f t="shared" si="26"/>
        <v>37569284.121428594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155</v>
      </c>
      <c r="C233" s="7"/>
      <c r="D233" s="2" t="e">
        <f t="shared" si="12"/>
        <v>#N/A</v>
      </c>
      <c r="E233" s="2" t="e">
        <f t="shared" si="22"/>
        <v>#N/A</v>
      </c>
      <c r="F233" s="2">
        <v>626908.09104379267</v>
      </c>
      <c r="G233" s="2">
        <f t="shared" si="23"/>
        <v>394145.14285714284</v>
      </c>
      <c r="H233" s="2">
        <f t="shared" si="13"/>
        <v>81182048.142857239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4803634.8571428666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696171.7765597403</v>
      </c>
      <c r="Q233" s="2">
        <f>IF(P233&gt;Graph!$G$1*1000,Graph!$G$1*1000,P233)</f>
        <v>420000</v>
      </c>
      <c r="R233" s="2">
        <f t="shared" si="16"/>
        <v>85985683</v>
      </c>
      <c r="S233" s="2">
        <f t="shared" si="17"/>
        <v>394145.14285714924</v>
      </c>
      <c r="T233" s="2">
        <f t="shared" si="18"/>
        <v>25854.857142857276</v>
      </c>
      <c r="U233" s="2">
        <f t="shared" si="19"/>
        <v>420000</v>
      </c>
      <c r="V233" s="2">
        <f t="shared" si="28"/>
        <v>48073856.142857067</v>
      </c>
      <c r="W233" s="2">
        <f t="shared" si="20"/>
        <v>394145.14285714179</v>
      </c>
      <c r="X233" s="2">
        <f t="shared" si="6"/>
        <v>25854.857142858207</v>
      </c>
      <c r="Y233" s="2">
        <f t="shared" si="7"/>
        <v>37911826.857142918</v>
      </c>
      <c r="Z233" s="2" t="str">
        <f t="shared" si="8"/>
        <v>MEEP</v>
      </c>
      <c r="AA233" s="2">
        <f>IF(Z233="HERE",Y233,AA232+Graph!$G$1*1000)</f>
        <v>48947890.857142888</v>
      </c>
      <c r="AB233" s="2">
        <f t="shared" si="21"/>
        <v>420000</v>
      </c>
      <c r="AC233" s="2">
        <f t="shared" si="9"/>
        <v>36643646.999999955</v>
      </c>
      <c r="AD233" s="3">
        <f t="shared" si="10"/>
        <v>48947890.857142888</v>
      </c>
      <c r="AE233" s="2">
        <f>IF(AE231&gt;=52800000,52800000,IF(AB212=Graph!G$1*1000,AE232+Graph!G$1*1000,AC233))</f>
        <v>39583646.999999955</v>
      </c>
      <c r="AF233" s="3">
        <f t="shared" si="11"/>
        <v>39583646.999999955</v>
      </c>
      <c r="AG233" s="3">
        <f t="shared" si="26"/>
        <v>37947284.121428594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156</v>
      </c>
      <c r="C234" s="7"/>
      <c r="D234" s="2" t="e">
        <f t="shared" si="12"/>
        <v>#N/A</v>
      </c>
      <c r="E234" s="2" t="e">
        <f t="shared" si="22"/>
        <v>#N/A</v>
      </c>
      <c r="F234" s="2">
        <v>628335.9517288506</v>
      </c>
      <c r="G234" s="2">
        <f t="shared" si="23"/>
        <v>394145.14285714284</v>
      </c>
      <c r="H234" s="2">
        <f t="shared" si="13"/>
        <v>81576193.285714388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4829489.7142857239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697957.33987367153</v>
      </c>
      <c r="Q234" s="2">
        <f>IF(P234&gt;Graph!$G$1*1000,Graph!$G$1*1000,P234)</f>
        <v>420000</v>
      </c>
      <c r="R234" s="2">
        <f t="shared" si="16"/>
        <v>86405683</v>
      </c>
      <c r="S234" s="2">
        <f t="shared" si="17"/>
        <v>394145.14285714924</v>
      </c>
      <c r="T234" s="2">
        <f t="shared" si="18"/>
        <v>25854.857142857276</v>
      </c>
      <c r="U234" s="2">
        <f t="shared" si="19"/>
        <v>420000</v>
      </c>
      <c r="V234" s="2">
        <f t="shared" si="28"/>
        <v>48468001.285714209</v>
      </c>
      <c r="W234" s="2">
        <f t="shared" si="20"/>
        <v>394145.14285714179</v>
      </c>
      <c r="X234" s="2">
        <f t="shared" si="6"/>
        <v>25854.857142858207</v>
      </c>
      <c r="Y234" s="2">
        <f t="shared" si="7"/>
        <v>37937681.714285776</v>
      </c>
      <c r="Z234" s="2" t="str">
        <f t="shared" si="8"/>
        <v>MEEP</v>
      </c>
      <c r="AA234" s="2">
        <f>IF(Z234="HERE",Y234,AA233+Graph!$G$1*1000)</f>
        <v>49367890.857142888</v>
      </c>
      <c r="AB234" s="2">
        <f t="shared" si="21"/>
        <v>420000</v>
      </c>
      <c r="AC234" s="2">
        <f t="shared" si="9"/>
        <v>36643646.999999955</v>
      </c>
      <c r="AD234" s="3">
        <f t="shared" si="10"/>
        <v>49367890.857142888</v>
      </c>
      <c r="AE234" s="2">
        <f>IF(AE232&gt;=52800000,52800000,IF(AB213=Graph!G$1*1000,AE233+Graph!G$1*1000,AC234))</f>
        <v>40003646.999999955</v>
      </c>
      <c r="AF234" s="3">
        <f t="shared" si="11"/>
        <v>40003646.999999955</v>
      </c>
      <c r="AG234" s="3">
        <f t="shared" si="26"/>
        <v>38325284.121428594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157</v>
      </c>
      <c r="C235" s="7"/>
      <c r="D235" s="2" t="e">
        <f t="shared" si="12"/>
        <v>#N/A</v>
      </c>
      <c r="E235" s="2" t="e">
        <f t="shared" si="22"/>
        <v>#N/A</v>
      </c>
      <c r="F235" s="2">
        <v>629763.81241390854</v>
      </c>
      <c r="G235" s="2">
        <f t="shared" si="23"/>
        <v>394145.14285714284</v>
      </c>
      <c r="H235" s="2">
        <f t="shared" si="13"/>
        <v>81970338.428571537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4855344.5714285811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699742.90318758786</v>
      </c>
      <c r="Q235" s="2">
        <f>IF(P235&gt;Graph!$G$1*1000,Graph!$G$1*1000,P235)</f>
        <v>420000</v>
      </c>
      <c r="R235" s="2">
        <f t="shared" si="16"/>
        <v>86825683</v>
      </c>
      <c r="S235" s="2">
        <f t="shared" si="17"/>
        <v>394145.14285714924</v>
      </c>
      <c r="T235" s="2">
        <f t="shared" si="18"/>
        <v>25854.857142857276</v>
      </c>
      <c r="U235" s="2">
        <f t="shared" si="19"/>
        <v>420000</v>
      </c>
      <c r="V235" s="2">
        <f t="shared" si="28"/>
        <v>48862146.428571351</v>
      </c>
      <c r="W235" s="2">
        <f t="shared" si="20"/>
        <v>394145.14285714179</v>
      </c>
      <c r="X235" s="2">
        <f t="shared" si="6"/>
        <v>25854.857142858207</v>
      </c>
      <c r="Y235" s="2">
        <f t="shared" si="7"/>
        <v>37963536.571428634</v>
      </c>
      <c r="Z235" s="2" t="str">
        <f t="shared" si="8"/>
        <v>MEEP</v>
      </c>
      <c r="AA235" s="2">
        <f>IF(Z235="HERE",Y235,AA234+Graph!$G$1*1000)</f>
        <v>49787890.857142888</v>
      </c>
      <c r="AB235" s="2">
        <f t="shared" si="21"/>
        <v>420000</v>
      </c>
      <c r="AC235" s="2">
        <f t="shared" si="9"/>
        <v>36643646.999999955</v>
      </c>
      <c r="AD235" s="3">
        <f t="shared" si="10"/>
        <v>49787890.857142888</v>
      </c>
      <c r="AE235" s="2">
        <f>IF(AE233&gt;=52800000,52800000,IF(AB214=Graph!G$1*1000,AE234+Graph!G$1*1000,AC235))</f>
        <v>40423646.999999955</v>
      </c>
      <c r="AF235" s="3">
        <f t="shared" si="11"/>
        <v>40423646.999999955</v>
      </c>
      <c r="AG235" s="3">
        <f t="shared" si="26"/>
        <v>38703284.121428594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158</v>
      </c>
      <c r="C236" s="7"/>
      <c r="D236" s="2" t="e">
        <f t="shared" si="12"/>
        <v>#N/A</v>
      </c>
      <c r="E236" s="2" t="e">
        <f t="shared" si="22"/>
        <v>#N/A</v>
      </c>
      <c r="F236" s="2">
        <v>631191.67309896648</v>
      </c>
      <c r="G236" s="2">
        <f t="shared" si="23"/>
        <v>394145.14285714284</v>
      </c>
      <c r="H236" s="2">
        <f t="shared" si="13"/>
        <v>82364483.571428686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4881199.4285714384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701528.46650151908</v>
      </c>
      <c r="Q236" s="2">
        <f>IF(P236&gt;Graph!$G$1*1000,Graph!$G$1*1000,P236)</f>
        <v>420000</v>
      </c>
      <c r="R236" s="2">
        <f t="shared" si="16"/>
        <v>87245683</v>
      </c>
      <c r="S236" s="2">
        <f t="shared" si="17"/>
        <v>394145.14285714924</v>
      </c>
      <c r="T236" s="2">
        <f t="shared" si="18"/>
        <v>25854.857142857276</v>
      </c>
      <c r="U236" s="2">
        <f t="shared" si="19"/>
        <v>420000</v>
      </c>
      <c r="V236" s="2">
        <f t="shared" si="28"/>
        <v>49256291.571428493</v>
      </c>
      <c r="W236" s="2">
        <f t="shared" si="20"/>
        <v>394145.14285714179</v>
      </c>
      <c r="X236" s="2">
        <f t="shared" si="6"/>
        <v>25854.857142858207</v>
      </c>
      <c r="Y236" s="2">
        <f t="shared" si="7"/>
        <v>37989391.428571492</v>
      </c>
      <c r="Z236" s="2" t="str">
        <f t="shared" si="8"/>
        <v>MEEP</v>
      </c>
      <c r="AA236" s="2">
        <f>IF(Z236="HERE",Y236,AA235+Graph!$G$1*1000)</f>
        <v>50207890.857142888</v>
      </c>
      <c r="AB236" s="2">
        <f t="shared" si="21"/>
        <v>420000</v>
      </c>
      <c r="AC236" s="2">
        <f t="shared" si="9"/>
        <v>36643646.999999955</v>
      </c>
      <c r="AD236" s="3">
        <f t="shared" si="10"/>
        <v>50207890.857142888</v>
      </c>
      <c r="AE236" s="2">
        <f>IF(AE234&gt;=52800000,52800000,IF(AB215=Graph!G$1*1000,AE235+Graph!G$1*1000,AC236))</f>
        <v>40843646.999999955</v>
      </c>
      <c r="AF236" s="3">
        <f t="shared" si="11"/>
        <v>40843646.999999955</v>
      </c>
      <c r="AG236" s="3">
        <f t="shared" si="26"/>
        <v>39081284.121428594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159</v>
      </c>
      <c r="C237" s="7"/>
      <c r="D237" s="2" t="e">
        <f t="shared" si="12"/>
        <v>#N/A</v>
      </c>
      <c r="E237" s="2" t="e">
        <f t="shared" si="22"/>
        <v>#N/A</v>
      </c>
      <c r="F237" s="2">
        <v>632619.53378401697</v>
      </c>
      <c r="G237" s="2">
        <f t="shared" si="23"/>
        <v>394145.14285714284</v>
      </c>
      <c r="H237" s="2">
        <f t="shared" si="13"/>
        <v>82758628.714285836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4907054.2857142957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703314.02981545031</v>
      </c>
      <c r="Q237" s="2">
        <f>IF(P237&gt;Graph!$G$1*1000,Graph!$G$1*1000,P237)</f>
        <v>420000</v>
      </c>
      <c r="R237" s="2">
        <f t="shared" si="16"/>
        <v>87665683</v>
      </c>
      <c r="S237" s="2">
        <f t="shared" si="17"/>
        <v>394145.14285714924</v>
      </c>
      <c r="T237" s="2">
        <f t="shared" si="18"/>
        <v>25854.857142857276</v>
      </c>
      <c r="U237" s="2">
        <f t="shared" si="19"/>
        <v>420000</v>
      </c>
      <c r="V237" s="2">
        <f t="shared" si="28"/>
        <v>49650436.714285634</v>
      </c>
      <c r="W237" s="2">
        <f t="shared" si="20"/>
        <v>394145.14285714179</v>
      </c>
      <c r="X237" s="2">
        <f t="shared" si="6"/>
        <v>25854.857142858207</v>
      </c>
      <c r="Y237" s="2">
        <f t="shared" si="7"/>
        <v>38015246.285714351</v>
      </c>
      <c r="Z237" s="2" t="str">
        <f t="shared" si="8"/>
        <v>MEEP</v>
      </c>
      <c r="AA237" s="2">
        <f>IF(Z237="HERE",Y237,AA236+Graph!$G$1*1000)</f>
        <v>50627890.857142888</v>
      </c>
      <c r="AB237" s="2">
        <f t="shared" si="21"/>
        <v>420000</v>
      </c>
      <c r="AC237" s="2">
        <f t="shared" si="9"/>
        <v>36643646.999999955</v>
      </c>
      <c r="AD237" s="3">
        <f t="shared" si="10"/>
        <v>50627890.857142888</v>
      </c>
      <c r="AE237" s="2">
        <f>IF(AE235&gt;=52800000,52800000,IF(AB216=Graph!G$1*1000,AE236+Graph!G$1*1000,AC237))</f>
        <v>41263646.999999955</v>
      </c>
      <c r="AF237" s="3">
        <f t="shared" si="11"/>
        <v>41263646.999999955</v>
      </c>
      <c r="AG237" s="3">
        <f t="shared" si="26"/>
        <v>39459284.121428594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160</v>
      </c>
      <c r="C238" s="7"/>
      <c r="D238" s="2" t="e">
        <f t="shared" si="12"/>
        <v>#N/A</v>
      </c>
      <c r="E238" s="2" t="e">
        <f t="shared" si="22"/>
        <v>#N/A</v>
      </c>
      <c r="F238" s="2">
        <v>634047.3944690749</v>
      </c>
      <c r="G238" s="2">
        <f t="shared" si="23"/>
        <v>394145.14285714284</v>
      </c>
      <c r="H238" s="2">
        <f t="shared" si="13"/>
        <v>83152773.857142985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4932909.142857153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705099.59312936664</v>
      </c>
      <c r="Q238" s="2">
        <f>IF(P238&gt;Graph!$G$1*1000,Graph!$G$1*1000,P238)</f>
        <v>420000</v>
      </c>
      <c r="R238" s="2">
        <f t="shared" si="16"/>
        <v>88085683</v>
      </c>
      <c r="S238" s="2">
        <f t="shared" si="17"/>
        <v>394145.14285714924</v>
      </c>
      <c r="T238" s="2">
        <f t="shared" si="18"/>
        <v>25854.857142857276</v>
      </c>
      <c r="U238" s="2">
        <f t="shared" si="19"/>
        <v>420000</v>
      </c>
      <c r="V238" s="2">
        <f t="shared" si="28"/>
        <v>50044581.857142776</v>
      </c>
      <c r="W238" s="2">
        <f t="shared" si="20"/>
        <v>394145.14285714179</v>
      </c>
      <c r="X238" s="2">
        <f t="shared" si="6"/>
        <v>25854.857142858207</v>
      </c>
      <c r="Y238" s="2">
        <f t="shared" si="7"/>
        <v>38041101.142857209</v>
      </c>
      <c r="Z238" s="2" t="str">
        <f t="shared" si="8"/>
        <v>MEEP</v>
      </c>
      <c r="AA238" s="2">
        <f>IF(Z238="HERE",Y238,AA237+Graph!$G$1*1000)</f>
        <v>51047890.857142888</v>
      </c>
      <c r="AB238" s="2">
        <f t="shared" si="21"/>
        <v>420000</v>
      </c>
      <c r="AC238" s="2">
        <f t="shared" si="9"/>
        <v>36643646.999999955</v>
      </c>
      <c r="AD238" s="3">
        <f t="shared" si="10"/>
        <v>51047890.857142888</v>
      </c>
      <c r="AE238" s="2">
        <f>IF(AE236&gt;=52800000,52800000,IF(AB217=Graph!G$1*1000,AE237+Graph!G$1*1000,AC238))</f>
        <v>41683646.999999955</v>
      </c>
      <c r="AF238" s="3">
        <f t="shared" si="11"/>
        <v>41683646.999999955</v>
      </c>
      <c r="AG238" s="3">
        <f t="shared" si="26"/>
        <v>39837284.121428594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161</v>
      </c>
      <c r="C239" s="7"/>
      <c r="D239" s="2" t="e">
        <f t="shared" si="12"/>
        <v>#N/A</v>
      </c>
      <c r="E239" s="2" t="e">
        <f t="shared" si="22"/>
        <v>#N/A</v>
      </c>
      <c r="F239" s="2">
        <v>635475.25515413284</v>
      </c>
      <c r="G239" s="2">
        <f t="shared" si="23"/>
        <v>394145.14285714284</v>
      </c>
      <c r="H239" s="2">
        <f t="shared" si="13"/>
        <v>83546919.000000134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4958764.0000000102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706885.15644329786</v>
      </c>
      <c r="Q239" s="2">
        <f>IF(P239&gt;Graph!$G$1*1000,Graph!$G$1*1000,P239)</f>
        <v>420000</v>
      </c>
      <c r="R239" s="2">
        <f t="shared" si="16"/>
        <v>88505683</v>
      </c>
      <c r="S239" s="2">
        <f t="shared" si="17"/>
        <v>394145.14285714924</v>
      </c>
      <c r="T239" s="2">
        <f t="shared" si="18"/>
        <v>25854.857142857276</v>
      </c>
      <c r="U239" s="2">
        <f t="shared" si="19"/>
        <v>420000</v>
      </c>
      <c r="V239" s="2">
        <f t="shared" si="28"/>
        <v>50438726.999999918</v>
      </c>
      <c r="W239" s="2">
        <f t="shared" si="20"/>
        <v>394145.14285714179</v>
      </c>
      <c r="X239" s="2">
        <f t="shared" si="6"/>
        <v>25854.857142858207</v>
      </c>
      <c r="Y239" s="2">
        <f t="shared" si="7"/>
        <v>38066956.000000067</v>
      </c>
      <c r="Z239" s="2" t="str">
        <f t="shared" si="8"/>
        <v>MEEP</v>
      </c>
      <c r="AA239" s="2">
        <f>IF(Z239="HERE",Y239,AA238+Graph!$G$1*1000)</f>
        <v>51467890.857142888</v>
      </c>
      <c r="AB239" s="2">
        <f t="shared" si="21"/>
        <v>420000</v>
      </c>
      <c r="AC239" s="2">
        <f t="shared" si="9"/>
        <v>36643646.999999955</v>
      </c>
      <c r="AD239" s="3">
        <f t="shared" si="10"/>
        <v>51467890.857142888</v>
      </c>
      <c r="AE239" s="2">
        <f>IF(AE237&gt;=52800000,52800000,IF(AB218=Graph!G$1*1000,AE238+Graph!G$1*1000,AC239))</f>
        <v>42103646.999999955</v>
      </c>
      <c r="AF239" s="3">
        <f t="shared" si="11"/>
        <v>42103646.999999955</v>
      </c>
      <c r="AG239" s="3">
        <f t="shared" si="26"/>
        <v>40215284.121428594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162</v>
      </c>
      <c r="C240" s="7"/>
      <c r="D240" s="2" t="e">
        <f t="shared" si="12"/>
        <v>#N/A</v>
      </c>
      <c r="E240" s="2" t="e">
        <f t="shared" si="22"/>
        <v>#N/A</v>
      </c>
      <c r="F240" s="2">
        <v>636903.11583919078</v>
      </c>
      <c r="G240" s="2">
        <f t="shared" si="23"/>
        <v>394145.14285714284</v>
      </c>
      <c r="H240" s="2">
        <f t="shared" si="13"/>
        <v>83941064.142857283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4984618.8571428675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708670.71975721419</v>
      </c>
      <c r="Q240" s="2">
        <f>IF(P240&gt;Graph!$G$1*1000,Graph!$G$1*1000,P240)</f>
        <v>420000</v>
      </c>
      <c r="R240" s="2">
        <f t="shared" si="16"/>
        <v>88925683</v>
      </c>
      <c r="S240" s="2">
        <f t="shared" si="17"/>
        <v>394145.14285714924</v>
      </c>
      <c r="T240" s="2">
        <f t="shared" si="18"/>
        <v>25854.857142857276</v>
      </c>
      <c r="U240" s="2">
        <f t="shared" si="19"/>
        <v>420000</v>
      </c>
      <c r="V240" s="2">
        <f t="shared" si="28"/>
        <v>50832872.14285706</v>
      </c>
      <c r="W240" s="2">
        <f t="shared" si="20"/>
        <v>394145.14285714179</v>
      </c>
      <c r="X240" s="2">
        <f t="shared" si="6"/>
        <v>25854.857142858207</v>
      </c>
      <c r="Y240" s="2">
        <f t="shared" si="7"/>
        <v>38092810.857142925</v>
      </c>
      <c r="Z240" s="2" t="str">
        <f t="shared" si="8"/>
        <v>MEEP</v>
      </c>
      <c r="AA240" s="2">
        <f>IF(Z240="HERE",Y240,AA239+Graph!$G$1*1000)</f>
        <v>51887890.857142888</v>
      </c>
      <c r="AB240" s="2">
        <f t="shared" si="21"/>
        <v>420000</v>
      </c>
      <c r="AC240" s="2">
        <f t="shared" si="9"/>
        <v>36643646.999999955</v>
      </c>
      <c r="AD240" s="3">
        <f t="shared" si="10"/>
        <v>51887890.857142888</v>
      </c>
      <c r="AE240" s="2">
        <f>IF(AE238&gt;=52800000,52800000,IF(AB219=Graph!G$1*1000,AE239+Graph!G$1*1000,AC240))</f>
        <v>42523646.999999955</v>
      </c>
      <c r="AF240" s="3">
        <f t="shared" si="11"/>
        <v>42523646.999999955</v>
      </c>
      <c r="AG240" s="3">
        <f t="shared" si="26"/>
        <v>40593284.121428594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163</v>
      </c>
      <c r="C241" s="7"/>
      <c r="D241" s="2" t="e">
        <f t="shared" si="12"/>
        <v>#N/A</v>
      </c>
      <c r="E241" s="2" t="e">
        <f t="shared" si="22"/>
        <v>#N/A</v>
      </c>
      <c r="F241" s="2">
        <v>638330.97652424872</v>
      </c>
      <c r="G241" s="2">
        <f t="shared" si="23"/>
        <v>394145.14285714284</v>
      </c>
      <c r="H241" s="2">
        <f t="shared" si="13"/>
        <v>84335209.285714433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5010473.7142857248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710456.28307114542</v>
      </c>
      <c r="Q241" s="2">
        <f>IF(P241&gt;Graph!$G$1*1000,Graph!$G$1*1000,P241)</f>
        <v>420000</v>
      </c>
      <c r="R241" s="2">
        <f t="shared" si="16"/>
        <v>89345683</v>
      </c>
      <c r="S241" s="2">
        <f t="shared" si="17"/>
        <v>394145.14285714924</v>
      </c>
      <c r="T241" s="2">
        <f t="shared" si="18"/>
        <v>25854.857142857276</v>
      </c>
      <c r="U241" s="2">
        <f t="shared" si="19"/>
        <v>420000</v>
      </c>
      <c r="V241" s="2">
        <f t="shared" si="28"/>
        <v>51227017.285714202</v>
      </c>
      <c r="W241" s="2">
        <f t="shared" si="20"/>
        <v>394145.14285714179</v>
      </c>
      <c r="X241" s="2">
        <f t="shared" si="6"/>
        <v>25854.857142858207</v>
      </c>
      <c r="Y241" s="2">
        <f t="shared" si="7"/>
        <v>38118665.714285783</v>
      </c>
      <c r="Z241" s="2" t="str">
        <f t="shared" si="8"/>
        <v>MEEP</v>
      </c>
      <c r="AA241" s="2">
        <f>IF(Z241="HERE",Y241,AA240+Graph!$G$1*1000)</f>
        <v>52307890.857142888</v>
      </c>
      <c r="AB241" s="2">
        <f t="shared" si="21"/>
        <v>420000</v>
      </c>
      <c r="AC241" s="2">
        <f t="shared" si="9"/>
        <v>36643646.999999955</v>
      </c>
      <c r="AD241" s="3">
        <f t="shared" si="10"/>
        <v>52307890.857142888</v>
      </c>
      <c r="AE241" s="2">
        <f>IF(AE239&gt;=52800000,52800000,IF(AB220=Graph!G$1*1000,AE240+Graph!G$1*1000,AC241))</f>
        <v>42943646.999999955</v>
      </c>
      <c r="AF241" s="3">
        <f t="shared" si="11"/>
        <v>42943646.999999955</v>
      </c>
      <c r="AG241" s="3">
        <f t="shared" si="26"/>
        <v>40971284.121428594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164</v>
      </c>
      <c r="C242" s="7"/>
      <c r="D242" s="2" t="e">
        <f t="shared" si="12"/>
        <v>#N/A</v>
      </c>
      <c r="E242" s="2" t="e">
        <f t="shared" si="22"/>
        <v>#N/A</v>
      </c>
      <c r="F242" s="2">
        <v>639758.83720930666</v>
      </c>
      <c r="G242" s="2">
        <f t="shared" si="23"/>
        <v>394145.14285714284</v>
      </c>
      <c r="H242" s="2">
        <f t="shared" si="13"/>
        <v>84729354.428571582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5036328.5714285821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712241.84638506174</v>
      </c>
      <c r="Q242" s="2">
        <f>IF(P242&gt;Graph!$G$1*1000,Graph!$G$1*1000,P242)</f>
        <v>420000</v>
      </c>
      <c r="R242" s="2">
        <f t="shared" si="16"/>
        <v>89765683</v>
      </c>
      <c r="S242" s="2">
        <f t="shared" si="17"/>
        <v>394145.14285714924</v>
      </c>
      <c r="T242" s="2">
        <f t="shared" si="18"/>
        <v>25854.857142857276</v>
      </c>
      <c r="U242" s="2">
        <f t="shared" si="19"/>
        <v>420000</v>
      </c>
      <c r="V242" s="2">
        <f t="shared" si="28"/>
        <v>51621162.428571343</v>
      </c>
      <c r="W242" s="2">
        <f t="shared" si="20"/>
        <v>394145.14285714179</v>
      </c>
      <c r="X242" s="2">
        <f t="shared" si="6"/>
        <v>25854.857142858207</v>
      </c>
      <c r="Y242" s="2">
        <f t="shared" si="7"/>
        <v>38144520.571428642</v>
      </c>
      <c r="Z242" s="2" t="str">
        <f t="shared" si="8"/>
        <v>MEEP</v>
      </c>
      <c r="AA242" s="2">
        <f>IF(Z242="HERE",Y242,AA241+Graph!$G$1*1000)</f>
        <v>52727890.857142888</v>
      </c>
      <c r="AB242" s="2">
        <f t="shared" si="21"/>
        <v>420000</v>
      </c>
      <c r="AC242" s="2">
        <f t="shared" si="9"/>
        <v>36643646.999999955</v>
      </c>
      <c r="AD242" s="3">
        <f t="shared" si="10"/>
        <v>52727890.857142888</v>
      </c>
      <c r="AE242" s="2">
        <f>IF(AE240&gt;=52800000,52800000,IF(AB221=Graph!G$1*1000,AE241+Graph!G$1*1000,AC242))</f>
        <v>43363646.999999955</v>
      </c>
      <c r="AF242" s="3">
        <f t="shared" si="11"/>
        <v>43363646.999999955</v>
      </c>
      <c r="AG242" s="3">
        <f t="shared" si="26"/>
        <v>41349284.121428594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165</v>
      </c>
      <c r="C243" s="7"/>
      <c r="D243" s="2" t="e">
        <f t="shared" si="12"/>
        <v>#N/A</v>
      </c>
      <c r="E243" s="2" t="e">
        <f t="shared" si="22"/>
        <v>#N/A</v>
      </c>
      <c r="F243" s="2">
        <v>641186.6978943646</v>
      </c>
      <c r="G243" s="2">
        <f t="shared" si="23"/>
        <v>394145.14285714284</v>
      </c>
      <c r="H243" s="2">
        <f t="shared" si="13"/>
        <v>85123499.571428731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5062183.4285714393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714027.40969899297</v>
      </c>
      <c r="Q243" s="2">
        <f>IF(P243&gt;Graph!$G$1*1000,Graph!$G$1*1000,P243)</f>
        <v>420000</v>
      </c>
      <c r="R243" s="2">
        <f t="shared" si="16"/>
        <v>90185683</v>
      </c>
      <c r="S243" s="2">
        <f t="shared" si="17"/>
        <v>394145.14285714924</v>
      </c>
      <c r="T243" s="2">
        <f t="shared" si="18"/>
        <v>25854.857142857276</v>
      </c>
      <c r="U243" s="2">
        <f t="shared" si="19"/>
        <v>420000</v>
      </c>
      <c r="V243" s="2">
        <f t="shared" si="28"/>
        <v>52015307.571428485</v>
      </c>
      <c r="W243" s="2">
        <f t="shared" si="20"/>
        <v>394145.14285714179</v>
      </c>
      <c r="X243" s="2">
        <f t="shared" si="6"/>
        <v>25854.857142858207</v>
      </c>
      <c r="Y243" s="2">
        <f t="shared" si="7"/>
        <v>38170375.4285715</v>
      </c>
      <c r="Z243" s="2" t="str">
        <f t="shared" si="8"/>
        <v>MEEP</v>
      </c>
      <c r="AA243" s="2">
        <f>IF(Z243="HERE",Y243,AA242+Graph!$G$1*1000)</f>
        <v>53147890.857142888</v>
      </c>
      <c r="AB243" s="2">
        <f t="shared" si="21"/>
        <v>420000</v>
      </c>
      <c r="AC243" s="2">
        <f t="shared" si="9"/>
        <v>36643646.999999955</v>
      </c>
      <c r="AD243" s="3">
        <f t="shared" si="10"/>
        <v>52800000</v>
      </c>
      <c r="AE243" s="2">
        <f>IF(AE241&gt;=52800000,52800000,IF(AB222=Graph!G$1*1000,AE242+Graph!G$1*1000,AC243))</f>
        <v>43783646.999999955</v>
      </c>
      <c r="AF243" s="3">
        <f t="shared" si="11"/>
        <v>43783646.999999955</v>
      </c>
      <c r="AG243" s="3">
        <f t="shared" si="26"/>
        <v>41727284.121428594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166</v>
      </c>
      <c r="C244" s="7"/>
      <c r="D244" s="2" t="e">
        <f t="shared" si="12"/>
        <v>#N/A</v>
      </c>
      <c r="E244" s="2" t="e">
        <f t="shared" si="22"/>
        <v>#N/A</v>
      </c>
      <c r="F244" s="2">
        <v>642614.55857941508</v>
      </c>
      <c r="G244" s="2">
        <f t="shared" si="23"/>
        <v>394145.14285714284</v>
      </c>
      <c r="H244" s="2">
        <f t="shared" si="13"/>
        <v>85517644.71428588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5088038.2857142966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715812.97301290929</v>
      </c>
      <c r="Q244" s="2">
        <f>IF(P244&gt;Graph!$G$1*1000,Graph!$G$1*1000,P244)</f>
        <v>420000</v>
      </c>
      <c r="R244" s="2">
        <f t="shared" si="16"/>
        <v>90605683</v>
      </c>
      <c r="S244" s="2">
        <f t="shared" si="17"/>
        <v>394145.14285714924</v>
      </c>
      <c r="T244" s="2">
        <f t="shared" si="18"/>
        <v>25854.857142857276</v>
      </c>
      <c r="U244" s="2">
        <f t="shared" si="19"/>
        <v>420000</v>
      </c>
      <c r="V244" s="2">
        <f t="shared" si="28"/>
        <v>52409452.714285627</v>
      </c>
      <c r="W244" s="2">
        <f t="shared" si="20"/>
        <v>394145.14285714179</v>
      </c>
      <c r="X244" s="2">
        <f t="shared" si="6"/>
        <v>25854.857142858207</v>
      </c>
      <c r="Y244" s="2">
        <f t="shared" si="7"/>
        <v>38196230.285714358</v>
      </c>
      <c r="Z244" s="2" t="str">
        <f t="shared" si="8"/>
        <v>MEEP</v>
      </c>
      <c r="AA244" s="2">
        <f>IF(Z244="HERE",Y244,AA243+Graph!$G$1*1000)</f>
        <v>53567890.857142888</v>
      </c>
      <c r="AB244" s="2">
        <f t="shared" si="21"/>
        <v>420000</v>
      </c>
      <c r="AC244" s="2">
        <f t="shared" si="9"/>
        <v>36643646.999999955</v>
      </c>
      <c r="AD244" s="3">
        <f t="shared" si="10"/>
        <v>52800000</v>
      </c>
      <c r="AE244" s="2">
        <f>IF(AE242&gt;=52800000,52800000,IF(AB223=Graph!G$1*1000,AE243+Graph!G$1*1000,AC244))</f>
        <v>44203646.999999955</v>
      </c>
      <c r="AF244" s="3">
        <f t="shared" si="11"/>
        <v>44203646.999999955</v>
      </c>
      <c r="AG244" s="3">
        <f t="shared" si="26"/>
        <v>42105284.121428594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167</v>
      </c>
      <c r="C245" s="7"/>
      <c r="D245" s="2" t="e">
        <f t="shared" si="12"/>
        <v>#N/A</v>
      </c>
      <c r="E245" s="2" t="e">
        <f t="shared" si="22"/>
        <v>#N/A</v>
      </c>
      <c r="F245" s="2">
        <v>644042.41926447302</v>
      </c>
      <c r="G245" s="2">
        <f t="shared" si="23"/>
        <v>394145.14285714284</v>
      </c>
      <c r="H245" s="2">
        <f t="shared" si="13"/>
        <v>85911789.85714303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5113893.1428571539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717598.53632684052</v>
      </c>
      <c r="Q245" s="2">
        <f>IF(P245&gt;Graph!$G$1*1000,Graph!$G$1*1000,P245)</f>
        <v>420000</v>
      </c>
      <c r="R245" s="2">
        <f t="shared" si="16"/>
        <v>91025683</v>
      </c>
      <c r="S245" s="2">
        <f t="shared" si="17"/>
        <v>394145.14285714924</v>
      </c>
      <c r="T245" s="2">
        <f t="shared" si="18"/>
        <v>25854.857142857276</v>
      </c>
      <c r="U245" s="2">
        <f t="shared" si="19"/>
        <v>420000</v>
      </c>
      <c r="V245" s="2">
        <f t="shared" si="28"/>
        <v>52803597.857142769</v>
      </c>
      <c r="W245" s="2">
        <f t="shared" si="20"/>
        <v>394145.14285714179</v>
      </c>
      <c r="X245" s="2">
        <f t="shared" si="6"/>
        <v>25854.857142858207</v>
      </c>
      <c r="Y245" s="2">
        <f t="shared" si="7"/>
        <v>38222085.142857216</v>
      </c>
      <c r="Z245" s="2" t="str">
        <f t="shared" si="8"/>
        <v>MEEP</v>
      </c>
      <c r="AA245" s="2">
        <f>IF(Z245="HERE",Y245,AA244+Graph!$G$1*1000)</f>
        <v>53987890.857142888</v>
      </c>
      <c r="AB245" s="2">
        <f t="shared" si="21"/>
        <v>420000</v>
      </c>
      <c r="AC245" s="2">
        <f t="shared" si="9"/>
        <v>36643646.999999955</v>
      </c>
      <c r="AD245" s="3">
        <f t="shared" si="10"/>
        <v>52800000</v>
      </c>
      <c r="AE245" s="2">
        <f>IF(AE243&gt;=52800000,52800000,IF(AB224=Graph!G$1*1000,AE244+Graph!G$1*1000,AC245))</f>
        <v>44623646.999999955</v>
      </c>
      <c r="AF245" s="3">
        <f t="shared" si="11"/>
        <v>44623646.999999955</v>
      </c>
      <c r="AG245" s="3">
        <f t="shared" si="26"/>
        <v>42483284.121428594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168</v>
      </c>
      <c r="C246" s="7"/>
      <c r="D246" s="2" t="e">
        <f t="shared" si="12"/>
        <v>#N/A</v>
      </c>
      <c r="E246" s="2" t="e">
        <f t="shared" si="22"/>
        <v>#N/A</v>
      </c>
      <c r="F246" s="2">
        <v>645470.27994953096</v>
      </c>
      <c r="G246" s="2">
        <f t="shared" si="23"/>
        <v>394145.14285714284</v>
      </c>
      <c r="H246" s="2">
        <f t="shared" si="13"/>
        <v>86305935.000000179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5139748.0000000112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719384.09964077175</v>
      </c>
      <c r="Q246" s="2">
        <f>IF(P246&gt;Graph!$G$1*1000,Graph!$G$1*1000,P246)</f>
        <v>420000</v>
      </c>
      <c r="R246" s="2">
        <f t="shared" si="16"/>
        <v>91445683</v>
      </c>
      <c r="S246" s="2">
        <f t="shared" si="17"/>
        <v>394145.14285714924</v>
      </c>
      <c r="T246" s="2">
        <f t="shared" si="18"/>
        <v>25854.857142857276</v>
      </c>
      <c r="U246" s="2">
        <f t="shared" si="19"/>
        <v>420000</v>
      </c>
      <c r="V246" s="2">
        <f t="shared" si="28"/>
        <v>53197742.999999911</v>
      </c>
      <c r="W246" s="2">
        <f t="shared" si="20"/>
        <v>394145.14285714179</v>
      </c>
      <c r="X246" s="2">
        <f t="shared" si="6"/>
        <v>25854.857142858207</v>
      </c>
      <c r="Y246" s="2">
        <f t="shared" si="7"/>
        <v>38247940.000000075</v>
      </c>
      <c r="Z246" s="2" t="str">
        <f t="shared" si="8"/>
        <v>MEEP</v>
      </c>
      <c r="AA246" s="2">
        <f>IF(Z246="HERE",Y246,AA245+Graph!$G$1*1000)</f>
        <v>54407890.857142888</v>
      </c>
      <c r="AB246" s="2">
        <f t="shared" si="21"/>
        <v>420000</v>
      </c>
      <c r="AC246" s="2">
        <f t="shared" si="9"/>
        <v>36643646.999999955</v>
      </c>
      <c r="AD246" s="3">
        <f t="shared" si="10"/>
        <v>52800000</v>
      </c>
      <c r="AE246" s="2">
        <f>IF(AE244&gt;=52800000,52800000,IF(AB225=Graph!G$1*1000,AE245+Graph!G$1*1000,AC246))</f>
        <v>45043646.999999955</v>
      </c>
      <c r="AF246" s="3">
        <f t="shared" si="11"/>
        <v>45043646.999999955</v>
      </c>
      <c r="AG246" s="3">
        <f t="shared" si="26"/>
        <v>42861284.121428594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169</v>
      </c>
      <c r="C247" s="7"/>
      <c r="D247" s="2" t="e">
        <f t="shared" si="12"/>
        <v>#N/A</v>
      </c>
      <c r="E247" s="2" t="e">
        <f t="shared" si="22"/>
        <v>#N/A</v>
      </c>
      <c r="F247" s="2">
        <v>646898.1406345889</v>
      </c>
      <c r="G247" s="2">
        <f t="shared" si="23"/>
        <v>394145.14285714284</v>
      </c>
      <c r="H247" s="2">
        <f t="shared" si="13"/>
        <v>86700080.142857328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5165602.8571428685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721169.66295468807</v>
      </c>
      <c r="Q247" s="2">
        <f>IF(P247&gt;Graph!$G$1*1000,Graph!$G$1*1000,P247)</f>
        <v>420000</v>
      </c>
      <c r="R247" s="2">
        <f t="shared" si="16"/>
        <v>91865683</v>
      </c>
      <c r="S247" s="2">
        <f t="shared" si="17"/>
        <v>394145.14285714924</v>
      </c>
      <c r="T247" s="2">
        <f t="shared" si="18"/>
        <v>25854.857142857276</v>
      </c>
      <c r="U247" s="2">
        <f t="shared" si="19"/>
        <v>420000</v>
      </c>
      <c r="V247" s="2">
        <f t="shared" si="28"/>
        <v>53591888.142857052</v>
      </c>
      <c r="W247" s="2">
        <f t="shared" si="20"/>
        <v>394145.14285714179</v>
      </c>
      <c r="X247" s="2">
        <f t="shared" si="6"/>
        <v>25854.857142858207</v>
      </c>
      <c r="Y247" s="2">
        <f t="shared" si="7"/>
        <v>38273794.857142933</v>
      </c>
      <c r="Z247" s="2" t="str">
        <f t="shared" si="8"/>
        <v>MEEP</v>
      </c>
      <c r="AA247" s="2">
        <f>IF(Z247="HERE",Y247,AA246+Graph!$G$1*1000)</f>
        <v>54827890.857142888</v>
      </c>
      <c r="AB247" s="2">
        <f t="shared" si="21"/>
        <v>420000</v>
      </c>
      <c r="AC247" s="2">
        <f t="shared" si="9"/>
        <v>36643646.999999955</v>
      </c>
      <c r="AD247" s="3">
        <f t="shared" si="10"/>
        <v>52800000</v>
      </c>
      <c r="AE247" s="2">
        <f>IF(AE245&gt;=52800000,52800000,IF(AB226=Graph!G$1*1000,AE246+Graph!G$1*1000,AC247))</f>
        <v>45463646.999999955</v>
      </c>
      <c r="AF247" s="3">
        <f t="shared" si="11"/>
        <v>45463646.999999955</v>
      </c>
      <c r="AG247" s="3">
        <f t="shared" si="26"/>
        <v>43239284.121428594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170</v>
      </c>
      <c r="C248" s="7"/>
      <c r="D248" s="2" t="e">
        <f t="shared" si="12"/>
        <v>#N/A</v>
      </c>
      <c r="E248" s="2" t="e">
        <f t="shared" si="22"/>
        <v>#N/A</v>
      </c>
      <c r="F248" s="2">
        <v>648326.00131964684</v>
      </c>
      <c r="G248" s="2">
        <f t="shared" si="23"/>
        <v>394145.14285714284</v>
      </c>
      <c r="H248" s="2">
        <f t="shared" si="13"/>
        <v>87094225.285714477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5191457.7142857257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722955.2262686193</v>
      </c>
      <c r="Q248" s="2">
        <f>IF(P248&gt;Graph!$G$1*1000,Graph!$G$1*1000,P248)</f>
        <v>420000</v>
      </c>
      <c r="R248" s="2">
        <f t="shared" si="16"/>
        <v>92285683</v>
      </c>
      <c r="S248" s="2">
        <f t="shared" si="17"/>
        <v>394145.14285714924</v>
      </c>
      <c r="T248" s="2">
        <f t="shared" si="18"/>
        <v>25854.857142857276</v>
      </c>
      <c r="U248" s="2">
        <f t="shared" si="19"/>
        <v>420000</v>
      </c>
      <c r="V248" s="2">
        <f t="shared" si="28"/>
        <v>53986033.285714194</v>
      </c>
      <c r="W248" s="2">
        <f t="shared" si="20"/>
        <v>394145.14285714179</v>
      </c>
      <c r="X248" s="2">
        <f t="shared" si="6"/>
        <v>25854.857142858207</v>
      </c>
      <c r="Y248" s="2">
        <f t="shared" si="7"/>
        <v>38299649.714285791</v>
      </c>
      <c r="Z248" s="2" t="str">
        <f t="shared" si="8"/>
        <v>MEEP</v>
      </c>
      <c r="AA248" s="2">
        <f>IF(Z248="HERE",Y248,AA247+Graph!$G$1*1000)</f>
        <v>55247890.857142888</v>
      </c>
      <c r="AB248" s="2">
        <f t="shared" si="21"/>
        <v>420000</v>
      </c>
      <c r="AC248" s="2">
        <f t="shared" si="9"/>
        <v>36643646.999999955</v>
      </c>
      <c r="AD248" s="3">
        <f t="shared" si="10"/>
        <v>52800000</v>
      </c>
      <c r="AE248" s="2">
        <f>IF(AE246&gt;=52800000,52800000,IF(AB227=Graph!G$1*1000,AE247+Graph!G$1*1000,AC248))</f>
        <v>45883646.999999955</v>
      </c>
      <c r="AF248" s="3">
        <f t="shared" si="11"/>
        <v>45883646.999999955</v>
      </c>
      <c r="AG248" s="3">
        <f t="shared" si="26"/>
        <v>43638284.121428594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171</v>
      </c>
      <c r="C249" s="7"/>
      <c r="D249" s="2" t="e">
        <f t="shared" si="12"/>
        <v>#N/A</v>
      </c>
      <c r="E249" s="2" t="e">
        <f t="shared" si="22"/>
        <v>#N/A</v>
      </c>
      <c r="F249" s="2">
        <v>649753.86200470477</v>
      </c>
      <c r="G249" s="2">
        <f t="shared" si="23"/>
        <v>394145.14285714284</v>
      </c>
      <c r="H249" s="2">
        <f t="shared" si="13"/>
        <v>87488370.428571627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5217312.571428583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724740.78958253562</v>
      </c>
      <c r="Q249" s="2">
        <f>IF(P249&gt;Graph!$G$1*1000,Graph!$G$1*1000,P249)</f>
        <v>420000</v>
      </c>
      <c r="R249" s="2">
        <f t="shared" si="16"/>
        <v>92705683</v>
      </c>
      <c r="S249" s="2">
        <f t="shared" si="17"/>
        <v>394145.14285714924</v>
      </c>
      <c r="T249" s="2">
        <f t="shared" si="18"/>
        <v>25854.857142857276</v>
      </c>
      <c r="U249" s="2">
        <f t="shared" si="19"/>
        <v>420000</v>
      </c>
      <c r="V249" s="2">
        <f t="shared" si="28"/>
        <v>54380178.428571336</v>
      </c>
      <c r="W249" s="2">
        <f t="shared" si="20"/>
        <v>394145.14285714179</v>
      </c>
      <c r="X249" s="2">
        <f t="shared" si="6"/>
        <v>25854.857142858207</v>
      </c>
      <c r="Y249" s="2">
        <f t="shared" si="7"/>
        <v>38325504.571428649</v>
      </c>
      <c r="Z249" s="2" t="str">
        <f t="shared" si="8"/>
        <v>MEEP</v>
      </c>
      <c r="AA249" s="2">
        <f>IF(Z249="HERE",Y249,AA248+Graph!$G$1*1000)</f>
        <v>55667890.857142888</v>
      </c>
      <c r="AB249" s="2">
        <f t="shared" si="21"/>
        <v>420000</v>
      </c>
      <c r="AC249" s="2">
        <f t="shared" si="9"/>
        <v>36643646.999999955</v>
      </c>
      <c r="AD249" s="3">
        <f t="shared" si="10"/>
        <v>52800000</v>
      </c>
      <c r="AE249" s="2">
        <f>IF(AE247&gt;=52800000,52800000,IF(AB228=Graph!G$1*1000,AE248+Graph!G$1*1000,AC249))</f>
        <v>46303646.999999955</v>
      </c>
      <c r="AF249" s="3">
        <f t="shared" si="11"/>
        <v>46303646.999999955</v>
      </c>
      <c r="AG249" s="3">
        <f t="shared" si="26"/>
        <v>44037284.121428594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172</v>
      </c>
      <c r="C250" s="7"/>
      <c r="D250" s="2" t="e">
        <f t="shared" si="12"/>
        <v>#N/A</v>
      </c>
      <c r="E250" s="2" t="e">
        <f t="shared" si="22"/>
        <v>#N/A</v>
      </c>
      <c r="F250" s="2">
        <v>651181.72268975526</v>
      </c>
      <c r="G250" s="2">
        <f t="shared" si="23"/>
        <v>394145.14285714284</v>
      </c>
      <c r="H250" s="2">
        <f t="shared" si="13"/>
        <v>87882515.571428776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5243167.4285714403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726526.35289646685</v>
      </c>
      <c r="Q250" s="2">
        <f>IF(P250&gt;Graph!$G$1*1000,Graph!$G$1*1000,P250)</f>
        <v>420000</v>
      </c>
      <c r="R250" s="2">
        <f t="shared" si="16"/>
        <v>93125683</v>
      </c>
      <c r="S250" s="2">
        <f t="shared" si="17"/>
        <v>394145.14285714924</v>
      </c>
      <c r="T250" s="2">
        <f t="shared" si="18"/>
        <v>25854.857142857276</v>
      </c>
      <c r="U250" s="2">
        <f t="shared" si="19"/>
        <v>420000</v>
      </c>
      <c r="V250" s="2">
        <f t="shared" si="28"/>
        <v>54774323.571428478</v>
      </c>
      <c r="W250" s="2">
        <f t="shared" si="20"/>
        <v>394145.14285714179</v>
      </c>
      <c r="X250" s="2">
        <f t="shared" si="6"/>
        <v>25854.857142858207</v>
      </c>
      <c r="Y250" s="2">
        <f t="shared" si="7"/>
        <v>38351359.428571507</v>
      </c>
      <c r="Z250" s="2" t="str">
        <f t="shared" si="8"/>
        <v>MEEP</v>
      </c>
      <c r="AA250" s="2">
        <f>IF(Z250="HERE",Y250,AA249+Graph!$G$1*1000)</f>
        <v>56087890.857142888</v>
      </c>
      <c r="AB250" s="2">
        <f t="shared" si="21"/>
        <v>420000</v>
      </c>
      <c r="AC250" s="2">
        <f t="shared" si="9"/>
        <v>36643646.999999955</v>
      </c>
      <c r="AD250" s="3">
        <f t="shared" si="10"/>
        <v>52800000</v>
      </c>
      <c r="AE250" s="2">
        <f>IF(AE248&gt;=52800000,52800000,IF(AB229=Graph!G$1*1000,AE249+Graph!G$1*1000,AC250))</f>
        <v>46723646.999999955</v>
      </c>
      <c r="AF250" s="3">
        <f t="shared" si="11"/>
        <v>46723646.999999955</v>
      </c>
      <c r="AG250" s="3">
        <f t="shared" si="26"/>
        <v>44436284.121428594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173</v>
      </c>
      <c r="C251" s="7"/>
      <c r="D251" s="2" t="e">
        <f t="shared" si="12"/>
        <v>#N/A</v>
      </c>
      <c r="E251" s="2" t="e">
        <f t="shared" si="22"/>
        <v>#N/A</v>
      </c>
      <c r="F251" s="2">
        <v>652609.5833748132</v>
      </c>
      <c r="G251" s="2">
        <f t="shared" si="23"/>
        <v>394145.14285714284</v>
      </c>
      <c r="H251" s="2">
        <f t="shared" si="13"/>
        <v>88276660.714285925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5269022.2857142976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728311.91621038318</v>
      </c>
      <c r="Q251" s="2">
        <f>IF(P251&gt;Graph!$G$1*1000,Graph!$G$1*1000,P251)</f>
        <v>420000</v>
      </c>
      <c r="R251" s="2">
        <f t="shared" si="16"/>
        <v>93545683</v>
      </c>
      <c r="S251" s="2">
        <f t="shared" si="17"/>
        <v>394145.14285714924</v>
      </c>
      <c r="T251" s="2">
        <f t="shared" si="18"/>
        <v>25854.857142857276</v>
      </c>
      <c r="U251" s="2">
        <f t="shared" si="19"/>
        <v>420000</v>
      </c>
      <c r="V251" s="2">
        <f t="shared" si="28"/>
        <v>55168468.71428562</v>
      </c>
      <c r="W251" s="2">
        <f t="shared" si="20"/>
        <v>394145.14285714179</v>
      </c>
      <c r="X251" s="2">
        <f t="shared" si="6"/>
        <v>25854.857142858207</v>
      </c>
      <c r="Y251" s="2">
        <f t="shared" si="7"/>
        <v>38377214.285714366</v>
      </c>
      <c r="Z251" s="2" t="str">
        <f t="shared" si="8"/>
        <v>MEEP</v>
      </c>
      <c r="AA251" s="2">
        <f>IF(Z251="HERE",Y251,AA250+Graph!$G$1*1000)</f>
        <v>56507890.857142888</v>
      </c>
      <c r="AB251" s="2">
        <f t="shared" si="21"/>
        <v>420000</v>
      </c>
      <c r="AC251" s="2">
        <f t="shared" si="9"/>
        <v>36643646.999999955</v>
      </c>
      <c r="AD251" s="3">
        <f t="shared" si="10"/>
        <v>52800000</v>
      </c>
      <c r="AE251" s="2">
        <f>IF(AE249&gt;=52800000,52800000,IF(AB230=Graph!G$1*1000,AE250+Graph!G$1*1000,AC251))</f>
        <v>47143646.999999955</v>
      </c>
      <c r="AF251" s="3">
        <f t="shared" si="11"/>
        <v>47143646.999999955</v>
      </c>
      <c r="AG251" s="3">
        <f t="shared" si="26"/>
        <v>44835284.121428594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174</v>
      </c>
      <c r="C252" s="7"/>
      <c r="D252" s="2" t="e">
        <f t="shared" si="12"/>
        <v>#N/A</v>
      </c>
      <c r="E252" s="2" t="e">
        <f t="shared" si="22"/>
        <v>#N/A</v>
      </c>
      <c r="F252" s="2">
        <v>654037.44405987114</v>
      </c>
      <c r="G252" s="2">
        <f t="shared" si="23"/>
        <v>394145.14285714284</v>
      </c>
      <c r="H252" s="2">
        <f t="shared" si="13"/>
        <v>88670805.857143074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5294877.1428571548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730097.4795243144</v>
      </c>
      <c r="Q252" s="2">
        <f>IF(P252&gt;Graph!$G$1*1000,Graph!$G$1*1000,P252)</f>
        <v>420000</v>
      </c>
      <c r="R252" s="2">
        <f t="shared" si="16"/>
        <v>93965683</v>
      </c>
      <c r="S252" s="2">
        <f t="shared" si="17"/>
        <v>394145.14285714924</v>
      </c>
      <c r="T252" s="2">
        <f t="shared" si="18"/>
        <v>25854.857142857276</v>
      </c>
      <c r="U252" s="2">
        <f t="shared" si="19"/>
        <v>420000</v>
      </c>
      <c r="V252" s="2">
        <f t="shared" si="28"/>
        <v>55562613.857142761</v>
      </c>
      <c r="W252" s="2">
        <f t="shared" si="20"/>
        <v>394145.14285714179</v>
      </c>
      <c r="X252" s="2">
        <f t="shared" si="6"/>
        <v>25854.857142858207</v>
      </c>
      <c r="Y252" s="2">
        <f t="shared" si="7"/>
        <v>38403069.142857224</v>
      </c>
      <c r="Z252" s="2" t="str">
        <f t="shared" si="8"/>
        <v>MEEP</v>
      </c>
      <c r="AA252" s="2">
        <f>IF(Z252="HERE",Y252,AA251+Graph!$G$1*1000)</f>
        <v>56927890.857142888</v>
      </c>
      <c r="AB252" s="2">
        <f t="shared" si="21"/>
        <v>420000</v>
      </c>
      <c r="AC252" s="2">
        <f t="shared" si="9"/>
        <v>36643646.999999955</v>
      </c>
      <c r="AD252" s="3">
        <f t="shared" si="10"/>
        <v>52800000</v>
      </c>
      <c r="AE252" s="2">
        <f>IF(AE250&gt;=52800000,52800000,IF(AB231=Graph!G$1*1000,AE251+Graph!G$1*1000,AC252))</f>
        <v>47563646.999999955</v>
      </c>
      <c r="AF252" s="3">
        <f t="shared" si="11"/>
        <v>47563646.999999955</v>
      </c>
      <c r="AG252" s="3">
        <f t="shared" si="26"/>
        <v>45234284.121428594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175</v>
      </c>
      <c r="C253" s="7"/>
      <c r="D253" s="2" t="e">
        <f t="shared" si="12"/>
        <v>#N/A</v>
      </c>
      <c r="E253" s="2" t="e">
        <f t="shared" si="22"/>
        <v>#N/A</v>
      </c>
      <c r="F253" s="2">
        <v>655465.30474492908</v>
      </c>
      <c r="G253" s="2">
        <f t="shared" si="23"/>
        <v>394145.14285714284</v>
      </c>
      <c r="H253" s="2">
        <f t="shared" si="13"/>
        <v>89064951.000000224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5320732.0000000121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731883.04283823073</v>
      </c>
      <c r="Q253" s="2">
        <f>IF(P253&gt;Graph!$G$1*1000,Graph!$G$1*1000,P253)</f>
        <v>420000</v>
      </c>
      <c r="R253" s="2">
        <f t="shared" si="16"/>
        <v>94385683</v>
      </c>
      <c r="S253" s="2">
        <f t="shared" si="17"/>
        <v>394145.14285714924</v>
      </c>
      <c r="T253" s="2">
        <f t="shared" si="18"/>
        <v>25854.857142857276</v>
      </c>
      <c r="U253" s="2">
        <f t="shared" si="19"/>
        <v>420000</v>
      </c>
      <c r="V253" s="2">
        <f t="shared" si="28"/>
        <v>55956758.999999903</v>
      </c>
      <c r="W253" s="2">
        <f t="shared" si="20"/>
        <v>394145.14285714179</v>
      </c>
      <c r="X253" s="2">
        <f t="shared" si="6"/>
        <v>25854.857142858207</v>
      </c>
      <c r="Y253" s="2">
        <f t="shared" si="7"/>
        <v>38428924.000000082</v>
      </c>
      <c r="Z253" s="2" t="str">
        <f t="shared" si="8"/>
        <v>MEEP</v>
      </c>
      <c r="AA253" s="2">
        <f>IF(Z253="HERE",Y253,AA252+Graph!$G$1*1000)</f>
        <v>57347890.857142888</v>
      </c>
      <c r="AB253" s="2">
        <f t="shared" si="21"/>
        <v>420000</v>
      </c>
      <c r="AC253" s="2">
        <f t="shared" si="9"/>
        <v>36643646.999999955</v>
      </c>
      <c r="AD253" s="3">
        <f t="shared" si="10"/>
        <v>52800000</v>
      </c>
      <c r="AE253" s="2">
        <f>IF(AE251&gt;=52800000,52800000,IF(AB232=Graph!G$1*1000,AE252+Graph!G$1*1000,AC253))</f>
        <v>47983646.999999955</v>
      </c>
      <c r="AF253" s="3">
        <f t="shared" si="11"/>
        <v>47983646.999999955</v>
      </c>
      <c r="AG253" s="3">
        <f t="shared" si="26"/>
        <v>45633284.121428594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176</v>
      </c>
      <c r="C254" s="7"/>
      <c r="D254" s="2" t="e">
        <f t="shared" si="12"/>
        <v>#N/A</v>
      </c>
      <c r="E254" s="2" t="e">
        <f t="shared" si="22"/>
        <v>#N/A</v>
      </c>
      <c r="F254" s="2">
        <v>656893.16542998701</v>
      </c>
      <c r="G254" s="2">
        <f t="shared" si="23"/>
        <v>394145.14285714284</v>
      </c>
      <c r="H254" s="2">
        <f t="shared" si="13"/>
        <v>89459096.142857373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5346586.8571428694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733668.60615216196</v>
      </c>
      <c r="Q254" s="2">
        <f>IF(P254&gt;Graph!$G$1*1000,Graph!$G$1*1000,P254)</f>
        <v>420000</v>
      </c>
      <c r="R254" s="2">
        <f t="shared" si="16"/>
        <v>94805683</v>
      </c>
      <c r="S254" s="2">
        <f t="shared" si="17"/>
        <v>394145.14285714924</v>
      </c>
      <c r="T254" s="2">
        <f t="shared" si="18"/>
        <v>25854.857142857276</v>
      </c>
      <c r="U254" s="2">
        <f t="shared" si="19"/>
        <v>420000</v>
      </c>
      <c r="V254" s="2">
        <f t="shared" si="28"/>
        <v>56350904.142857045</v>
      </c>
      <c r="W254" s="2">
        <f t="shared" si="20"/>
        <v>394145.14285714179</v>
      </c>
      <c r="X254" s="2">
        <f t="shared" si="6"/>
        <v>25854.857142858207</v>
      </c>
      <c r="Y254" s="2">
        <f t="shared" si="7"/>
        <v>38454778.85714294</v>
      </c>
      <c r="Z254" s="2" t="str">
        <f t="shared" si="8"/>
        <v>MEEP</v>
      </c>
      <c r="AA254" s="2">
        <f>IF(Z254="HERE",Y254,AA253+Graph!$G$1*1000)</f>
        <v>57767890.857142888</v>
      </c>
      <c r="AB254" s="2">
        <f t="shared" si="21"/>
        <v>420000</v>
      </c>
      <c r="AC254" s="2">
        <f t="shared" si="9"/>
        <v>36643646.999999955</v>
      </c>
      <c r="AD254" s="3">
        <f t="shared" si="10"/>
        <v>52800000</v>
      </c>
      <c r="AE254" s="2">
        <f>IF(AE252&gt;=52800000,52800000,IF(AB233=Graph!G$1*1000,AE253+Graph!G$1*1000,AC254))</f>
        <v>48403646.999999955</v>
      </c>
      <c r="AF254" s="3">
        <f t="shared" si="11"/>
        <v>48403646.999999955</v>
      </c>
      <c r="AG254" s="3">
        <f t="shared" si="26"/>
        <v>46032284.121428594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177</v>
      </c>
      <c r="C255" s="7"/>
      <c r="D255" s="2" t="e">
        <f t="shared" si="12"/>
        <v>#N/A</v>
      </c>
      <c r="E255" s="2" t="e">
        <f t="shared" si="22"/>
        <v>#N/A</v>
      </c>
      <c r="F255" s="2">
        <v>658321.02611504495</v>
      </c>
      <c r="G255" s="2">
        <f t="shared" si="23"/>
        <v>394145.14285714284</v>
      </c>
      <c r="H255" s="2">
        <f t="shared" si="13"/>
        <v>89853241.285714522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5372441.7142857267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735454.16946607828</v>
      </c>
      <c r="Q255" s="2">
        <f>IF(P255&gt;Graph!$G$1*1000,Graph!$G$1*1000,P255)</f>
        <v>420000</v>
      </c>
      <c r="R255" s="2">
        <f t="shared" si="16"/>
        <v>95225683</v>
      </c>
      <c r="S255" s="2">
        <f t="shared" si="17"/>
        <v>394145.14285714924</v>
      </c>
      <c r="T255" s="2">
        <f t="shared" si="18"/>
        <v>25854.857142857276</v>
      </c>
      <c r="U255" s="2">
        <f t="shared" si="19"/>
        <v>420000</v>
      </c>
      <c r="V255" s="2">
        <f t="shared" si="28"/>
        <v>56745049.285714187</v>
      </c>
      <c r="W255" s="2">
        <f t="shared" si="20"/>
        <v>394145.14285714179</v>
      </c>
      <c r="X255" s="2">
        <f t="shared" si="6"/>
        <v>25854.857142858207</v>
      </c>
      <c r="Y255" s="2">
        <f t="shared" si="7"/>
        <v>38480633.714285798</v>
      </c>
      <c r="Z255" s="2" t="str">
        <f t="shared" si="8"/>
        <v>MEEP</v>
      </c>
      <c r="AA255" s="2">
        <f>IF(Z255="HERE",Y255,AA254+Graph!$G$1*1000)</f>
        <v>58187890.857142888</v>
      </c>
      <c r="AB255" s="2">
        <f t="shared" si="21"/>
        <v>420000</v>
      </c>
      <c r="AC255" s="2">
        <f t="shared" si="9"/>
        <v>36643646.999999955</v>
      </c>
      <c r="AD255" s="3">
        <f t="shared" si="10"/>
        <v>52800000</v>
      </c>
      <c r="AE255" s="2">
        <f>IF(AE253&gt;=52800000,52800000,IF(AB234=Graph!G$1*1000,AE254+Graph!G$1*1000,AC255))</f>
        <v>48823646.999999955</v>
      </c>
      <c r="AF255" s="3">
        <f t="shared" si="11"/>
        <v>48823646.999999955</v>
      </c>
      <c r="AG255" s="3">
        <f t="shared" si="26"/>
        <v>46431284.121428594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178</v>
      </c>
      <c r="C256" s="7"/>
      <c r="D256" s="2" t="e">
        <f t="shared" si="12"/>
        <v>#N/A</v>
      </c>
      <c r="E256" s="2" t="e">
        <f t="shared" si="22"/>
        <v>#N/A</v>
      </c>
      <c r="F256" s="2">
        <v>659748.88680010289</v>
      </c>
      <c r="G256" s="2">
        <f t="shared" si="23"/>
        <v>394145.14285714284</v>
      </c>
      <c r="H256" s="2">
        <f t="shared" si="13"/>
        <v>90247386.428571671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5398296.5714285839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737239.73278000951</v>
      </c>
      <c r="Q256" s="2">
        <f>IF(P256&gt;Graph!$G$1*1000,Graph!$G$1*1000,P256)</f>
        <v>420000</v>
      </c>
      <c r="R256" s="2">
        <f t="shared" si="16"/>
        <v>95645683</v>
      </c>
      <c r="S256" s="2">
        <f t="shared" si="17"/>
        <v>394145.14285714924</v>
      </c>
      <c r="T256" s="2">
        <f t="shared" si="18"/>
        <v>25854.857142857276</v>
      </c>
      <c r="U256" s="2">
        <f t="shared" si="19"/>
        <v>420000</v>
      </c>
      <c r="V256" s="2">
        <f t="shared" si="28"/>
        <v>57139194.428571329</v>
      </c>
      <c r="W256" s="2">
        <f t="shared" si="20"/>
        <v>394145.14285714179</v>
      </c>
      <c r="X256" s="2">
        <f t="shared" si="6"/>
        <v>25854.857142858207</v>
      </c>
      <c r="Y256" s="2">
        <f t="shared" si="7"/>
        <v>38506488.571428657</v>
      </c>
      <c r="Z256" s="2" t="str">
        <f t="shared" si="8"/>
        <v>MEEP</v>
      </c>
      <c r="AA256" s="2">
        <f>IF(Z256="HERE",Y256,AA255+Graph!$G$1*1000)</f>
        <v>58607890.857142888</v>
      </c>
      <c r="AB256" s="2">
        <f t="shared" si="21"/>
        <v>420000</v>
      </c>
      <c r="AC256" s="2">
        <f t="shared" si="9"/>
        <v>36643646.999999955</v>
      </c>
      <c r="AD256" s="3">
        <f t="shared" si="10"/>
        <v>52800000</v>
      </c>
      <c r="AE256" s="2">
        <f>IF(AE254&gt;=52800000,52800000,IF(AB235=Graph!G$1*1000,AE255+Graph!G$1*1000,AC256))</f>
        <v>49243646.999999955</v>
      </c>
      <c r="AF256" s="3">
        <f t="shared" si="11"/>
        <v>49243646.999999955</v>
      </c>
      <c r="AG256" s="3">
        <f t="shared" si="26"/>
        <v>46830284.121428594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179</v>
      </c>
      <c r="C257" s="7"/>
      <c r="D257" s="2" t="e">
        <f t="shared" si="12"/>
        <v>#N/A</v>
      </c>
      <c r="E257" s="2" t="e">
        <f t="shared" si="22"/>
        <v>#N/A</v>
      </c>
      <c r="F257" s="2">
        <v>661176.74748515338</v>
      </c>
      <c r="G257" s="2">
        <f t="shared" si="23"/>
        <v>394145.14285714284</v>
      </c>
      <c r="H257" s="2">
        <f t="shared" si="13"/>
        <v>90641531.57142882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5424151.4285714412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739025.29609394073</v>
      </c>
      <c r="Q257" s="2">
        <f>IF(P257&gt;Graph!$G$1*1000,Graph!$G$1*1000,P257)</f>
        <v>420000</v>
      </c>
      <c r="R257" s="2">
        <f t="shared" si="16"/>
        <v>96065683</v>
      </c>
      <c r="S257" s="2">
        <f t="shared" si="17"/>
        <v>394145.14285714924</v>
      </c>
      <c r="T257" s="2">
        <f t="shared" si="18"/>
        <v>25854.857142857276</v>
      </c>
      <c r="U257" s="2">
        <f t="shared" si="19"/>
        <v>420000</v>
      </c>
      <c r="V257" s="2">
        <f t="shared" si="28"/>
        <v>57533339.57142847</v>
      </c>
      <c r="W257" s="2">
        <f t="shared" si="20"/>
        <v>394145.14285714179</v>
      </c>
      <c r="X257" s="2">
        <f t="shared" si="6"/>
        <v>25854.857142858207</v>
      </c>
      <c r="Y257" s="2">
        <f t="shared" si="7"/>
        <v>38532343.428571515</v>
      </c>
      <c r="Z257" s="2" t="str">
        <f t="shared" si="8"/>
        <v>MEEP</v>
      </c>
      <c r="AA257" s="2">
        <f>IF(Z257="HERE",Y257,AA256+Graph!$G$1*1000)</f>
        <v>59027890.857142888</v>
      </c>
      <c r="AB257" s="2">
        <f t="shared" si="21"/>
        <v>420000</v>
      </c>
      <c r="AC257" s="2">
        <f t="shared" si="9"/>
        <v>36643646.999999955</v>
      </c>
      <c r="AD257" s="3">
        <f t="shared" si="10"/>
        <v>52800000</v>
      </c>
      <c r="AE257" s="2">
        <f>IF(AE255&gt;=52800000,52800000,IF(AB236=Graph!G$1*1000,AE256+Graph!G$1*1000,AC257))</f>
        <v>49663646.999999955</v>
      </c>
      <c r="AF257" s="3">
        <f t="shared" si="11"/>
        <v>49663646.999999955</v>
      </c>
      <c r="AG257" s="3">
        <f t="shared" si="26"/>
        <v>47229284.121428594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180</v>
      </c>
      <c r="C258" s="7"/>
      <c r="D258" s="2" t="e">
        <f t="shared" si="12"/>
        <v>#N/A</v>
      </c>
      <c r="E258" s="2" t="e">
        <f t="shared" si="22"/>
        <v>#N/A</v>
      </c>
      <c r="F258" s="2">
        <v>662604.60817021132</v>
      </c>
      <c r="G258" s="2">
        <f t="shared" si="23"/>
        <v>394145.14285714284</v>
      </c>
      <c r="H258" s="2">
        <f t="shared" si="13"/>
        <v>91035676.71428597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5450006.2857142985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740810.85940785706</v>
      </c>
      <c r="Q258" s="2">
        <f>IF(P258&gt;Graph!$G$1*1000,Graph!$G$1*1000,P258)</f>
        <v>420000</v>
      </c>
      <c r="R258" s="2">
        <f t="shared" si="16"/>
        <v>96485683</v>
      </c>
      <c r="S258" s="2">
        <f t="shared" si="17"/>
        <v>394145.14285714924</v>
      </c>
      <c r="T258" s="2">
        <f t="shared" si="18"/>
        <v>25854.857142857276</v>
      </c>
      <c r="U258" s="2">
        <f t="shared" si="19"/>
        <v>420000</v>
      </c>
      <c r="V258" s="2">
        <f t="shared" si="28"/>
        <v>57927484.714285612</v>
      </c>
      <c r="W258" s="2">
        <f t="shared" si="20"/>
        <v>394145.14285714179</v>
      </c>
      <c r="X258" s="2">
        <f t="shared" si="6"/>
        <v>25854.857142858207</v>
      </c>
      <c r="Y258" s="2">
        <f t="shared" si="7"/>
        <v>38558198.285714373</v>
      </c>
      <c r="Z258" s="2" t="str">
        <f t="shared" si="8"/>
        <v>MEEP</v>
      </c>
      <c r="AA258" s="2">
        <f>IF(Z258="HERE",Y258,AA257+Graph!$G$1*1000)</f>
        <v>59447890.857142888</v>
      </c>
      <c r="AB258" s="2">
        <f t="shared" si="21"/>
        <v>420000</v>
      </c>
      <c r="AC258" s="2">
        <f t="shared" si="9"/>
        <v>36643646.999999955</v>
      </c>
      <c r="AD258" s="3">
        <f t="shared" si="10"/>
        <v>52800000</v>
      </c>
      <c r="AE258" s="2">
        <f>IF(AE256&gt;=52800000,52800000,IF(AB237=Graph!G$1*1000,AE257+Graph!G$1*1000,AC258))</f>
        <v>50083646.999999955</v>
      </c>
      <c r="AF258" s="3">
        <f t="shared" si="11"/>
        <v>50083646.999999955</v>
      </c>
      <c r="AG258" s="3">
        <f t="shared" si="26"/>
        <v>47628284.121428594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181</v>
      </c>
      <c r="C259" s="7"/>
      <c r="D259" s="2" t="e">
        <f t="shared" si="12"/>
        <v>#N/A</v>
      </c>
      <c r="E259" s="2" t="e">
        <f t="shared" si="22"/>
        <v>#N/A</v>
      </c>
      <c r="F259" s="2">
        <v>664032.46885526925</v>
      </c>
      <c r="G259" s="2">
        <f t="shared" si="23"/>
        <v>394145.14285714284</v>
      </c>
      <c r="H259" s="2">
        <f t="shared" si="13"/>
        <v>91429821.857143119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5475861.1428571558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742596.42272178829</v>
      </c>
      <c r="Q259" s="2">
        <f>IF(P259&gt;Graph!$G$1*1000,Graph!$G$1*1000,P259)</f>
        <v>420000</v>
      </c>
      <c r="R259" s="2">
        <f t="shared" si="16"/>
        <v>96905683</v>
      </c>
      <c r="S259" s="2">
        <f t="shared" si="17"/>
        <v>394145.14285714924</v>
      </c>
      <c r="T259" s="2">
        <f t="shared" si="18"/>
        <v>25854.857142857276</v>
      </c>
      <c r="U259" s="2">
        <f t="shared" si="19"/>
        <v>420000</v>
      </c>
      <c r="V259" s="2">
        <f t="shared" si="28"/>
        <v>58321629.857142754</v>
      </c>
      <c r="W259" s="2">
        <f t="shared" si="20"/>
        <v>394145.14285714179</v>
      </c>
      <c r="X259" s="2">
        <f t="shared" si="6"/>
        <v>25854.857142858207</v>
      </c>
      <c r="Y259" s="2">
        <f t="shared" si="7"/>
        <v>38584053.142857231</v>
      </c>
      <c r="Z259" s="2" t="str">
        <f t="shared" si="8"/>
        <v>MEEP</v>
      </c>
      <c r="AA259" s="2">
        <f>IF(Z259="HERE",Y259,AA258+Graph!$G$1*1000)</f>
        <v>59867890.857142888</v>
      </c>
      <c r="AB259" s="2">
        <f t="shared" si="21"/>
        <v>420000</v>
      </c>
      <c r="AC259" s="2">
        <f t="shared" si="9"/>
        <v>36643646.999999955</v>
      </c>
      <c r="AD259" s="3">
        <f t="shared" si="10"/>
        <v>52800000</v>
      </c>
      <c r="AE259" s="2">
        <f>IF(AE257&gt;=52800000,52800000,IF(AB238=Graph!G$1*1000,AE258+Graph!G$1*1000,AC259))</f>
        <v>50503646.999999955</v>
      </c>
      <c r="AF259" s="3">
        <f t="shared" si="11"/>
        <v>50503646.999999955</v>
      </c>
      <c r="AG259" s="3">
        <f t="shared" si="26"/>
        <v>48027284.121428594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182</v>
      </c>
      <c r="C260" s="7"/>
      <c r="D260" s="2" t="e">
        <f t="shared" si="12"/>
        <v>#N/A</v>
      </c>
      <c r="E260" s="2" t="e">
        <f t="shared" si="22"/>
        <v>#N/A</v>
      </c>
      <c r="F260" s="2">
        <v>665460.32954032719</v>
      </c>
      <c r="G260" s="2">
        <f t="shared" si="23"/>
        <v>394145.14285714284</v>
      </c>
      <c r="H260" s="2">
        <f t="shared" si="13"/>
        <v>91823967.000000268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5501716.000000013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744381.98603570461</v>
      </c>
      <c r="Q260" s="2">
        <f>IF(P260&gt;Graph!$G$1*1000,Graph!$G$1*1000,P260)</f>
        <v>420000</v>
      </c>
      <c r="R260" s="2">
        <f t="shared" si="16"/>
        <v>97325683</v>
      </c>
      <c r="S260" s="2">
        <f t="shared" si="17"/>
        <v>394145.14285714924</v>
      </c>
      <c r="T260" s="2">
        <f t="shared" si="18"/>
        <v>25854.857142857276</v>
      </c>
      <c r="U260" s="2">
        <f t="shared" si="19"/>
        <v>420000</v>
      </c>
      <c r="V260" s="2">
        <f t="shared" si="28"/>
        <v>58715774.999999896</v>
      </c>
      <c r="W260" s="2">
        <f t="shared" si="20"/>
        <v>394145.14285714179</v>
      </c>
      <c r="X260" s="2">
        <f t="shared" si="6"/>
        <v>25854.857142858207</v>
      </c>
      <c r="Y260" s="2">
        <f t="shared" si="7"/>
        <v>38609908.000000089</v>
      </c>
      <c r="Z260" s="2" t="str">
        <f t="shared" si="8"/>
        <v>MEEP</v>
      </c>
      <c r="AA260" s="2">
        <f>IF(Z260="HERE",Y260,AA259+Graph!$G$1*1000)</f>
        <v>60287890.857142888</v>
      </c>
      <c r="AB260" s="2">
        <f t="shared" si="21"/>
        <v>420000</v>
      </c>
      <c r="AC260" s="2">
        <f t="shared" si="9"/>
        <v>36643646.999999955</v>
      </c>
      <c r="AD260" s="3">
        <f t="shared" si="10"/>
        <v>52800000</v>
      </c>
      <c r="AE260" s="2">
        <f>IF(AE258&gt;=52800000,52800000,IF(AB239=Graph!G$1*1000,AE259+Graph!G$1*1000,AC260))</f>
        <v>50923646.999999955</v>
      </c>
      <c r="AF260" s="3">
        <f t="shared" si="11"/>
        <v>50923646.999999955</v>
      </c>
      <c r="AG260" s="3">
        <f t="shared" si="26"/>
        <v>48426284.121428594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183</v>
      </c>
      <c r="C261" s="7"/>
      <c r="D261" s="2" t="e">
        <f t="shared" si="12"/>
        <v>#N/A</v>
      </c>
      <c r="E261" s="2" t="e">
        <f t="shared" si="22"/>
        <v>#N/A</v>
      </c>
      <c r="F261" s="2">
        <v>666888.19022538513</v>
      </c>
      <c r="G261" s="2">
        <f t="shared" si="23"/>
        <v>394145.14285714284</v>
      </c>
      <c r="H261" s="2">
        <f t="shared" si="13"/>
        <v>92218112.142857417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5527570.8571428703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746167.54934963584</v>
      </c>
      <c r="Q261" s="2">
        <f>IF(P261&gt;Graph!$G$1*1000,Graph!$G$1*1000,P261)</f>
        <v>420000</v>
      </c>
      <c r="R261" s="2">
        <f t="shared" si="16"/>
        <v>97745683</v>
      </c>
      <c r="S261" s="2">
        <f t="shared" si="17"/>
        <v>394145.14285714924</v>
      </c>
      <c r="T261" s="2">
        <f t="shared" si="18"/>
        <v>25854.857142857276</v>
      </c>
      <c r="U261" s="2">
        <f t="shared" si="19"/>
        <v>420000</v>
      </c>
      <c r="V261" s="2">
        <f t="shared" si="28"/>
        <v>59109920.142857037</v>
      </c>
      <c r="W261" s="2">
        <f t="shared" si="20"/>
        <v>394145.14285714179</v>
      </c>
      <c r="X261" s="2">
        <f t="shared" si="6"/>
        <v>25854.857142858207</v>
      </c>
      <c r="Y261" s="2">
        <f t="shared" si="7"/>
        <v>38635762.857142948</v>
      </c>
      <c r="Z261" s="2" t="str">
        <f t="shared" si="8"/>
        <v>MEEP</v>
      </c>
      <c r="AA261" s="2">
        <f>IF(Z261="HERE",Y261,AA260+Graph!$G$1*1000)</f>
        <v>60707890.857142888</v>
      </c>
      <c r="AB261" s="2">
        <f t="shared" si="21"/>
        <v>420000</v>
      </c>
      <c r="AC261" s="2">
        <f t="shared" si="9"/>
        <v>36643646.999999955</v>
      </c>
      <c r="AD261" s="3">
        <f t="shared" si="10"/>
        <v>52800000</v>
      </c>
      <c r="AE261" s="2">
        <f>IF(AE259&gt;=52800000,52800000,IF(AB240=Graph!G$1*1000,AE260+Graph!G$1*1000,AC261))</f>
        <v>51343646.999999955</v>
      </c>
      <c r="AF261" s="3">
        <f t="shared" si="11"/>
        <v>51343646.999999955</v>
      </c>
      <c r="AG261" s="3">
        <f t="shared" si="26"/>
        <v>48825284.121428594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184</v>
      </c>
      <c r="C262" s="7"/>
      <c r="D262" s="2" t="e">
        <f t="shared" si="12"/>
        <v>#N/A</v>
      </c>
      <c r="E262" s="2" t="e">
        <f t="shared" si="22"/>
        <v>#N/A</v>
      </c>
      <c r="F262" s="2">
        <v>668316.05091044307</v>
      </c>
      <c r="G262" s="2">
        <f t="shared" si="23"/>
        <v>394145.14285714284</v>
      </c>
      <c r="H262" s="2">
        <f t="shared" si="13"/>
        <v>92612257.285714567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5553425.7142857276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747953.11266355217</v>
      </c>
      <c r="Q262" s="2">
        <f>IF(P262&gt;Graph!$G$1*1000,Graph!$G$1*1000,P262)</f>
        <v>420000</v>
      </c>
      <c r="R262" s="2">
        <f t="shared" si="16"/>
        <v>98165683</v>
      </c>
      <c r="S262" s="2">
        <f t="shared" si="17"/>
        <v>394145.14285714924</v>
      </c>
      <c r="T262" s="2">
        <f t="shared" si="18"/>
        <v>25854.857142857276</v>
      </c>
      <c r="U262" s="2">
        <f t="shared" si="19"/>
        <v>420000</v>
      </c>
      <c r="V262" s="2">
        <f t="shared" si="28"/>
        <v>59504065.285714179</v>
      </c>
      <c r="W262" s="2">
        <f t="shared" si="20"/>
        <v>394145.14285714179</v>
      </c>
      <c r="X262" s="2">
        <f t="shared" si="6"/>
        <v>25854.857142858207</v>
      </c>
      <c r="Y262" s="2">
        <f t="shared" si="7"/>
        <v>38661617.714285806</v>
      </c>
      <c r="Z262" s="2" t="str">
        <f t="shared" si="8"/>
        <v>MEEP</v>
      </c>
      <c r="AA262" s="2">
        <f>IF(Z262="HERE",Y262,AA261+Graph!$G$1*1000)</f>
        <v>61127890.857142888</v>
      </c>
      <c r="AB262" s="2">
        <f t="shared" si="21"/>
        <v>420000</v>
      </c>
      <c r="AC262" s="2">
        <f t="shared" si="9"/>
        <v>36643646.999999955</v>
      </c>
      <c r="AD262" s="3">
        <f t="shared" si="10"/>
        <v>52800000</v>
      </c>
      <c r="AE262" s="2">
        <f>IF(AE260&gt;=52800000,52800000,IF(AB241=Graph!G$1*1000,AE261+Graph!G$1*1000,AC262))</f>
        <v>51763646.999999955</v>
      </c>
      <c r="AF262" s="3">
        <f t="shared" si="11"/>
        <v>51763646.999999955</v>
      </c>
      <c r="AG262" s="3">
        <f t="shared" si="26"/>
        <v>49224284.121428594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185</v>
      </c>
      <c r="C263" s="7"/>
      <c r="D263" s="2" t="e">
        <f t="shared" si="12"/>
        <v>#N/A</v>
      </c>
      <c r="E263" s="2" t="e">
        <f t="shared" si="22"/>
        <v>#N/A</v>
      </c>
      <c r="F263" s="2">
        <v>669743.91159549356</v>
      </c>
      <c r="G263" s="2">
        <f t="shared" si="23"/>
        <v>394145.14285714284</v>
      </c>
      <c r="H263" s="2">
        <f t="shared" si="13"/>
        <v>93006402.428571716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5579280.5714285849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749738.67597748339</v>
      </c>
      <c r="Q263" s="2">
        <f>IF(P263&gt;Graph!$G$1*1000,Graph!$G$1*1000,P263)</f>
        <v>420000</v>
      </c>
      <c r="R263" s="2">
        <f t="shared" si="16"/>
        <v>98585683</v>
      </c>
      <c r="S263" s="2">
        <f t="shared" si="17"/>
        <v>394145.14285714924</v>
      </c>
      <c r="T263" s="2">
        <f t="shared" si="18"/>
        <v>25854.857142857276</v>
      </c>
      <c r="U263" s="2">
        <f t="shared" si="19"/>
        <v>420000</v>
      </c>
      <c r="V263" s="2">
        <f t="shared" si="28"/>
        <v>59898210.428571321</v>
      </c>
      <c r="W263" s="2">
        <f t="shared" si="20"/>
        <v>394145.14285714179</v>
      </c>
      <c r="X263" s="2">
        <f t="shared" si="6"/>
        <v>25854.857142858207</v>
      </c>
      <c r="Y263" s="2">
        <f t="shared" si="7"/>
        <v>38687472.571428664</v>
      </c>
      <c r="Z263" s="2" t="str">
        <f t="shared" si="8"/>
        <v>MEEP</v>
      </c>
      <c r="AA263" s="2">
        <f>IF(Z263="HERE",Y263,AA262+Graph!$G$1*1000)</f>
        <v>61547890.857142888</v>
      </c>
      <c r="AB263" s="2">
        <f t="shared" si="21"/>
        <v>420000</v>
      </c>
      <c r="AC263" s="2">
        <f t="shared" si="9"/>
        <v>36643646.999999955</v>
      </c>
      <c r="AD263" s="3">
        <f t="shared" si="10"/>
        <v>52800000</v>
      </c>
      <c r="AE263" s="2">
        <f>IF(AE261&gt;=52800000,52800000,IF(AB242=Graph!G$1*1000,AE262+Graph!G$1*1000,AC263))</f>
        <v>52183646.999999955</v>
      </c>
      <c r="AF263" s="3">
        <f t="shared" si="11"/>
        <v>52183646.999999955</v>
      </c>
      <c r="AG263" s="3">
        <f t="shared" si="26"/>
        <v>49623284.121428594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186</v>
      </c>
      <c r="C264" s="7"/>
      <c r="D264" s="2" t="e">
        <f t="shared" si="12"/>
        <v>#N/A</v>
      </c>
      <c r="E264" s="2" t="e">
        <f t="shared" si="22"/>
        <v>#N/A</v>
      </c>
      <c r="F264" s="2">
        <v>671171.77228055149</v>
      </c>
      <c r="G264" s="2">
        <f t="shared" si="23"/>
        <v>394145.14285714284</v>
      </c>
      <c r="H264" s="2">
        <f t="shared" si="13"/>
        <v>93400547.571428865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5605135.4285714421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751524.23929139972</v>
      </c>
      <c r="Q264" s="2">
        <f>IF(P264&gt;Graph!$G$1*1000,Graph!$G$1*1000,P264)</f>
        <v>420000</v>
      </c>
      <c r="R264" s="2">
        <f t="shared" si="16"/>
        <v>99005683</v>
      </c>
      <c r="S264" s="2">
        <f t="shared" si="17"/>
        <v>394145.14285714924</v>
      </c>
      <c r="T264" s="2">
        <f t="shared" si="18"/>
        <v>25854.857142857276</v>
      </c>
      <c r="U264" s="2">
        <f t="shared" si="19"/>
        <v>420000</v>
      </c>
      <c r="V264" s="2">
        <f t="shared" si="28"/>
        <v>60292355.571428463</v>
      </c>
      <c r="W264" s="2">
        <f t="shared" si="20"/>
        <v>394145.14285714179</v>
      </c>
      <c r="X264" s="2">
        <f t="shared" si="6"/>
        <v>25854.857142858207</v>
      </c>
      <c r="Y264" s="2">
        <f t="shared" si="7"/>
        <v>38713327.428571522</v>
      </c>
      <c r="Z264" s="2" t="str">
        <f t="shared" si="8"/>
        <v>MEEP</v>
      </c>
      <c r="AA264" s="2">
        <f>IF(Z264="HERE",Y264,AA263+Graph!$G$1*1000)</f>
        <v>61967890.857142888</v>
      </c>
      <c r="AB264" s="2">
        <f t="shared" si="21"/>
        <v>420000</v>
      </c>
      <c r="AC264" s="2">
        <f t="shared" si="9"/>
        <v>36643646.999999955</v>
      </c>
      <c r="AD264" s="3">
        <f t="shared" si="10"/>
        <v>52800000</v>
      </c>
      <c r="AE264" s="2">
        <f>IF(AE262&gt;=52800000,52800000,IF(AB243=Graph!G$1*1000,AE263+Graph!G$1*1000,AC264))</f>
        <v>52603646.999999955</v>
      </c>
      <c r="AF264" s="3">
        <f t="shared" si="11"/>
        <v>52603646.999999955</v>
      </c>
      <c r="AG264" s="3">
        <f t="shared" si="26"/>
        <v>49709182.349999994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187</v>
      </c>
      <c r="C265" s="7"/>
      <c r="D265" s="2" t="e">
        <f t="shared" si="12"/>
        <v>#N/A</v>
      </c>
      <c r="E265" s="2" t="e">
        <f t="shared" si="22"/>
        <v>#N/A</v>
      </c>
      <c r="F265" s="2">
        <v>672599.63296560943</v>
      </c>
      <c r="G265" s="2">
        <f t="shared" si="23"/>
        <v>394145.14285714284</v>
      </c>
      <c r="H265" s="2">
        <f t="shared" si="13"/>
        <v>93794692.714286014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5630990.2857142994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753309.80260533094</v>
      </c>
      <c r="Q265" s="2">
        <f>IF(P265&gt;Graph!$G$1*1000,Graph!$G$1*1000,P265)</f>
        <v>420000</v>
      </c>
      <c r="R265" s="2">
        <f t="shared" si="16"/>
        <v>99425683</v>
      </c>
      <c r="S265" s="2">
        <f t="shared" si="17"/>
        <v>394145.14285714924</v>
      </c>
      <c r="T265" s="2">
        <f t="shared" si="18"/>
        <v>25854.857142857276</v>
      </c>
      <c r="U265" s="2">
        <f t="shared" si="19"/>
        <v>420000</v>
      </c>
      <c r="V265" s="2">
        <f t="shared" si="28"/>
        <v>60686500.714285605</v>
      </c>
      <c r="W265" s="2">
        <f t="shared" si="20"/>
        <v>394145.14285714179</v>
      </c>
      <c r="X265" s="2">
        <f t="shared" si="6"/>
        <v>25854.857142858207</v>
      </c>
      <c r="Y265" s="2">
        <f t="shared" si="7"/>
        <v>38739182.28571438</v>
      </c>
      <c r="Z265" s="2" t="str">
        <f t="shared" si="8"/>
        <v>MEEP</v>
      </c>
      <c r="AA265" s="2">
        <f>IF(Z265="HERE",Y265,AA264+Graph!$G$1*1000)</f>
        <v>62387890.857142888</v>
      </c>
      <c r="AB265" s="2">
        <f t="shared" si="21"/>
        <v>420000</v>
      </c>
      <c r="AC265" s="2">
        <f t="shared" si="9"/>
        <v>36643646.999999955</v>
      </c>
      <c r="AD265" s="3">
        <f t="shared" si="10"/>
        <v>52800000</v>
      </c>
      <c r="AE265" s="2">
        <f>IF(AE263&gt;=52800000,52800000,IF(AB244=Graph!G$1*1000,AE264+Graph!G$1*1000,AC265))</f>
        <v>53023646.999999955</v>
      </c>
      <c r="AF265" s="3">
        <f t="shared" si="11"/>
        <v>52800000</v>
      </c>
      <c r="AG265" s="3">
        <f t="shared" si="26"/>
        <v>49730182.349999994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188</v>
      </c>
      <c r="C266" s="7"/>
      <c r="D266" s="2" t="e">
        <f t="shared" si="12"/>
        <v>#N/A</v>
      </c>
      <c r="E266" s="2" t="e">
        <f t="shared" si="22"/>
        <v>#N/A</v>
      </c>
      <c r="F266" s="2">
        <v>674027.49365066737</v>
      </c>
      <c r="G266" s="2">
        <f t="shared" si="23"/>
        <v>394145.14285714284</v>
      </c>
      <c r="H266" s="2">
        <f t="shared" si="13"/>
        <v>94188837.857143164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5656845.1428571567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755095.36591926217</v>
      </c>
      <c r="Q266" s="2">
        <f>IF(P266&gt;Graph!$G$1*1000,Graph!$G$1*1000,P266)</f>
        <v>420000</v>
      </c>
      <c r="R266" s="2">
        <f t="shared" si="16"/>
        <v>99845683</v>
      </c>
      <c r="S266" s="2">
        <f t="shared" si="17"/>
        <v>394145.14285714924</v>
      </c>
      <c r="T266" s="2">
        <f t="shared" si="18"/>
        <v>25854.857142857276</v>
      </c>
      <c r="U266" s="2">
        <f t="shared" si="19"/>
        <v>420000</v>
      </c>
      <c r="V266" s="2">
        <f t="shared" si="28"/>
        <v>61080645.857142746</v>
      </c>
      <c r="W266" s="2">
        <f t="shared" si="20"/>
        <v>394145.14285714179</v>
      </c>
      <c r="X266" s="2">
        <f t="shared" si="6"/>
        <v>25854.857142858207</v>
      </c>
      <c r="Y266" s="2">
        <f t="shared" si="7"/>
        <v>38765037.142857239</v>
      </c>
      <c r="Z266" s="2" t="str">
        <f t="shared" si="8"/>
        <v>MEEP</v>
      </c>
      <c r="AA266" s="2">
        <f>IF(Z266="HERE",Y266,AA265+Graph!$G$1*1000)</f>
        <v>62807890.857142888</v>
      </c>
      <c r="AB266" s="2">
        <f t="shared" si="21"/>
        <v>420000</v>
      </c>
      <c r="AC266" s="2">
        <f t="shared" si="9"/>
        <v>36643646.999999955</v>
      </c>
      <c r="AD266" s="3">
        <f t="shared" si="10"/>
        <v>52800000</v>
      </c>
      <c r="AE266" s="2">
        <f>IF(AE264&gt;=52800000,52800000,IF(AB245=Graph!G$1*1000,AE265+Graph!G$1*1000,AC266))</f>
        <v>53443646.999999955</v>
      </c>
      <c r="AF266" s="3">
        <f t="shared" si="11"/>
        <v>52800000</v>
      </c>
      <c r="AG266" s="3">
        <f t="shared" si="26"/>
        <v>49751182.349999994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189</v>
      </c>
      <c r="C267" s="7"/>
      <c r="D267" s="2" t="e">
        <f t="shared" si="12"/>
        <v>#N/A</v>
      </c>
      <c r="E267" s="2" t="e">
        <f t="shared" si="22"/>
        <v>#N/A</v>
      </c>
      <c r="F267" s="2">
        <v>675455.35433572531</v>
      </c>
      <c r="G267" s="2">
        <f t="shared" si="23"/>
        <v>394145.14285714284</v>
      </c>
      <c r="H267" s="2">
        <f t="shared" si="13"/>
        <v>94582983.000000313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5682700.000000014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756880.9292331785</v>
      </c>
      <c r="Q267" s="2">
        <f>IF(P267&gt;Graph!$G$1*1000,Graph!$G$1*1000,P267)</f>
        <v>420000</v>
      </c>
      <c r="R267" s="2">
        <f t="shared" si="16"/>
        <v>100265683</v>
      </c>
      <c r="S267" s="2">
        <f t="shared" si="17"/>
        <v>394145.14285714924</v>
      </c>
      <c r="T267" s="2">
        <f t="shared" si="18"/>
        <v>25854.857142857276</v>
      </c>
      <c r="U267" s="2">
        <f t="shared" si="19"/>
        <v>420000</v>
      </c>
      <c r="V267" s="2">
        <f t="shared" si="28"/>
        <v>61474790.999999888</v>
      </c>
      <c r="W267" s="2">
        <f t="shared" si="20"/>
        <v>394145.14285714179</v>
      </c>
      <c r="X267" s="2">
        <f t="shared" si="6"/>
        <v>25854.857142858207</v>
      </c>
      <c r="Y267" s="2">
        <f t="shared" si="7"/>
        <v>38790892.000000097</v>
      </c>
      <c r="Z267" s="2" t="str">
        <f t="shared" si="8"/>
        <v>MEEP</v>
      </c>
      <c r="AA267" s="2">
        <f>IF(Z267="HERE",Y267,AA266+Graph!$G$1*1000)</f>
        <v>63227890.857142888</v>
      </c>
      <c r="AB267" s="2">
        <f t="shared" si="21"/>
        <v>420000</v>
      </c>
      <c r="AC267" s="2">
        <f t="shared" si="9"/>
        <v>36643646.999999955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49772182.349999994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190</v>
      </c>
      <c r="C268" s="7"/>
      <c r="D268" s="2" t="e">
        <f t="shared" si="12"/>
        <v>#N/A</v>
      </c>
      <c r="E268" s="2" t="e">
        <f t="shared" si="22"/>
        <v>#N/A</v>
      </c>
      <c r="F268" s="2">
        <v>676883.21502078325</v>
      </c>
      <c r="G268" s="2">
        <f t="shared" si="23"/>
        <v>394145.14285714284</v>
      </c>
      <c r="H268" s="2">
        <f t="shared" si="13"/>
        <v>94977128.142857462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5708554.8571428712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758666.49254710972</v>
      </c>
      <c r="Q268" s="2">
        <f>IF(P268&gt;Graph!$G$1*1000,Graph!$G$1*1000,P268)</f>
        <v>420000</v>
      </c>
      <c r="R268" s="2">
        <f t="shared" si="16"/>
        <v>100685683</v>
      </c>
      <c r="S268" s="2">
        <f t="shared" si="17"/>
        <v>394145.14285714924</v>
      </c>
      <c r="T268" s="2">
        <f t="shared" si="18"/>
        <v>25854.857142857276</v>
      </c>
      <c r="U268" s="2">
        <f t="shared" si="19"/>
        <v>420000</v>
      </c>
      <c r="V268" s="2">
        <f t="shared" si="28"/>
        <v>61868936.14285703</v>
      </c>
      <c r="W268" s="2">
        <f t="shared" si="20"/>
        <v>394145.14285714179</v>
      </c>
      <c r="X268" s="2">
        <f t="shared" si="6"/>
        <v>25854.857142858207</v>
      </c>
      <c r="Y268" s="2">
        <f t="shared" si="7"/>
        <v>38816746.857142955</v>
      </c>
      <c r="Z268" s="2" t="str">
        <f t="shared" si="8"/>
        <v>MEEP</v>
      </c>
      <c r="AA268" s="2">
        <f>IF(Z268="HERE",Y268,AA267+Graph!$G$1*1000)</f>
        <v>63647890.857142888</v>
      </c>
      <c r="AB268" s="2">
        <f t="shared" si="21"/>
        <v>420000</v>
      </c>
      <c r="AC268" s="2">
        <f t="shared" si="9"/>
        <v>36643646.999999955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49793182.349999994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191</v>
      </c>
      <c r="C269" s="7"/>
      <c r="D269" s="2" t="e">
        <f t="shared" si="12"/>
        <v>#N/A</v>
      </c>
      <c r="E269" s="2" t="e">
        <f t="shared" si="22"/>
        <v>#N/A</v>
      </c>
      <c r="F269" s="2">
        <v>678311.07570584118</v>
      </c>
      <c r="G269" s="2">
        <f t="shared" si="23"/>
        <v>394145.14285714284</v>
      </c>
      <c r="H269" s="2">
        <f t="shared" si="13"/>
        <v>95371273.285714611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5734409.7142857285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760452.05586102605</v>
      </c>
      <c r="Q269" s="2">
        <f>IF(P269&gt;Graph!$G$1*1000,Graph!$G$1*1000,P269)</f>
        <v>420000</v>
      </c>
      <c r="R269" s="2">
        <f t="shared" si="16"/>
        <v>101105683</v>
      </c>
      <c r="S269" s="2">
        <f t="shared" si="17"/>
        <v>394145.14285714924</v>
      </c>
      <c r="T269" s="2">
        <f t="shared" si="18"/>
        <v>25854.857142857276</v>
      </c>
      <c r="U269" s="2">
        <f t="shared" si="19"/>
        <v>420000</v>
      </c>
      <c r="V269" s="2">
        <f t="shared" si="28"/>
        <v>62263081.285714172</v>
      </c>
      <c r="W269" s="2">
        <f t="shared" si="20"/>
        <v>394145.14285714179</v>
      </c>
      <c r="X269" s="2">
        <f t="shared" si="6"/>
        <v>25854.857142858207</v>
      </c>
      <c r="Y269" s="2">
        <f t="shared" si="7"/>
        <v>38842601.714285813</v>
      </c>
      <c r="Z269" s="2" t="str">
        <f t="shared" si="8"/>
        <v>MEEP</v>
      </c>
      <c r="AA269" s="2">
        <f>IF(Z269="HERE",Y269,AA268+Graph!$G$1*1000)</f>
        <v>64067890.857142888</v>
      </c>
      <c r="AB269" s="2">
        <f t="shared" si="21"/>
        <v>420000</v>
      </c>
      <c r="AC269" s="2">
        <f t="shared" si="9"/>
        <v>36643646.999999955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49814182.349999994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192</v>
      </c>
      <c r="C270" s="7"/>
      <c r="D270" s="2" t="e">
        <f t="shared" si="12"/>
        <v>#N/A</v>
      </c>
      <c r="E270" s="2" t="e">
        <f t="shared" si="22"/>
        <v>#N/A</v>
      </c>
      <c r="F270" s="2">
        <v>679738.93639089167</v>
      </c>
      <c r="G270" s="2">
        <f t="shared" si="23"/>
        <v>394145.14285714284</v>
      </c>
      <c r="H270" s="2">
        <f t="shared" si="13"/>
        <v>95765418.428571761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5760264.5714285858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762237.61917495728</v>
      </c>
      <c r="Q270" s="2">
        <f>IF(P270&gt;Graph!$G$1*1000,Graph!$G$1*1000,P270)</f>
        <v>420000</v>
      </c>
      <c r="R270" s="2">
        <f t="shared" si="16"/>
        <v>101525683</v>
      </c>
      <c r="S270" s="2">
        <f t="shared" si="17"/>
        <v>394145.14285714924</v>
      </c>
      <c r="T270" s="2">
        <f t="shared" si="18"/>
        <v>25854.857142857276</v>
      </c>
      <c r="U270" s="2">
        <f t="shared" si="19"/>
        <v>420000</v>
      </c>
      <c r="V270" s="2">
        <f t="shared" si="28"/>
        <v>62657226.428571314</v>
      </c>
      <c r="W270" s="2">
        <f t="shared" si="20"/>
        <v>394145.14285714179</v>
      </c>
      <c r="X270" s="2">
        <f t="shared" si="6"/>
        <v>25854.857142858207</v>
      </c>
      <c r="Y270" s="2">
        <f t="shared" si="7"/>
        <v>38868456.571428671</v>
      </c>
      <c r="Z270" s="2" t="str">
        <f t="shared" si="8"/>
        <v>MEEP</v>
      </c>
      <c r="AA270" s="2">
        <f>IF(Z270="HERE",Y270,AA269+Graph!$G$1*1000)</f>
        <v>64487890.857142888</v>
      </c>
      <c r="AB270" s="2">
        <f t="shared" si="21"/>
        <v>420000</v>
      </c>
      <c r="AC270" s="2">
        <f t="shared" si="9"/>
        <v>36643646.999999955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49835182.349999994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193</v>
      </c>
      <c r="C271" s="7"/>
      <c r="D271" s="2" t="e">
        <f t="shared" si="12"/>
        <v>#N/A</v>
      </c>
      <c r="E271" s="2" t="e">
        <f t="shared" si="22"/>
        <v>#N/A</v>
      </c>
      <c r="F271" s="2">
        <v>681166.79707594961</v>
      </c>
      <c r="G271" s="2">
        <f t="shared" si="23"/>
        <v>394145.14285714284</v>
      </c>
      <c r="H271" s="2">
        <f t="shared" si="13"/>
        <v>96159563.57142891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5786119.4285714431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764023.1824888736</v>
      </c>
      <c r="Q271" s="2">
        <f>IF(P271&gt;Graph!$G$1*1000,Graph!$G$1*1000,P271)</f>
        <v>420000</v>
      </c>
      <c r="R271" s="2">
        <f t="shared" si="16"/>
        <v>101945683</v>
      </c>
      <c r="S271" s="2">
        <f t="shared" si="17"/>
        <v>394145.14285714924</v>
      </c>
      <c r="T271" s="2">
        <f t="shared" si="18"/>
        <v>25854.857142857276</v>
      </c>
      <c r="U271" s="2">
        <f t="shared" si="19"/>
        <v>420000</v>
      </c>
      <c r="V271" s="2">
        <f t="shared" si="28"/>
        <v>63051371.571428455</v>
      </c>
      <c r="W271" s="2">
        <f t="shared" si="20"/>
        <v>394145.14285714179</v>
      </c>
      <c r="X271" s="2">
        <f t="shared" si="6"/>
        <v>25854.857142858207</v>
      </c>
      <c r="Y271" s="2">
        <f t="shared" si="7"/>
        <v>38894311.42857153</v>
      </c>
      <c r="Z271" s="2" t="str">
        <f t="shared" si="8"/>
        <v>MEEP</v>
      </c>
      <c r="AA271" s="2">
        <f>IF(Z271="HERE",Y271,AA270+Graph!$G$1*1000)</f>
        <v>64907890.857142888</v>
      </c>
      <c r="AB271" s="2">
        <f t="shared" si="21"/>
        <v>420000</v>
      </c>
      <c r="AC271" s="2">
        <f t="shared" si="9"/>
        <v>36643646.999999955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49856182.349999994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194</v>
      </c>
      <c r="C272" s="7"/>
      <c r="D272" s="2" t="e">
        <f t="shared" si="12"/>
        <v>#N/A</v>
      </c>
      <c r="E272" s="2" t="e">
        <f t="shared" si="22"/>
        <v>#N/A</v>
      </c>
      <c r="F272" s="2">
        <v>682594.65776100755</v>
      </c>
      <c r="G272" s="2">
        <f t="shared" si="23"/>
        <v>394145.14285714284</v>
      </c>
      <c r="H272" s="2">
        <f t="shared" si="13"/>
        <v>96553708.714286059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5811974.2857143003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765808.74580280483</v>
      </c>
      <c r="Q272" s="2">
        <f>IF(P272&gt;Graph!$G$1*1000,Graph!$G$1*1000,P272)</f>
        <v>420000</v>
      </c>
      <c r="R272" s="2">
        <f t="shared" si="16"/>
        <v>102365683</v>
      </c>
      <c r="S272" s="2">
        <f t="shared" si="17"/>
        <v>394145.14285714924</v>
      </c>
      <c r="T272" s="2">
        <f t="shared" si="18"/>
        <v>25854.857142857276</v>
      </c>
      <c r="U272" s="2">
        <f t="shared" si="19"/>
        <v>420000</v>
      </c>
      <c r="V272" s="2">
        <f t="shared" si="28"/>
        <v>63445516.714285597</v>
      </c>
      <c r="W272" s="2">
        <f t="shared" si="20"/>
        <v>394145.14285714179</v>
      </c>
      <c r="X272" s="2">
        <f t="shared" si="6"/>
        <v>25854.857142858207</v>
      </c>
      <c r="Y272" s="2">
        <f t="shared" si="7"/>
        <v>38920166.285714388</v>
      </c>
      <c r="Z272" s="2" t="str">
        <f t="shared" si="8"/>
        <v>MEEP</v>
      </c>
      <c r="AA272" s="2">
        <f>IF(Z272="HERE",Y272,AA271+Graph!$G$1*1000)</f>
        <v>65327890.857142888</v>
      </c>
      <c r="AB272" s="2">
        <f t="shared" si="21"/>
        <v>420000</v>
      </c>
      <c r="AC272" s="2">
        <f t="shared" si="9"/>
        <v>36643646.999999955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49877182.349999994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195</v>
      </c>
      <c r="C273" s="7"/>
      <c r="D273" s="2" t="e">
        <f t="shared" si="12"/>
        <v>#N/A</v>
      </c>
      <c r="E273" s="2" t="e">
        <f t="shared" si="22"/>
        <v>#N/A</v>
      </c>
      <c r="F273" s="2">
        <v>684022.51844606549</v>
      </c>
      <c r="G273" s="2">
        <f t="shared" si="23"/>
        <v>394145.14285714284</v>
      </c>
      <c r="H273" s="2">
        <f t="shared" si="13"/>
        <v>96947853.857143208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5837829.1428571576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767594.30911672115</v>
      </c>
      <c r="Q273" s="2">
        <f>IF(P273&gt;Graph!$G$1*1000,Graph!$G$1*1000,P273)</f>
        <v>420000</v>
      </c>
      <c r="R273" s="2">
        <f t="shared" si="16"/>
        <v>102785683</v>
      </c>
      <c r="S273" s="2">
        <f t="shared" si="17"/>
        <v>394145.14285714924</v>
      </c>
      <c r="T273" s="2">
        <f t="shared" si="18"/>
        <v>25854.857142857276</v>
      </c>
      <c r="U273" s="2">
        <f t="shared" si="19"/>
        <v>420000</v>
      </c>
      <c r="V273" s="2">
        <f t="shared" si="28"/>
        <v>63839661.857142739</v>
      </c>
      <c r="W273" s="2">
        <f t="shared" si="20"/>
        <v>394145.14285714179</v>
      </c>
      <c r="X273" s="2">
        <f t="shared" si="6"/>
        <v>25854.857142858207</v>
      </c>
      <c r="Y273" s="2">
        <f t="shared" si="7"/>
        <v>38946021.142857246</v>
      </c>
      <c r="Z273" s="2" t="str">
        <f t="shared" si="8"/>
        <v>MEEP</v>
      </c>
      <c r="AA273" s="2">
        <f>IF(Z273="HERE",Y273,AA272+Graph!$G$1*1000)</f>
        <v>65747890.857142888</v>
      </c>
      <c r="AB273" s="2">
        <f t="shared" si="21"/>
        <v>420000</v>
      </c>
      <c r="AC273" s="2">
        <f t="shared" si="9"/>
        <v>36643646.999999955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49898182.349999994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196</v>
      </c>
      <c r="C274" s="7"/>
      <c r="D274" s="2" t="e">
        <f t="shared" si="12"/>
        <v>#N/A</v>
      </c>
      <c r="E274" s="2" t="e">
        <f t="shared" si="22"/>
        <v>#N/A</v>
      </c>
      <c r="F274" s="2">
        <v>685450.37913112342</v>
      </c>
      <c r="G274" s="2">
        <f t="shared" si="23"/>
        <v>394145.14285714284</v>
      </c>
      <c r="H274" s="2">
        <f t="shared" si="13"/>
        <v>97341999.000000358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5863684.0000000149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769379.87243065238</v>
      </c>
      <c r="Q274" s="2">
        <f>IF(P274&gt;Graph!$G$1*1000,Graph!$G$1*1000,P274)</f>
        <v>420000</v>
      </c>
      <c r="R274" s="2">
        <f t="shared" si="16"/>
        <v>103205683</v>
      </c>
      <c r="S274" s="2">
        <f t="shared" si="17"/>
        <v>394145.14285714924</v>
      </c>
      <c r="T274" s="2">
        <f t="shared" si="18"/>
        <v>25854.857142857276</v>
      </c>
      <c r="U274" s="2">
        <f t="shared" si="19"/>
        <v>420000</v>
      </c>
      <c r="V274" s="2">
        <f t="shared" si="28"/>
        <v>64233806.999999881</v>
      </c>
      <c r="W274" s="2">
        <f t="shared" si="20"/>
        <v>394145.14285714179</v>
      </c>
      <c r="X274" s="2">
        <f t="shared" si="6"/>
        <v>25854.857142858207</v>
      </c>
      <c r="Y274" s="2">
        <f t="shared" si="7"/>
        <v>38971876.000000104</v>
      </c>
      <c r="Z274" s="2" t="str">
        <f t="shared" si="8"/>
        <v>MEEP</v>
      </c>
      <c r="AA274" s="2">
        <f>IF(Z274="HERE",Y274,AA273+Graph!$G$1*1000)</f>
        <v>66167890.857142888</v>
      </c>
      <c r="AB274" s="2">
        <f t="shared" si="21"/>
        <v>420000</v>
      </c>
      <c r="AC274" s="2">
        <f t="shared" si="9"/>
        <v>36643646.999999955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49919182.349999994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197</v>
      </c>
      <c r="C275" s="7"/>
      <c r="D275" s="2" t="e">
        <f t="shared" si="12"/>
        <v>#N/A</v>
      </c>
      <c r="E275" s="2" t="e">
        <f t="shared" si="22"/>
        <v>#N/A</v>
      </c>
      <c r="F275" s="2">
        <v>686878.23981618136</v>
      </c>
      <c r="G275" s="2">
        <f t="shared" si="23"/>
        <v>394145.14285714284</v>
      </c>
      <c r="H275" s="2">
        <f t="shared" si="13"/>
        <v>97736144.142857507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5889538.8571428722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771165.43574458361</v>
      </c>
      <c r="Q275" s="2">
        <f>IF(P275&gt;Graph!$G$1*1000,Graph!$G$1*1000,P275)</f>
        <v>420000</v>
      </c>
      <c r="R275" s="2">
        <f t="shared" si="16"/>
        <v>103625683</v>
      </c>
      <c r="S275" s="2">
        <f t="shared" si="17"/>
        <v>394145.14285714924</v>
      </c>
      <c r="T275" s="2">
        <f t="shared" si="18"/>
        <v>25854.857142857276</v>
      </c>
      <c r="U275" s="2">
        <f t="shared" si="19"/>
        <v>420000</v>
      </c>
      <c r="V275" s="2">
        <f t="shared" si="28"/>
        <v>64627952.142857023</v>
      </c>
      <c r="W275" s="2">
        <f t="shared" si="20"/>
        <v>394145.14285714179</v>
      </c>
      <c r="X275" s="2">
        <f t="shared" si="6"/>
        <v>25854.857142858207</v>
      </c>
      <c r="Y275" s="2">
        <f t="shared" si="7"/>
        <v>38997730.857142963</v>
      </c>
      <c r="Z275" s="2" t="str">
        <f t="shared" si="8"/>
        <v>MEEP</v>
      </c>
      <c r="AA275" s="2">
        <f>IF(Z275="HERE",Y275,AA274+Graph!$G$1*1000)</f>
        <v>66587890.857142888</v>
      </c>
      <c r="AB275" s="2">
        <f t="shared" si="21"/>
        <v>420000</v>
      </c>
      <c r="AC275" s="2">
        <f t="shared" si="9"/>
        <v>36643646.999999955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49940182.349999994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198</v>
      </c>
      <c r="C276" s="7"/>
      <c r="D276" s="2" t="e">
        <f t="shared" si="12"/>
        <v>#N/A</v>
      </c>
      <c r="E276" s="2" t="e">
        <f t="shared" si="22"/>
        <v>#N/A</v>
      </c>
      <c r="F276" s="2">
        <v>688306.10050123185</v>
      </c>
      <c r="G276" s="2">
        <f t="shared" si="23"/>
        <v>394145.14285714284</v>
      </c>
      <c r="H276" s="2">
        <f t="shared" si="13"/>
        <v>98130289.285714656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5915393.7142857295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772950.99905849993</v>
      </c>
      <c r="Q276" s="2">
        <f>IF(P276&gt;Graph!$G$1*1000,Graph!$G$1*1000,P276)</f>
        <v>420000</v>
      </c>
      <c r="R276" s="2">
        <f t="shared" si="16"/>
        <v>104045683</v>
      </c>
      <c r="S276" s="2">
        <f t="shared" si="17"/>
        <v>394145.14285714924</v>
      </c>
      <c r="T276" s="2">
        <f t="shared" si="18"/>
        <v>25854.857142857276</v>
      </c>
      <c r="U276" s="2">
        <f t="shared" si="19"/>
        <v>420000</v>
      </c>
      <c r="V276" s="2">
        <f t="shared" si="28"/>
        <v>65022097.285714164</v>
      </c>
      <c r="W276" s="2">
        <f t="shared" si="20"/>
        <v>394145.14285714179</v>
      </c>
      <c r="X276" s="2">
        <f t="shared" si="6"/>
        <v>25854.857142858207</v>
      </c>
      <c r="Y276" s="2">
        <f t="shared" si="7"/>
        <v>39023585.714285821</v>
      </c>
      <c r="Z276" s="2" t="str">
        <f t="shared" si="8"/>
        <v>MEEP</v>
      </c>
      <c r="AA276" s="2">
        <f>IF(Z276="HERE",Y276,AA275+Graph!$G$1*1000)</f>
        <v>67007890.857142888</v>
      </c>
      <c r="AB276" s="2">
        <f t="shared" si="21"/>
        <v>420000</v>
      </c>
      <c r="AC276" s="2">
        <f t="shared" si="9"/>
        <v>36643646.999999955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49961182.349999994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199</v>
      </c>
      <c r="C277" s="7"/>
      <c r="D277" s="2" t="e">
        <f t="shared" si="12"/>
        <v>#N/A</v>
      </c>
      <c r="E277" s="2" t="e">
        <f t="shared" si="22"/>
        <v>#N/A</v>
      </c>
      <c r="F277" s="2">
        <v>689733.96118628979</v>
      </c>
      <c r="G277" s="2">
        <f t="shared" si="23"/>
        <v>394145.14285714284</v>
      </c>
      <c r="H277" s="2">
        <f t="shared" si="13"/>
        <v>98524434.428571805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5941248.5714285867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774736.56237243116</v>
      </c>
      <c r="Q277" s="2">
        <f>IF(P277&gt;Graph!$G$1*1000,Graph!$G$1*1000,P277)</f>
        <v>420000</v>
      </c>
      <c r="R277" s="2">
        <f t="shared" si="16"/>
        <v>104465683</v>
      </c>
      <c r="S277" s="2">
        <f t="shared" si="17"/>
        <v>394145.14285714924</v>
      </c>
      <c r="T277" s="2">
        <f t="shared" si="18"/>
        <v>25854.857142857276</v>
      </c>
      <c r="U277" s="2">
        <f t="shared" si="19"/>
        <v>420000</v>
      </c>
      <c r="V277" s="2">
        <f t="shared" si="28"/>
        <v>65416242.428571306</v>
      </c>
      <c r="W277" s="2">
        <f t="shared" si="20"/>
        <v>394145.14285714179</v>
      </c>
      <c r="X277" s="2">
        <f t="shared" si="6"/>
        <v>25854.857142858207</v>
      </c>
      <c r="Y277" s="2">
        <f t="shared" si="7"/>
        <v>39049440.571428679</v>
      </c>
      <c r="Z277" s="2" t="str">
        <f t="shared" si="8"/>
        <v>MEEP</v>
      </c>
      <c r="AA277" s="2">
        <f>IF(Z277="HERE",Y277,AA276+Graph!$G$1*1000)</f>
        <v>67427890.857142895</v>
      </c>
      <c r="AB277" s="2">
        <f t="shared" si="21"/>
        <v>420000.00000000745</v>
      </c>
      <c r="AC277" s="2">
        <f t="shared" si="9"/>
        <v>36643646.999999955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49982182.349999994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200</v>
      </c>
      <c r="C278" s="7"/>
      <c r="D278" s="2" t="e">
        <f t="shared" si="12"/>
        <v>#N/A</v>
      </c>
      <c r="E278" s="2" t="e">
        <f t="shared" si="22"/>
        <v>#N/A</v>
      </c>
      <c r="F278" s="2">
        <v>691161.82187134773</v>
      </c>
      <c r="G278" s="2">
        <f t="shared" si="23"/>
        <v>394145.14285714284</v>
      </c>
      <c r="H278" s="2">
        <f t="shared" si="13"/>
        <v>98918579.571428955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5967103.428571444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776522.12568634748</v>
      </c>
      <c r="Q278" s="2">
        <f>IF(P278&gt;Graph!$G$1*1000,Graph!$G$1*1000,P278)</f>
        <v>420000</v>
      </c>
      <c r="R278" s="2">
        <f t="shared" si="16"/>
        <v>104885683</v>
      </c>
      <c r="S278" s="2">
        <f t="shared" si="17"/>
        <v>394145.14285714924</v>
      </c>
      <c r="T278" s="2">
        <f t="shared" si="18"/>
        <v>25854.857142857276</v>
      </c>
      <c r="U278" s="2">
        <f t="shared" si="19"/>
        <v>420000</v>
      </c>
      <c r="V278" s="2">
        <f t="shared" si="28"/>
        <v>65810387.571428448</v>
      </c>
      <c r="W278" s="2">
        <f t="shared" si="20"/>
        <v>394145.14285714179</v>
      </c>
      <c r="X278" s="2">
        <f t="shared" si="6"/>
        <v>25854.857142858207</v>
      </c>
      <c r="Y278" s="2">
        <f t="shared" si="7"/>
        <v>39075295.428571537</v>
      </c>
      <c r="Z278" s="2" t="str">
        <f t="shared" si="8"/>
        <v>MEEP</v>
      </c>
      <c r="AA278" s="2">
        <f>IF(Z278="HERE",Y278,AA277+Graph!$G$1*1000)</f>
        <v>67847890.857142895</v>
      </c>
      <c r="AB278" s="2">
        <f t="shared" si="21"/>
        <v>420000</v>
      </c>
      <c r="AC278" s="2">
        <f t="shared" si="9"/>
        <v>36643646.999999955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50003182.349999994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201</v>
      </c>
      <c r="C279" s="7"/>
      <c r="D279" s="2" t="e">
        <f t="shared" si="12"/>
        <v>#N/A</v>
      </c>
      <c r="E279" s="2" t="e">
        <f t="shared" si="22"/>
        <v>#N/A</v>
      </c>
      <c r="F279" s="2">
        <v>692589.68255640566</v>
      </c>
      <c r="G279" s="2">
        <f t="shared" si="23"/>
        <v>394145.14285714284</v>
      </c>
      <c r="H279" s="2">
        <f t="shared" si="13"/>
        <v>99312724.714286104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5992958.2857143013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778307.68900027871</v>
      </c>
      <c r="Q279" s="2">
        <f>IF(P279&gt;Graph!$G$1*1000,Graph!$G$1*1000,P279)</f>
        <v>420000</v>
      </c>
      <c r="R279" s="2">
        <f t="shared" si="16"/>
        <v>105305683</v>
      </c>
      <c r="S279" s="2">
        <f t="shared" si="17"/>
        <v>394145.14285714924</v>
      </c>
      <c r="T279" s="2">
        <f t="shared" si="18"/>
        <v>25854.857142857276</v>
      </c>
      <c r="U279" s="2">
        <f t="shared" si="19"/>
        <v>420000</v>
      </c>
      <c r="V279" s="2">
        <f t="shared" si="28"/>
        <v>66204532.71428559</v>
      </c>
      <c r="W279" s="2">
        <f t="shared" si="20"/>
        <v>394145.14285714179</v>
      </c>
      <c r="X279" s="2">
        <f t="shared" si="6"/>
        <v>25854.857142858207</v>
      </c>
      <c r="Y279" s="2">
        <f t="shared" si="7"/>
        <v>39101150.285714395</v>
      </c>
      <c r="Z279" s="2" t="str">
        <f t="shared" si="8"/>
        <v>MEEP</v>
      </c>
      <c r="AA279" s="2">
        <f>IF(Z279="HERE",Y279,AA278+Graph!$G$1*1000)</f>
        <v>68267890.857142895</v>
      </c>
      <c r="AB279" s="2">
        <f t="shared" si="21"/>
        <v>420000</v>
      </c>
      <c r="AC279" s="2">
        <f t="shared" si="9"/>
        <v>36643646.999999955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50024182.349999994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202</v>
      </c>
      <c r="C280" s="7"/>
      <c r="D280" s="2" t="e">
        <f t="shared" si="12"/>
        <v>#N/A</v>
      </c>
      <c r="E280" s="2" t="e">
        <f t="shared" si="22"/>
        <v>#N/A</v>
      </c>
      <c r="F280" s="2">
        <v>694017.5432414636</v>
      </c>
      <c r="G280" s="2">
        <f t="shared" si="23"/>
        <v>394145.14285714284</v>
      </c>
      <c r="H280" s="2">
        <f t="shared" si="13"/>
        <v>99706869.857143253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6018813.1428571586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780093.25231419504</v>
      </c>
      <c r="Q280" s="2">
        <f>IF(P280&gt;Graph!$G$1*1000,Graph!$G$1*1000,P280)</f>
        <v>420000</v>
      </c>
      <c r="R280" s="2">
        <f t="shared" si="16"/>
        <v>105725683</v>
      </c>
      <c r="S280" s="2">
        <f t="shared" si="17"/>
        <v>394145.14285714924</v>
      </c>
      <c r="T280" s="2">
        <f t="shared" si="18"/>
        <v>25854.857142857276</v>
      </c>
      <c r="U280" s="2">
        <f t="shared" si="19"/>
        <v>420000</v>
      </c>
      <c r="V280" s="2">
        <f t="shared" si="28"/>
        <v>66598677.857142732</v>
      </c>
      <c r="W280" s="2">
        <f t="shared" si="20"/>
        <v>394145.14285714179</v>
      </c>
      <c r="X280" s="2">
        <f t="shared" si="6"/>
        <v>25854.857142858207</v>
      </c>
      <c r="Y280" s="2">
        <f t="shared" si="7"/>
        <v>39127005.142857254</v>
      </c>
      <c r="Z280" s="2" t="str">
        <f t="shared" si="8"/>
        <v>MEEP</v>
      </c>
      <c r="AA280" s="2">
        <f>IF(Z280="HERE",Y280,AA279+Graph!$G$1*1000)</f>
        <v>68687890.857142895</v>
      </c>
      <c r="AB280" s="2">
        <f t="shared" si="21"/>
        <v>420000</v>
      </c>
      <c r="AC280" s="2">
        <f t="shared" si="9"/>
        <v>36643646.999999955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50045182.349999994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203</v>
      </c>
      <c r="C281" s="7"/>
      <c r="D281" s="2" t="e">
        <f t="shared" si="12"/>
        <v>#N/A</v>
      </c>
      <c r="E281" s="2" t="e">
        <f t="shared" si="22"/>
        <v>#N/A</v>
      </c>
      <c r="F281" s="2">
        <v>695445.40392652154</v>
      </c>
      <c r="G281" s="2">
        <f t="shared" si="23"/>
        <v>394145.14285714284</v>
      </c>
      <c r="H281" s="2">
        <f t="shared" si="13"/>
        <v>100101015.0000004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6044668.0000000158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781878.81562812626</v>
      </c>
      <c r="Q281" s="2">
        <f>IF(P281&gt;Graph!$G$1*1000,Graph!$G$1*1000,P281)</f>
        <v>420000</v>
      </c>
      <c r="R281" s="2">
        <f t="shared" si="16"/>
        <v>106145683</v>
      </c>
      <c r="S281" s="2">
        <f t="shared" si="17"/>
        <v>394145.14285714924</v>
      </c>
      <c r="T281" s="2">
        <f t="shared" si="18"/>
        <v>25854.857142857276</v>
      </c>
      <c r="U281" s="2">
        <f t="shared" si="19"/>
        <v>420000</v>
      </c>
      <c r="V281" s="2">
        <f t="shared" si="28"/>
        <v>66992822.999999873</v>
      </c>
      <c r="W281" s="2">
        <f t="shared" si="20"/>
        <v>394145.14285714179</v>
      </c>
      <c r="X281" s="2">
        <f t="shared" si="6"/>
        <v>25854.857142858207</v>
      </c>
      <c r="Y281" s="2">
        <f t="shared" si="7"/>
        <v>39152860.000000112</v>
      </c>
      <c r="Z281" s="2" t="str">
        <f t="shared" si="8"/>
        <v>MEEP</v>
      </c>
      <c r="AA281" s="2">
        <f>IF(Z281="HERE",Y281,AA280+Graph!$G$1*1000)</f>
        <v>69107890.857142895</v>
      </c>
      <c r="AB281" s="2">
        <f t="shared" si="21"/>
        <v>420000</v>
      </c>
      <c r="AC281" s="2">
        <f t="shared" si="9"/>
        <v>36643646.999999955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50066182.349999994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204</v>
      </c>
      <c r="C282" s="7"/>
      <c r="D282" s="2" t="e">
        <f t="shared" si="12"/>
        <v>#N/A</v>
      </c>
      <c r="E282" s="2" t="e">
        <f t="shared" si="22"/>
        <v>#N/A</v>
      </c>
      <c r="F282" s="2">
        <v>696873.26461157203</v>
      </c>
      <c r="G282" s="2">
        <f t="shared" si="23"/>
        <v>394145.14285714284</v>
      </c>
      <c r="H282" s="2">
        <f t="shared" si="13"/>
        <v>100495160.14285755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6070522.8571428731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783664.37894204259</v>
      </c>
      <c r="Q282" s="2">
        <f>IF(P282&gt;Graph!$G$1*1000,Graph!$G$1*1000,P282)</f>
        <v>420000</v>
      </c>
      <c r="R282" s="2">
        <f t="shared" si="16"/>
        <v>106565683</v>
      </c>
      <c r="S282" s="2">
        <f t="shared" si="17"/>
        <v>394145.14285714924</v>
      </c>
      <c r="T282" s="2">
        <f t="shared" si="18"/>
        <v>25854.857142857276</v>
      </c>
      <c r="U282" s="2">
        <f t="shared" si="19"/>
        <v>420000</v>
      </c>
      <c r="V282" s="2">
        <f t="shared" si="28"/>
        <v>67386968.142857015</v>
      </c>
      <c r="W282" s="2">
        <f t="shared" si="20"/>
        <v>394145.14285714179</v>
      </c>
      <c r="X282" s="2">
        <f t="shared" si="6"/>
        <v>25854.857142858207</v>
      </c>
      <c r="Y282" s="2">
        <f t="shared" si="7"/>
        <v>39178714.85714297</v>
      </c>
      <c r="Z282" s="2" t="str">
        <f t="shared" si="8"/>
        <v>MEEP</v>
      </c>
      <c r="AA282" s="2">
        <f>IF(Z282="HERE",Y282,AA281+Graph!$G$1*1000)</f>
        <v>69527890.857142895</v>
      </c>
      <c r="AB282" s="2">
        <f t="shared" si="21"/>
        <v>420000</v>
      </c>
      <c r="AC282" s="2">
        <f t="shared" si="9"/>
        <v>36643646.999999955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50087182.349999994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205</v>
      </c>
      <c r="C283" s="7"/>
      <c r="D283" s="2" t="e">
        <f t="shared" si="12"/>
        <v>#N/A</v>
      </c>
      <c r="E283" s="2" t="e">
        <f t="shared" si="22"/>
        <v>#N/A</v>
      </c>
      <c r="F283" s="2">
        <v>698301.12529662997</v>
      </c>
      <c r="G283" s="2">
        <f t="shared" si="23"/>
        <v>394145.14285714284</v>
      </c>
      <c r="H283" s="2">
        <f t="shared" si="13"/>
        <v>100889305.2857147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6096377.7142857304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785449.94225597382</v>
      </c>
      <c r="Q283" s="2">
        <f>IF(P283&gt;Graph!$G$1*1000,Graph!$G$1*1000,P283)</f>
        <v>420000</v>
      </c>
      <c r="R283" s="2">
        <f t="shared" si="16"/>
        <v>106985683</v>
      </c>
      <c r="S283" s="2">
        <f t="shared" si="17"/>
        <v>394145.14285714924</v>
      </c>
      <c r="T283" s="2">
        <f t="shared" si="18"/>
        <v>25854.857142857276</v>
      </c>
      <c r="U283" s="2">
        <f t="shared" si="19"/>
        <v>420000</v>
      </c>
      <c r="V283" s="2">
        <f t="shared" si="28"/>
        <v>67781113.285714164</v>
      </c>
      <c r="W283" s="2">
        <f t="shared" si="20"/>
        <v>394145.14285714924</v>
      </c>
      <c r="X283" s="2">
        <f t="shared" si="6"/>
        <v>25854.857142850757</v>
      </c>
      <c r="Y283" s="2">
        <f t="shared" si="7"/>
        <v>39204569.714285821</v>
      </c>
      <c r="Z283" s="2" t="str">
        <f t="shared" si="8"/>
        <v>MEEP</v>
      </c>
      <c r="AA283" s="2">
        <f>IF(Z283="HERE",Y283,AA282+Graph!$G$1*1000)</f>
        <v>69947890.857142895</v>
      </c>
      <c r="AB283" s="2">
        <f t="shared" si="21"/>
        <v>420000</v>
      </c>
      <c r="AC283" s="2">
        <f t="shared" si="9"/>
        <v>36643646.999999955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50108182.349999994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206</v>
      </c>
      <c r="C284" s="7"/>
      <c r="D284" s="2" t="e">
        <f t="shared" si="12"/>
        <v>#N/A</v>
      </c>
      <c r="E284" s="2" t="e">
        <f t="shared" si="22"/>
        <v>#N/A</v>
      </c>
      <c r="F284" s="2">
        <v>699728.9859816879</v>
      </c>
      <c r="G284" s="2">
        <f t="shared" si="23"/>
        <v>394145.14285714284</v>
      </c>
      <c r="H284" s="2">
        <f t="shared" si="13"/>
        <v>101283450.42857185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6122232.5714285877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787235.50556989014</v>
      </c>
      <c r="Q284" s="2">
        <f>IF(P284&gt;Graph!$G$1*1000,Graph!$G$1*1000,P284)</f>
        <v>420000</v>
      </c>
      <c r="R284" s="2">
        <f t="shared" si="16"/>
        <v>107405683</v>
      </c>
      <c r="S284" s="2">
        <f t="shared" si="17"/>
        <v>394145.14285714924</v>
      </c>
      <c r="T284" s="2">
        <f t="shared" si="18"/>
        <v>25854.857142857276</v>
      </c>
      <c r="U284" s="2">
        <f t="shared" si="19"/>
        <v>420000</v>
      </c>
      <c r="V284" s="2">
        <f t="shared" si="28"/>
        <v>68175258.428571314</v>
      </c>
      <c r="W284" s="2">
        <f t="shared" si="20"/>
        <v>394145.14285714924</v>
      </c>
      <c r="X284" s="2">
        <f t="shared" si="6"/>
        <v>25854.857142850757</v>
      </c>
      <c r="Y284" s="2">
        <f t="shared" si="7"/>
        <v>39230424.571428671</v>
      </c>
      <c r="Z284" s="2" t="str">
        <f t="shared" si="8"/>
        <v>MEEP</v>
      </c>
      <c r="AA284" s="2">
        <f>IF(Z284="HERE",Y284,AA283+Graph!$G$1*1000)</f>
        <v>70367890.857142895</v>
      </c>
      <c r="AB284" s="2">
        <f t="shared" si="21"/>
        <v>420000</v>
      </c>
      <c r="AC284" s="2">
        <f t="shared" si="9"/>
        <v>36643646.999999955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50129182.349999994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207</v>
      </c>
      <c r="C285" s="7"/>
      <c r="D285" s="2" t="e">
        <f t="shared" si="12"/>
        <v>#N/A</v>
      </c>
      <c r="E285" s="2" t="e">
        <f t="shared" si="22"/>
        <v>#N/A</v>
      </c>
      <c r="F285" s="2">
        <v>701156.84666674584</v>
      </c>
      <c r="G285" s="2">
        <f t="shared" si="23"/>
        <v>394145.14285714284</v>
      </c>
      <c r="H285" s="2">
        <f t="shared" si="13"/>
        <v>101677595.571429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6148087.4285714449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789021.06888382137</v>
      </c>
      <c r="Q285" s="2">
        <f>IF(P285&gt;Graph!$G$1*1000,Graph!$G$1*1000,P285)</f>
        <v>420000</v>
      </c>
      <c r="R285" s="2">
        <f t="shared" si="16"/>
        <v>107825683</v>
      </c>
      <c r="S285" s="2">
        <f t="shared" si="17"/>
        <v>394145.14285714924</v>
      </c>
      <c r="T285" s="2">
        <f t="shared" si="18"/>
        <v>25854.857142857276</v>
      </c>
      <c r="U285" s="2">
        <f t="shared" si="19"/>
        <v>420000</v>
      </c>
      <c r="V285" s="2">
        <f t="shared" si="28"/>
        <v>68569403.571428463</v>
      </c>
      <c r="W285" s="2">
        <f t="shared" si="20"/>
        <v>394145.14285714924</v>
      </c>
      <c r="X285" s="2">
        <f t="shared" si="6"/>
        <v>25854.857142850757</v>
      </c>
      <c r="Y285" s="2">
        <f t="shared" si="7"/>
        <v>39256279.428571522</v>
      </c>
      <c r="Z285" s="2" t="str">
        <f t="shared" si="8"/>
        <v>MEEP</v>
      </c>
      <c r="AA285" s="2">
        <f>IF(Z285="HERE",Y285,AA284+Graph!$G$1*1000)</f>
        <v>70787890.857142895</v>
      </c>
      <c r="AB285" s="2">
        <f t="shared" si="21"/>
        <v>420000</v>
      </c>
      <c r="AC285" s="2">
        <f t="shared" si="9"/>
        <v>36643646.999999955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50150182.349999994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208</v>
      </c>
      <c r="C286" s="7"/>
      <c r="D286" s="2" t="e">
        <f t="shared" si="12"/>
        <v>#N/A</v>
      </c>
      <c r="E286" s="2" t="e">
        <f t="shared" si="22"/>
        <v>#N/A</v>
      </c>
      <c r="F286" s="2">
        <v>702584.70735180378</v>
      </c>
      <c r="G286" s="2">
        <f t="shared" si="23"/>
        <v>394145.14285714284</v>
      </c>
      <c r="H286" s="2">
        <f t="shared" si="13"/>
        <v>102071740.71428615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6173942.2857143022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790806.63219775259</v>
      </c>
      <c r="Q286" s="2">
        <f>IF(P286&gt;Graph!$G$1*1000,Graph!$G$1*1000,P286)</f>
        <v>420000</v>
      </c>
      <c r="R286" s="2">
        <f t="shared" si="16"/>
        <v>108245683</v>
      </c>
      <c r="S286" s="2">
        <f t="shared" si="17"/>
        <v>394145.14285714924</v>
      </c>
      <c r="T286" s="2">
        <f t="shared" si="18"/>
        <v>25854.857142857276</v>
      </c>
      <c r="U286" s="2">
        <f t="shared" si="19"/>
        <v>420000</v>
      </c>
      <c r="V286" s="2">
        <f t="shared" si="28"/>
        <v>68963548.714285612</v>
      </c>
      <c r="W286" s="2">
        <f t="shared" si="20"/>
        <v>394145.14285714924</v>
      </c>
      <c r="X286" s="2">
        <f t="shared" si="6"/>
        <v>25854.857142850757</v>
      </c>
      <c r="Y286" s="2">
        <f t="shared" si="7"/>
        <v>39282134.285714373</v>
      </c>
      <c r="Z286" s="2" t="str">
        <f t="shared" si="8"/>
        <v>MEEP</v>
      </c>
      <c r="AA286" s="2">
        <f>IF(Z286="HERE",Y286,AA285+Graph!$G$1*1000)</f>
        <v>71207890.857142895</v>
      </c>
      <c r="AB286" s="2">
        <f t="shared" si="21"/>
        <v>420000</v>
      </c>
      <c r="AC286" s="2">
        <f t="shared" si="9"/>
        <v>36643646.999999955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209</v>
      </c>
      <c r="C287" s="7"/>
      <c r="D287" s="2" t="e">
        <f t="shared" si="12"/>
        <v>#N/A</v>
      </c>
      <c r="E287" s="2" t="e">
        <f t="shared" si="22"/>
        <v>#N/A</v>
      </c>
      <c r="F287" s="2">
        <v>704012.56803686172</v>
      </c>
      <c r="G287" s="2">
        <f t="shared" si="23"/>
        <v>394145.14285714284</v>
      </c>
      <c r="H287" s="2">
        <f t="shared" si="13"/>
        <v>102465885.8571433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6199797.1428571595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792592.19551166892</v>
      </c>
      <c r="Q287" s="2">
        <f>IF(P287&gt;Graph!$G$1*1000,Graph!$G$1*1000,P287)</f>
        <v>420000</v>
      </c>
      <c r="R287" s="2">
        <f t="shared" si="16"/>
        <v>108665683</v>
      </c>
      <c r="S287" s="2">
        <f t="shared" si="17"/>
        <v>394145.14285714924</v>
      </c>
      <c r="T287" s="2">
        <f t="shared" si="18"/>
        <v>25854.857142857276</v>
      </c>
      <c r="U287" s="2">
        <f t="shared" si="19"/>
        <v>420000</v>
      </c>
      <c r="V287" s="2">
        <f t="shared" si="28"/>
        <v>69357693.857142761</v>
      </c>
      <c r="W287" s="2">
        <f t="shared" si="20"/>
        <v>394145.14285714924</v>
      </c>
      <c r="X287" s="2">
        <f t="shared" si="6"/>
        <v>25854.857142850757</v>
      </c>
      <c r="Y287" s="2">
        <f t="shared" si="7"/>
        <v>39307989.142857224</v>
      </c>
      <c r="Z287" s="2" t="str">
        <f t="shared" si="8"/>
        <v>MEEP</v>
      </c>
      <c r="AA287" s="2">
        <f>IF(Z287="HERE",Y287,AA286+Graph!$G$1*1000)</f>
        <v>71627890.857142895</v>
      </c>
      <c r="AB287" s="2">
        <f t="shared" si="21"/>
        <v>420000</v>
      </c>
      <c r="AC287" s="2">
        <f t="shared" si="9"/>
        <v>36643646.999999955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210</v>
      </c>
      <c r="C288" s="7"/>
      <c r="D288" s="2" t="e">
        <f t="shared" si="12"/>
        <v>#N/A</v>
      </c>
      <c r="E288" s="2" t="e">
        <f t="shared" si="22"/>
        <v>#N/A</v>
      </c>
      <c r="F288" s="2">
        <v>705440.42872191966</v>
      </c>
      <c r="G288" s="2">
        <f t="shared" si="23"/>
        <v>394145.14285714284</v>
      </c>
      <c r="H288" s="2">
        <f t="shared" si="13"/>
        <v>102860031.00000045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6225652.0000000168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794377.75882560015</v>
      </c>
      <c r="Q288" s="2">
        <f>IF(P288&gt;Graph!$G$1*1000,Graph!$G$1*1000,P288)</f>
        <v>420000</v>
      </c>
      <c r="R288" s="2">
        <f t="shared" si="16"/>
        <v>109085683</v>
      </c>
      <c r="S288" s="2">
        <f t="shared" si="17"/>
        <v>394145.14285714924</v>
      </c>
      <c r="T288" s="2">
        <f t="shared" si="18"/>
        <v>25854.857142857276</v>
      </c>
      <c r="U288" s="2">
        <f t="shared" si="19"/>
        <v>420000</v>
      </c>
      <c r="V288" s="2">
        <f t="shared" si="28"/>
        <v>69751838.999999911</v>
      </c>
      <c r="W288" s="2">
        <f t="shared" si="20"/>
        <v>394145.14285714924</v>
      </c>
      <c r="X288" s="2">
        <f t="shared" si="6"/>
        <v>25854.857142850757</v>
      </c>
      <c r="Y288" s="2">
        <f t="shared" si="7"/>
        <v>39333844.000000075</v>
      </c>
      <c r="Z288" s="2" t="str">
        <f t="shared" si="8"/>
        <v>MEEP</v>
      </c>
      <c r="AA288" s="2">
        <f>IF(Z288="HERE",Y288,AA287+Graph!$G$1*1000)</f>
        <v>72047890.857142895</v>
      </c>
      <c r="AB288" s="2">
        <f t="shared" si="21"/>
        <v>420000</v>
      </c>
      <c r="AC288" s="2">
        <f t="shared" si="9"/>
        <v>36643646.999999955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211</v>
      </c>
      <c r="C289" s="7"/>
      <c r="D289" s="2" t="e">
        <f t="shared" si="12"/>
        <v>#N/A</v>
      </c>
      <c r="E289" s="2" t="e">
        <f t="shared" si="22"/>
        <v>#N/A</v>
      </c>
      <c r="F289" s="2">
        <v>706868.28940697014</v>
      </c>
      <c r="G289" s="2">
        <f t="shared" si="23"/>
        <v>394145.14285714284</v>
      </c>
      <c r="H289" s="2">
        <f t="shared" si="13"/>
        <v>103254176.1428576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6251506.857142874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796163.32213951647</v>
      </c>
      <c r="Q289" s="2">
        <f>IF(P289&gt;Graph!$G$1*1000,Graph!$G$1*1000,P289)</f>
        <v>420000</v>
      </c>
      <c r="R289" s="2">
        <f t="shared" si="16"/>
        <v>109505683</v>
      </c>
      <c r="S289" s="2">
        <f t="shared" si="17"/>
        <v>394145.14285714924</v>
      </c>
      <c r="T289" s="2">
        <f t="shared" si="18"/>
        <v>25854.857142857276</v>
      </c>
      <c r="U289" s="2">
        <f t="shared" si="19"/>
        <v>420000</v>
      </c>
      <c r="V289" s="2">
        <f t="shared" si="28"/>
        <v>70145984.14285706</v>
      </c>
      <c r="W289" s="2">
        <f t="shared" si="20"/>
        <v>394145.14285714924</v>
      </c>
      <c r="X289" s="2">
        <f t="shared" si="6"/>
        <v>25854.857142850757</v>
      </c>
      <c r="Y289" s="2">
        <f t="shared" si="7"/>
        <v>39359698.857142925</v>
      </c>
      <c r="Z289" s="2" t="str">
        <f t="shared" si="8"/>
        <v>MEEP</v>
      </c>
      <c r="AA289" s="2">
        <f>IF(Z289="HERE",Y289,AA288+Graph!$G$1*1000)</f>
        <v>72467890.857142895</v>
      </c>
      <c r="AB289" s="2">
        <f t="shared" si="21"/>
        <v>420000</v>
      </c>
      <c r="AC289" s="2">
        <f t="shared" si="9"/>
        <v>36643646.999999955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212</v>
      </c>
      <c r="C290" s="7"/>
      <c r="D290" s="2" t="e">
        <f t="shared" si="12"/>
        <v>#N/A</v>
      </c>
      <c r="E290" s="2" t="e">
        <f t="shared" si="22"/>
        <v>#N/A</v>
      </c>
      <c r="F290" s="2">
        <v>708296.15009202808</v>
      </c>
      <c r="G290" s="2">
        <f t="shared" si="23"/>
        <v>394145.14285714284</v>
      </c>
      <c r="H290" s="2">
        <f t="shared" si="13"/>
        <v>103648321.28571475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6277361.7142857313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797948.8854534477</v>
      </c>
      <c r="Q290" s="2">
        <f>IF(P290&gt;Graph!$G$1*1000,Graph!$G$1*1000,P290)</f>
        <v>420000</v>
      </c>
      <c r="R290" s="2">
        <f t="shared" si="16"/>
        <v>109925683</v>
      </c>
      <c r="S290" s="2">
        <f t="shared" si="17"/>
        <v>394145.14285714924</v>
      </c>
      <c r="T290" s="2">
        <f t="shared" si="18"/>
        <v>25854.857142857276</v>
      </c>
      <c r="U290" s="2">
        <f t="shared" si="19"/>
        <v>420000</v>
      </c>
      <c r="V290" s="2">
        <f t="shared" si="28"/>
        <v>70540129.285714209</v>
      </c>
      <c r="W290" s="2">
        <f t="shared" si="20"/>
        <v>394145.14285714924</v>
      </c>
      <c r="X290" s="2">
        <f t="shared" si="6"/>
        <v>25854.857142850757</v>
      </c>
      <c r="Y290" s="2">
        <f t="shared" si="7"/>
        <v>39385553.714285776</v>
      </c>
      <c r="Z290" s="2" t="str">
        <f t="shared" si="8"/>
        <v>MEEP</v>
      </c>
      <c r="AA290" s="2">
        <f>IF(Z290="HERE",Y290,AA289+Graph!$G$1*1000)</f>
        <v>72887890.857142895</v>
      </c>
      <c r="AB290" s="2">
        <f t="shared" si="21"/>
        <v>420000</v>
      </c>
      <c r="AC290" s="2">
        <f t="shared" si="9"/>
        <v>36643646.999999955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213</v>
      </c>
      <c r="C291" s="7"/>
      <c r="D291" s="2" t="e">
        <f t="shared" si="12"/>
        <v>#N/A</v>
      </c>
      <c r="E291" s="2" t="e">
        <f t="shared" si="22"/>
        <v>#N/A</v>
      </c>
      <c r="F291" s="2">
        <v>709724.01077708602</v>
      </c>
      <c r="G291" s="2">
        <f t="shared" si="23"/>
        <v>394145.14285714284</v>
      </c>
      <c r="H291" s="2">
        <f t="shared" si="13"/>
        <v>104042466.42857189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6303216.5714285886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799734.44876736403</v>
      </c>
      <c r="Q291" s="2">
        <f>IF(P291&gt;Graph!$G$1*1000,Graph!$G$1*1000,P291)</f>
        <v>420000</v>
      </c>
      <c r="R291" s="2">
        <f t="shared" si="16"/>
        <v>110345683</v>
      </c>
      <c r="S291" s="2">
        <f t="shared" si="17"/>
        <v>394145.14285714924</v>
      </c>
      <c r="T291" s="2">
        <f t="shared" si="18"/>
        <v>25854.857142857276</v>
      </c>
      <c r="U291" s="2">
        <f t="shared" si="19"/>
        <v>420000</v>
      </c>
      <c r="V291" s="2">
        <f t="shared" si="28"/>
        <v>70934274.428571358</v>
      </c>
      <c r="W291" s="2">
        <f t="shared" si="20"/>
        <v>394145.14285714924</v>
      </c>
      <c r="X291" s="2">
        <f t="shared" si="6"/>
        <v>25854.857142850757</v>
      </c>
      <c r="Y291" s="2">
        <f t="shared" si="7"/>
        <v>39411408.571428627</v>
      </c>
      <c r="Z291" s="2" t="str">
        <f t="shared" si="8"/>
        <v>MEEP</v>
      </c>
      <c r="AA291" s="2">
        <f>IF(Z291="HERE",Y291,AA290+Graph!$G$1*1000)</f>
        <v>73307890.857142895</v>
      </c>
      <c r="AB291" s="2">
        <f t="shared" si="21"/>
        <v>420000</v>
      </c>
      <c r="AC291" s="2">
        <f t="shared" si="9"/>
        <v>36643646.999999955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214</v>
      </c>
      <c r="C292" s="7"/>
      <c r="D292" s="2" t="e">
        <f t="shared" si="12"/>
        <v>#N/A</v>
      </c>
      <c r="E292" s="2" t="e">
        <f t="shared" si="22"/>
        <v>#N/A</v>
      </c>
      <c r="F292" s="2">
        <v>711151.87146214396</v>
      </c>
      <c r="G292" s="2">
        <f t="shared" si="23"/>
        <v>394145.14285714284</v>
      </c>
      <c r="H292" s="2">
        <f t="shared" si="13"/>
        <v>104436611.57142904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6329071.4285714459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801520.01208129525</v>
      </c>
      <c r="Q292" s="2">
        <f>IF(P292&gt;Graph!$G$1*1000,Graph!$G$1*1000,P292)</f>
        <v>420000</v>
      </c>
      <c r="R292" s="2">
        <f t="shared" si="16"/>
        <v>110765683</v>
      </c>
      <c r="S292" s="2">
        <f t="shared" si="17"/>
        <v>394145.14285714924</v>
      </c>
      <c r="T292" s="2">
        <f t="shared" si="18"/>
        <v>25854.857142857276</v>
      </c>
      <c r="U292" s="2">
        <f t="shared" si="19"/>
        <v>420000</v>
      </c>
      <c r="V292" s="2">
        <f t="shared" si="28"/>
        <v>71328419.571428508</v>
      </c>
      <c r="W292" s="2">
        <f t="shared" si="20"/>
        <v>394145.14285714924</v>
      </c>
      <c r="X292" s="2">
        <f t="shared" si="6"/>
        <v>25854.857142850757</v>
      </c>
      <c r="Y292" s="2">
        <f t="shared" si="7"/>
        <v>39437263.428571478</v>
      </c>
      <c r="Z292" s="2" t="str">
        <f t="shared" si="8"/>
        <v>MEEP</v>
      </c>
      <c r="AA292" s="2">
        <f>IF(Z292="HERE",Y292,AA291+Graph!$G$1*1000)</f>
        <v>73727890.857142895</v>
      </c>
      <c r="AB292" s="2">
        <f t="shared" si="21"/>
        <v>420000</v>
      </c>
      <c r="AC292" s="2">
        <f t="shared" si="9"/>
        <v>36643646.999999955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215</v>
      </c>
      <c r="C293" s="7"/>
      <c r="D293" s="2" t="e">
        <f t="shared" si="12"/>
        <v>#N/A</v>
      </c>
      <c r="E293" s="2" t="e">
        <f t="shared" si="22"/>
        <v>#N/A</v>
      </c>
      <c r="F293" s="2">
        <v>712579.7321472019</v>
      </c>
      <c r="G293" s="2">
        <f t="shared" si="23"/>
        <v>394145.14285714284</v>
      </c>
      <c r="H293" s="2">
        <f t="shared" si="13"/>
        <v>104830756.71428619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6354926.2857143031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803305.57539521158</v>
      </c>
      <c r="Q293" s="2">
        <f>IF(P293&gt;Graph!$G$1*1000,Graph!$G$1*1000,P293)</f>
        <v>420000</v>
      </c>
      <c r="R293" s="2">
        <f t="shared" si="16"/>
        <v>111185683</v>
      </c>
      <c r="S293" s="2">
        <f t="shared" si="17"/>
        <v>394145.14285714924</v>
      </c>
      <c r="T293" s="2">
        <f t="shared" si="18"/>
        <v>25854.857142857276</v>
      </c>
      <c r="U293" s="2">
        <f t="shared" si="19"/>
        <v>420000</v>
      </c>
      <c r="V293" s="2">
        <f t="shared" si="28"/>
        <v>71722564.714285657</v>
      </c>
      <c r="W293" s="2">
        <f t="shared" si="20"/>
        <v>394145.14285714924</v>
      </c>
      <c r="X293" s="2">
        <f t="shared" si="6"/>
        <v>25854.857142850757</v>
      </c>
      <c r="Y293" s="2">
        <f t="shared" si="7"/>
        <v>39463118.285714328</v>
      </c>
      <c r="Z293" s="2" t="str">
        <f t="shared" si="8"/>
        <v>MEEP</v>
      </c>
      <c r="AA293" s="2">
        <f>IF(Z293="HERE",Y293,AA292+Graph!$G$1*1000)</f>
        <v>74147890.857142895</v>
      </c>
      <c r="AB293" s="2">
        <f t="shared" si="21"/>
        <v>420000</v>
      </c>
      <c r="AC293" s="2">
        <f t="shared" si="9"/>
        <v>36643646.999999955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216</v>
      </c>
      <c r="C294" s="7"/>
      <c r="D294" s="2" t="e">
        <f t="shared" si="12"/>
        <v>#N/A</v>
      </c>
      <c r="E294" s="2" t="e">
        <f t="shared" si="22"/>
        <v>#N/A</v>
      </c>
      <c r="F294" s="2">
        <v>714007.59283225983</v>
      </c>
      <c r="G294" s="2">
        <f t="shared" si="23"/>
        <v>394145.14285714284</v>
      </c>
      <c r="H294" s="2">
        <f t="shared" si="13"/>
        <v>105224901.85714334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6380781.1428571604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805091.1387091428</v>
      </c>
      <c r="Q294" s="2">
        <f>IF(P294&gt;Graph!$G$1*1000,Graph!$G$1*1000,P294)</f>
        <v>420000</v>
      </c>
      <c r="R294" s="2">
        <f t="shared" si="16"/>
        <v>111605683</v>
      </c>
      <c r="S294" s="2">
        <f t="shared" si="17"/>
        <v>394145.14285714924</v>
      </c>
      <c r="T294" s="2">
        <f t="shared" si="18"/>
        <v>25854.857142857276</v>
      </c>
      <c r="U294" s="2">
        <f t="shared" si="19"/>
        <v>420000</v>
      </c>
      <c r="V294" s="2">
        <f t="shared" si="28"/>
        <v>72116709.857142806</v>
      </c>
      <c r="W294" s="2">
        <f t="shared" si="20"/>
        <v>394145.14285714924</v>
      </c>
      <c r="X294" s="2">
        <f t="shared" si="6"/>
        <v>25854.857142850757</v>
      </c>
      <c r="Y294" s="2">
        <f t="shared" si="7"/>
        <v>39488973.142857179</v>
      </c>
      <c r="Z294" s="2" t="str">
        <f t="shared" si="8"/>
        <v>MEEP</v>
      </c>
      <c r="AA294" s="2">
        <f>IF(Z294="HERE",Y294,AA293+Graph!$G$1*1000)</f>
        <v>74567890.857142895</v>
      </c>
      <c r="AB294" s="2">
        <f t="shared" si="21"/>
        <v>420000</v>
      </c>
      <c r="AC294" s="2">
        <f t="shared" si="9"/>
        <v>36643646.999999955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217</v>
      </c>
      <c r="C295" s="7"/>
      <c r="D295" s="2" t="e">
        <f t="shared" si="12"/>
        <v>#N/A</v>
      </c>
      <c r="E295" s="2" t="e">
        <f t="shared" si="22"/>
        <v>#N/A</v>
      </c>
      <c r="F295" s="2">
        <v>715435.45351731032</v>
      </c>
      <c r="G295" s="2">
        <f t="shared" si="23"/>
        <v>394145.14285714284</v>
      </c>
      <c r="H295" s="2">
        <f t="shared" si="13"/>
        <v>105619047.00000049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6406636.0000000177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806876.70202307403</v>
      </c>
      <c r="Q295" s="2">
        <f>IF(P295&gt;Graph!$G$1*1000,Graph!$G$1*1000,P295)</f>
        <v>420000</v>
      </c>
      <c r="R295" s="2">
        <f t="shared" si="16"/>
        <v>112025683</v>
      </c>
      <c r="S295" s="2">
        <f t="shared" si="17"/>
        <v>394145.14285714924</v>
      </c>
      <c r="T295" s="2">
        <f t="shared" si="18"/>
        <v>25854.857142857276</v>
      </c>
      <c r="U295" s="2">
        <f t="shared" si="19"/>
        <v>420000</v>
      </c>
      <c r="V295" s="2">
        <f t="shared" si="28"/>
        <v>72510854.999999955</v>
      </c>
      <c r="W295" s="2">
        <f t="shared" si="20"/>
        <v>394145.14285714924</v>
      </c>
      <c r="X295" s="2">
        <f t="shared" si="6"/>
        <v>25854.857142850757</v>
      </c>
      <c r="Y295" s="2">
        <f t="shared" si="7"/>
        <v>39514828.00000003</v>
      </c>
      <c r="Z295" s="2" t="str">
        <f t="shared" si="8"/>
        <v>MEEP</v>
      </c>
      <c r="AA295" s="2">
        <f>IF(Z295="HERE",Y295,AA294+Graph!$G$1*1000)</f>
        <v>74987890.857142895</v>
      </c>
      <c r="AB295" s="2">
        <f t="shared" si="21"/>
        <v>420000</v>
      </c>
      <c r="AC295" s="2">
        <f t="shared" si="9"/>
        <v>36643646.999999955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218</v>
      </c>
      <c r="C296" s="7"/>
      <c r="D296" s="2" t="e">
        <f t="shared" si="12"/>
        <v>#N/A</v>
      </c>
      <c r="E296" s="2" t="e">
        <f t="shared" si="22"/>
        <v>#N/A</v>
      </c>
      <c r="F296" s="2">
        <v>716863.31420236826</v>
      </c>
      <c r="G296" s="2">
        <f t="shared" si="23"/>
        <v>394145.14285714284</v>
      </c>
      <c r="H296" s="2">
        <f t="shared" si="13"/>
        <v>106013192.14285764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6432490.857142875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808662.26533699036</v>
      </c>
      <c r="Q296" s="2">
        <f>IF(P296&gt;Graph!$G$1*1000,Graph!$G$1*1000,P296)</f>
        <v>420000</v>
      </c>
      <c r="R296" s="2">
        <f t="shared" si="16"/>
        <v>112445683</v>
      </c>
      <c r="S296" s="2">
        <f t="shared" si="17"/>
        <v>394145.14285714924</v>
      </c>
      <c r="T296" s="2">
        <f t="shared" si="18"/>
        <v>25854.857142857276</v>
      </c>
      <c r="U296" s="2">
        <f t="shared" si="19"/>
        <v>420000</v>
      </c>
      <c r="V296" s="2">
        <f t="shared" si="28"/>
        <v>72905000.142857105</v>
      </c>
      <c r="W296" s="2">
        <f t="shared" si="20"/>
        <v>394145.14285714924</v>
      </c>
      <c r="X296" s="2">
        <f t="shared" si="6"/>
        <v>25854.857142850757</v>
      </c>
      <c r="Y296" s="2">
        <f t="shared" si="7"/>
        <v>39540682.857142881</v>
      </c>
      <c r="Z296" s="2" t="str">
        <f t="shared" si="8"/>
        <v>MEEP</v>
      </c>
      <c r="AA296" s="2">
        <f>IF(Z296="HERE",Y296,AA295+Graph!$G$1*1000)</f>
        <v>75407890.857142895</v>
      </c>
      <c r="AB296" s="2">
        <f t="shared" si="21"/>
        <v>420000</v>
      </c>
      <c r="AC296" s="2">
        <f t="shared" si="9"/>
        <v>36643646.999999955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219</v>
      </c>
      <c r="C297" s="7"/>
      <c r="D297" s="2" t="e">
        <f t="shared" si="12"/>
        <v>#N/A</v>
      </c>
      <c r="E297" s="2" t="e">
        <f t="shared" si="22"/>
        <v>#N/A</v>
      </c>
      <c r="F297" s="2">
        <v>718291.1748874262</v>
      </c>
      <c r="G297" s="2">
        <f t="shared" si="23"/>
        <v>394145.14285714284</v>
      </c>
      <c r="H297" s="2">
        <f t="shared" si="13"/>
        <v>106407337.28571479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6458345.7142857322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810447.82865092158</v>
      </c>
      <c r="Q297" s="2">
        <f>IF(P297&gt;Graph!$G$1*1000,Graph!$G$1*1000,P297)</f>
        <v>420000</v>
      </c>
      <c r="R297" s="2">
        <f t="shared" si="16"/>
        <v>112865683</v>
      </c>
      <c r="S297" s="2">
        <f t="shared" si="17"/>
        <v>394145.14285714924</v>
      </c>
      <c r="T297" s="2">
        <f t="shared" si="18"/>
        <v>25854.857142857276</v>
      </c>
      <c r="U297" s="2">
        <f t="shared" si="19"/>
        <v>420000</v>
      </c>
      <c r="V297" s="2">
        <f t="shared" si="28"/>
        <v>73299145.285714254</v>
      </c>
      <c r="W297" s="2">
        <f t="shared" si="20"/>
        <v>394145.14285714924</v>
      </c>
      <c r="X297" s="2">
        <f t="shared" si="6"/>
        <v>25854.857142850757</v>
      </c>
      <c r="Y297" s="2">
        <f t="shared" si="7"/>
        <v>39566537.714285731</v>
      </c>
      <c r="Z297" s="2" t="str">
        <f t="shared" si="8"/>
        <v>MEEP</v>
      </c>
      <c r="AA297" s="2">
        <f>IF(Z297="HERE",Y297,AA296+Graph!$G$1*1000)</f>
        <v>75827890.857142895</v>
      </c>
      <c r="AB297" s="2">
        <f t="shared" si="21"/>
        <v>420000</v>
      </c>
      <c r="AC297" s="2">
        <f t="shared" si="9"/>
        <v>36643646.999999955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220</v>
      </c>
      <c r="C298" s="7"/>
      <c r="D298" s="2" t="e">
        <f t="shared" si="12"/>
        <v>#N/A</v>
      </c>
      <c r="E298" s="2" t="e">
        <f t="shared" si="22"/>
        <v>#N/A</v>
      </c>
      <c r="F298" s="2">
        <v>719719.03557248414</v>
      </c>
      <c r="G298" s="2">
        <f t="shared" si="23"/>
        <v>394145.14285714284</v>
      </c>
      <c r="H298" s="2">
        <f t="shared" si="13"/>
        <v>106801482.42857194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6484200.5714285895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812233.39196483791</v>
      </c>
      <c r="Q298" s="2">
        <f>IF(P298&gt;Graph!$G$1*1000,Graph!$G$1*1000,P298)</f>
        <v>420000</v>
      </c>
      <c r="R298" s="2">
        <f t="shared" si="16"/>
        <v>113285683</v>
      </c>
      <c r="S298" s="2">
        <f t="shared" si="17"/>
        <v>394145.14285714924</v>
      </c>
      <c r="T298" s="2">
        <f t="shared" si="18"/>
        <v>25854.857142857276</v>
      </c>
      <c r="U298" s="2">
        <f t="shared" si="19"/>
        <v>420000</v>
      </c>
      <c r="V298" s="2">
        <f t="shared" si="28"/>
        <v>73693290.428571403</v>
      </c>
      <c r="W298" s="2">
        <f t="shared" si="20"/>
        <v>394145.14285714924</v>
      </c>
      <c r="X298" s="2">
        <f t="shared" si="6"/>
        <v>25854.857142850757</v>
      </c>
      <c r="Y298" s="2">
        <f t="shared" si="7"/>
        <v>39592392.571428582</v>
      </c>
      <c r="Z298" s="2" t="str">
        <f t="shared" si="8"/>
        <v>MEEP</v>
      </c>
      <c r="AA298" s="2">
        <f>IF(Z298="HERE",Y298,AA297+Graph!$G$1*1000)</f>
        <v>76247890.857142895</v>
      </c>
      <c r="AB298" s="2">
        <f t="shared" si="21"/>
        <v>420000</v>
      </c>
      <c r="AC298" s="2">
        <f t="shared" si="9"/>
        <v>36643646.999999955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221</v>
      </c>
      <c r="C299" s="7"/>
      <c r="D299" s="2" t="e">
        <f t="shared" si="12"/>
        <v>#N/A</v>
      </c>
      <c r="E299" s="2" t="e">
        <f t="shared" si="22"/>
        <v>#N/A</v>
      </c>
      <c r="F299" s="2">
        <v>721146.89625754207</v>
      </c>
      <c r="G299" s="2">
        <f t="shared" si="23"/>
        <v>394145.14285714284</v>
      </c>
      <c r="H299" s="2">
        <f t="shared" si="13"/>
        <v>107195627.57142909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6510055.4285714468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814018.95527876914</v>
      </c>
      <c r="Q299" s="2">
        <f>IF(P299&gt;Graph!$G$1*1000,Graph!$G$1*1000,P299)</f>
        <v>420000</v>
      </c>
      <c r="R299" s="2">
        <f t="shared" si="16"/>
        <v>113705683</v>
      </c>
      <c r="S299" s="2">
        <f t="shared" si="17"/>
        <v>394145.14285714924</v>
      </c>
      <c r="T299" s="2">
        <f t="shared" si="18"/>
        <v>25854.857142857276</v>
      </c>
      <c r="U299" s="2">
        <f t="shared" si="19"/>
        <v>420000</v>
      </c>
      <c r="V299" s="2">
        <f t="shared" si="28"/>
        <v>74087435.571428552</v>
      </c>
      <c r="W299" s="2">
        <f t="shared" si="20"/>
        <v>394145.14285714924</v>
      </c>
      <c r="X299" s="2">
        <f t="shared" si="6"/>
        <v>25854.857142850757</v>
      </c>
      <c r="Y299" s="2">
        <f t="shared" si="7"/>
        <v>39618247.428571433</v>
      </c>
      <c r="Z299" s="2" t="str">
        <f t="shared" si="8"/>
        <v>MEEP</v>
      </c>
      <c r="AA299" s="2">
        <f>IF(Z299="HERE",Y299,AA298+Graph!$G$1*1000)</f>
        <v>76667890.857142895</v>
      </c>
      <c r="AB299" s="2">
        <f t="shared" si="21"/>
        <v>420000</v>
      </c>
      <c r="AC299" s="2">
        <f t="shared" si="9"/>
        <v>36643646.999999955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222</v>
      </c>
      <c r="C300" s="7"/>
      <c r="D300" s="2" t="e">
        <f t="shared" si="12"/>
        <v>#N/A</v>
      </c>
      <c r="E300" s="2" t="e">
        <f t="shared" si="22"/>
        <v>#N/A</v>
      </c>
      <c r="F300" s="2">
        <v>722574.75694260001</v>
      </c>
      <c r="G300" s="2">
        <f t="shared" si="23"/>
        <v>394145.14285714284</v>
      </c>
      <c r="H300" s="2">
        <f t="shared" si="13"/>
        <v>107589772.71428624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6535910.2857143041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815804.51859268546</v>
      </c>
      <c r="Q300" s="2">
        <f>IF(P300&gt;Graph!$G$1*1000,Graph!$G$1*1000,P300)</f>
        <v>420000</v>
      </c>
      <c r="R300" s="2">
        <f t="shared" si="16"/>
        <v>114125683</v>
      </c>
      <c r="S300" s="2">
        <f t="shared" si="17"/>
        <v>394145.14285714924</v>
      </c>
      <c r="T300" s="2">
        <f t="shared" si="18"/>
        <v>25854.857142857276</v>
      </c>
      <c r="U300" s="2">
        <f t="shared" si="19"/>
        <v>420000</v>
      </c>
      <c r="V300" s="2">
        <f t="shared" si="28"/>
        <v>74481580.714285702</v>
      </c>
      <c r="W300" s="2">
        <f t="shared" si="20"/>
        <v>394145.14285714924</v>
      </c>
      <c r="X300" s="2">
        <f t="shared" si="6"/>
        <v>25854.857142850757</v>
      </c>
      <c r="Y300" s="2">
        <f t="shared" si="7"/>
        <v>39644102.285714284</v>
      </c>
      <c r="Z300" s="2" t="str">
        <f t="shared" si="8"/>
        <v>MEEP</v>
      </c>
      <c r="AA300" s="2">
        <f>IF(Z300="HERE",Y300,AA299+Graph!$G$1*1000)</f>
        <v>77087890.857142895</v>
      </c>
      <c r="AB300" s="2">
        <f t="shared" si="21"/>
        <v>420000</v>
      </c>
      <c r="AC300" s="2">
        <f t="shared" si="9"/>
        <v>36643646.999999955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223</v>
      </c>
      <c r="C301" s="7"/>
      <c r="D301" s="2" t="e">
        <f t="shared" si="12"/>
        <v>#N/A</v>
      </c>
      <c r="E301" s="2" t="e">
        <f t="shared" si="22"/>
        <v>#N/A</v>
      </c>
      <c r="F301" s="2">
        <v>724002.61762765795</v>
      </c>
      <c r="G301" s="2">
        <f t="shared" si="23"/>
        <v>394145.14285714284</v>
      </c>
      <c r="H301" s="2">
        <f t="shared" si="13"/>
        <v>107983917.85714339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6561765.1428571614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817590.08190661669</v>
      </c>
      <c r="Q301" s="2">
        <f>IF(P301&gt;Graph!$G$1*1000,Graph!$G$1*1000,P301)</f>
        <v>420000</v>
      </c>
      <c r="R301" s="2">
        <f t="shared" si="16"/>
        <v>114545683</v>
      </c>
      <c r="S301" s="2">
        <f t="shared" si="17"/>
        <v>394145.14285714924</v>
      </c>
      <c r="T301" s="2">
        <f t="shared" si="18"/>
        <v>25854.857142857276</v>
      </c>
      <c r="U301" s="2">
        <f t="shared" si="19"/>
        <v>420000</v>
      </c>
      <c r="V301" s="2">
        <f t="shared" si="28"/>
        <v>74875725.857142851</v>
      </c>
      <c r="W301" s="2">
        <f t="shared" si="20"/>
        <v>394145.14285714924</v>
      </c>
      <c r="X301" s="2">
        <f t="shared" si="6"/>
        <v>25854.857142850757</v>
      </c>
      <c r="Y301" s="2">
        <f t="shared" si="7"/>
        <v>39669957.142857134</v>
      </c>
      <c r="Z301" s="2" t="str">
        <f t="shared" si="8"/>
        <v>MEEP</v>
      </c>
      <c r="AA301" s="2">
        <f>IF(Z301="HERE",Y301,AA300+Graph!$G$1*1000)</f>
        <v>77507890.857142895</v>
      </c>
      <c r="AB301" s="2">
        <f t="shared" si="21"/>
        <v>420000</v>
      </c>
      <c r="AC301" s="2">
        <f t="shared" si="9"/>
        <v>36643646.999999955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224</v>
      </c>
      <c r="C302" s="7"/>
      <c r="D302" s="2" t="e">
        <f t="shared" si="12"/>
        <v>#N/A</v>
      </c>
      <c r="E302" s="2" t="e">
        <f t="shared" si="22"/>
        <v>#N/A</v>
      </c>
      <c r="F302" s="2">
        <v>725430.47831270844</v>
      </c>
      <c r="G302" s="2">
        <f t="shared" si="23"/>
        <v>394145.14285714284</v>
      </c>
      <c r="H302" s="2">
        <f t="shared" si="13"/>
        <v>108378063.00000054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6587620.0000000186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819375.64522053301</v>
      </c>
      <c r="Q302" s="2">
        <f>IF(P302&gt;Graph!$G$1*1000,Graph!$G$1*1000,P302)</f>
        <v>420000</v>
      </c>
      <c r="R302" s="2">
        <f t="shared" si="16"/>
        <v>114965683</v>
      </c>
      <c r="S302" s="2">
        <f t="shared" si="17"/>
        <v>394145.14285714924</v>
      </c>
      <c r="T302" s="2">
        <f t="shared" si="18"/>
        <v>25854.857142857276</v>
      </c>
      <c r="U302" s="2">
        <f t="shared" si="19"/>
        <v>420000</v>
      </c>
      <c r="V302" s="2">
        <f t="shared" si="28"/>
        <v>75269871</v>
      </c>
      <c r="W302" s="2">
        <f t="shared" si="20"/>
        <v>394145.14285714924</v>
      </c>
      <c r="X302" s="2">
        <f t="shared" si="6"/>
        <v>25854.857142850757</v>
      </c>
      <c r="Y302" s="2">
        <f t="shared" si="7"/>
        <v>39695811.999999985</v>
      </c>
      <c r="Z302" s="2" t="str">
        <f t="shared" si="8"/>
        <v>MEEP</v>
      </c>
      <c r="AA302" s="2">
        <f>IF(Z302="HERE",Y302,AA301+Graph!$G$1*1000)</f>
        <v>77927890.857142895</v>
      </c>
      <c r="AB302" s="2">
        <f t="shared" si="21"/>
        <v>420000</v>
      </c>
      <c r="AC302" s="2">
        <f t="shared" si="9"/>
        <v>36643646.999999955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225</v>
      </c>
      <c r="C303" s="7"/>
      <c r="D303" s="2" t="e">
        <f t="shared" si="12"/>
        <v>#N/A</v>
      </c>
      <c r="E303" s="2" t="e">
        <f t="shared" si="22"/>
        <v>#N/A</v>
      </c>
      <c r="F303" s="2">
        <v>726858.33899776638</v>
      </c>
      <c r="G303" s="2">
        <f t="shared" si="23"/>
        <v>394145.14285714284</v>
      </c>
      <c r="H303" s="2">
        <f t="shared" si="13"/>
        <v>108772208.14285769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6613474.8571428759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821161.20853446424</v>
      </c>
      <c r="Q303" s="2">
        <f>IF(P303&gt;Graph!$G$1*1000,Graph!$G$1*1000,P303)</f>
        <v>420000</v>
      </c>
      <c r="R303" s="2">
        <f t="shared" si="16"/>
        <v>115385683</v>
      </c>
      <c r="S303" s="2">
        <f t="shared" si="17"/>
        <v>394145.14285714924</v>
      </c>
      <c r="T303" s="2">
        <f t="shared" si="18"/>
        <v>25854.857142857276</v>
      </c>
      <c r="U303" s="2">
        <f t="shared" si="19"/>
        <v>420000</v>
      </c>
      <c r="V303" s="2">
        <f t="shared" si="28"/>
        <v>75664016.142857149</v>
      </c>
      <c r="W303" s="2">
        <f t="shared" si="20"/>
        <v>394145.14285714924</v>
      </c>
      <c r="X303" s="2">
        <f t="shared" si="6"/>
        <v>25854.857142850757</v>
      </c>
      <c r="Y303" s="2">
        <f t="shared" si="7"/>
        <v>39721666.857142836</v>
      </c>
      <c r="Z303" s="2" t="str">
        <f t="shared" si="8"/>
        <v>MEEP</v>
      </c>
      <c r="AA303" s="2">
        <f>IF(Z303="HERE",Y303,AA302+Graph!$G$1*1000)</f>
        <v>78347890.857142895</v>
      </c>
      <c r="AB303" s="2">
        <f t="shared" si="21"/>
        <v>420000</v>
      </c>
      <c r="AC303" s="2">
        <f t="shared" si="9"/>
        <v>36643646.999999955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226</v>
      </c>
      <c r="C304" s="7"/>
      <c r="D304" s="2" t="e">
        <f t="shared" si="12"/>
        <v>#N/A</v>
      </c>
      <c r="E304" s="2" t="e">
        <f t="shared" si="22"/>
        <v>#N/A</v>
      </c>
      <c r="F304" s="2">
        <v>728286.19968282431</v>
      </c>
      <c r="G304" s="2">
        <f t="shared" si="23"/>
        <v>394145.14285714284</v>
      </c>
      <c r="H304" s="2">
        <f t="shared" si="13"/>
        <v>109166353.28571483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6639329.7142857332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822946.77184839547</v>
      </c>
      <c r="Q304" s="2">
        <f>IF(P304&gt;Graph!$G$1*1000,Graph!$G$1*1000,P304)</f>
        <v>420000</v>
      </c>
      <c r="R304" s="2">
        <f t="shared" si="16"/>
        <v>115805683</v>
      </c>
      <c r="S304" s="2">
        <f t="shared" si="17"/>
        <v>394145.14285714924</v>
      </c>
      <c r="T304" s="2">
        <f t="shared" si="18"/>
        <v>25854.857142857276</v>
      </c>
      <c r="U304" s="2">
        <f t="shared" si="19"/>
        <v>420000</v>
      </c>
      <c r="V304" s="2">
        <f t="shared" si="28"/>
        <v>76058161.285714298</v>
      </c>
      <c r="W304" s="2">
        <f t="shared" si="20"/>
        <v>394145.14285714924</v>
      </c>
      <c r="X304" s="2">
        <f t="shared" si="6"/>
        <v>25854.857142850757</v>
      </c>
      <c r="Y304" s="2">
        <f t="shared" si="7"/>
        <v>39747521.714285687</v>
      </c>
      <c r="Z304" s="2" t="str">
        <f t="shared" si="8"/>
        <v>MEEP</v>
      </c>
      <c r="AA304" s="2">
        <f>IF(Z304="HERE",Y304,AA303+Graph!$G$1*1000)</f>
        <v>78767890.857142895</v>
      </c>
      <c r="AB304" s="2">
        <f t="shared" si="21"/>
        <v>420000</v>
      </c>
      <c r="AC304" s="2">
        <f t="shared" si="9"/>
        <v>36643646.999999955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227</v>
      </c>
      <c r="C305" s="7"/>
      <c r="D305" s="2" t="e">
        <f t="shared" si="12"/>
        <v>#N/A</v>
      </c>
      <c r="E305" s="2" t="e">
        <f t="shared" si="22"/>
        <v>#N/A</v>
      </c>
      <c r="F305" s="2">
        <v>729714.06036788225</v>
      </c>
      <c r="G305" s="2">
        <f t="shared" si="23"/>
        <v>394145.14285714284</v>
      </c>
      <c r="H305" s="2">
        <f t="shared" si="13"/>
        <v>109560498.42857198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6665184.5714285905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824732.33516231179</v>
      </c>
      <c r="Q305" s="2">
        <f>IF(P305&gt;Graph!$G$1*1000,Graph!$G$1*1000,P305)</f>
        <v>420000</v>
      </c>
      <c r="R305" s="2">
        <f t="shared" si="16"/>
        <v>116225683</v>
      </c>
      <c r="S305" s="2">
        <f t="shared" si="17"/>
        <v>394145.14285714924</v>
      </c>
      <c r="T305" s="2">
        <f t="shared" si="18"/>
        <v>25854.857142857276</v>
      </c>
      <c r="U305" s="2">
        <f t="shared" si="19"/>
        <v>420000</v>
      </c>
      <c r="V305" s="2">
        <f t="shared" si="28"/>
        <v>76452306.428571448</v>
      </c>
      <c r="W305" s="2">
        <f t="shared" si="20"/>
        <v>394145.14285714924</v>
      </c>
      <c r="X305" s="2">
        <f t="shared" si="6"/>
        <v>25854.857142850757</v>
      </c>
      <c r="Y305" s="2">
        <f t="shared" si="7"/>
        <v>39773376.571428537</v>
      </c>
      <c r="Z305" s="2" t="str">
        <f t="shared" si="8"/>
        <v>MEEP</v>
      </c>
      <c r="AA305" s="2">
        <f>IF(Z305="HERE",Y305,AA304+Graph!$G$1*1000)</f>
        <v>79187890.857142895</v>
      </c>
      <c r="AB305" s="2">
        <f t="shared" si="21"/>
        <v>420000</v>
      </c>
      <c r="AC305" s="2">
        <f t="shared" si="9"/>
        <v>36643646.999999955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228</v>
      </c>
      <c r="C306" s="7"/>
      <c r="D306" s="2" t="e">
        <f t="shared" si="12"/>
        <v>#N/A</v>
      </c>
      <c r="E306" s="2" t="e">
        <f t="shared" si="22"/>
        <v>#N/A</v>
      </c>
      <c r="F306" s="2">
        <v>731141.92105294019</v>
      </c>
      <c r="G306" s="2">
        <f t="shared" si="23"/>
        <v>394145.14285714284</v>
      </c>
      <c r="H306" s="2">
        <f t="shared" si="13"/>
        <v>109954643.57142913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6691039.4285714477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826517.89847624302</v>
      </c>
      <c r="Q306" s="2">
        <f>IF(P306&gt;Graph!$G$1*1000,Graph!$G$1*1000,P306)</f>
        <v>420000</v>
      </c>
      <c r="R306" s="2">
        <f t="shared" si="16"/>
        <v>116645683</v>
      </c>
      <c r="S306" s="2">
        <f t="shared" si="17"/>
        <v>394145.14285714924</v>
      </c>
      <c r="T306" s="2">
        <f t="shared" si="18"/>
        <v>25854.857142857276</v>
      </c>
      <c r="U306" s="2">
        <f t="shared" si="19"/>
        <v>420000</v>
      </c>
      <c r="V306" s="2">
        <f t="shared" si="28"/>
        <v>76846451.571428597</v>
      </c>
      <c r="W306" s="2">
        <f t="shared" si="20"/>
        <v>394145.14285714924</v>
      </c>
      <c r="X306" s="2">
        <f t="shared" si="6"/>
        <v>25854.857142850757</v>
      </c>
      <c r="Y306" s="2">
        <f t="shared" si="7"/>
        <v>39799231.428571388</v>
      </c>
      <c r="Z306" s="2" t="str">
        <f t="shared" si="8"/>
        <v>MEEP</v>
      </c>
      <c r="AA306" s="2">
        <f>IF(Z306="HERE",Y306,AA305+Graph!$G$1*1000)</f>
        <v>79607890.857142895</v>
      </c>
      <c r="AB306" s="2">
        <f t="shared" si="21"/>
        <v>420000</v>
      </c>
      <c r="AC306" s="2">
        <f t="shared" si="9"/>
        <v>36643646.999999955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229</v>
      </c>
      <c r="C307" s="7"/>
      <c r="D307" s="2" t="e">
        <f t="shared" si="12"/>
        <v>#N/A</v>
      </c>
      <c r="E307" s="2" t="e">
        <f t="shared" si="22"/>
        <v>#N/A</v>
      </c>
      <c r="F307" s="2">
        <v>732569.78173799813</v>
      </c>
      <c r="G307" s="2">
        <f t="shared" si="23"/>
        <v>394145.14285714284</v>
      </c>
      <c r="H307" s="2">
        <f t="shared" si="13"/>
        <v>110348788.71428628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6716894.285714305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828303.46179015934</v>
      </c>
      <c r="Q307" s="2">
        <f>IF(P307&gt;Graph!$G$1*1000,Graph!$G$1*1000,P307)</f>
        <v>420000</v>
      </c>
      <c r="R307" s="2">
        <f t="shared" si="16"/>
        <v>117065683</v>
      </c>
      <c r="S307" s="2">
        <f t="shared" si="17"/>
        <v>394145.14285714924</v>
      </c>
      <c r="T307" s="2">
        <f t="shared" si="18"/>
        <v>25854.857142857276</v>
      </c>
      <c r="U307" s="2">
        <f t="shared" si="19"/>
        <v>420000</v>
      </c>
      <c r="V307" s="2">
        <f t="shared" si="28"/>
        <v>77240596.714285746</v>
      </c>
      <c r="W307" s="2">
        <f t="shared" si="20"/>
        <v>394145.14285714924</v>
      </c>
      <c r="X307" s="2">
        <f t="shared" si="6"/>
        <v>25854.857142850757</v>
      </c>
      <c r="Y307" s="2">
        <f t="shared" si="7"/>
        <v>39825086.285714239</v>
      </c>
      <c r="Z307" s="2" t="str">
        <f t="shared" si="8"/>
        <v>MEEP</v>
      </c>
      <c r="AA307" s="2">
        <f>IF(Z307="HERE",Y307,AA306+Graph!$G$1*1000)</f>
        <v>80027890.857142895</v>
      </c>
      <c r="AB307" s="2">
        <f t="shared" si="21"/>
        <v>420000</v>
      </c>
      <c r="AC307" s="2">
        <f t="shared" si="9"/>
        <v>36643646.999999955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230</v>
      </c>
      <c r="C308" s="7"/>
      <c r="D308" s="2" t="e">
        <f t="shared" si="12"/>
        <v>#N/A</v>
      </c>
      <c r="E308" s="2" t="e">
        <f t="shared" si="22"/>
        <v>#N/A</v>
      </c>
      <c r="F308" s="2">
        <v>733997.64242304862</v>
      </c>
      <c r="G308" s="2">
        <f t="shared" si="23"/>
        <v>394145.14285714284</v>
      </c>
      <c r="H308" s="2">
        <f t="shared" si="13"/>
        <v>110742933.85714343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6742749.1428571623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830089.02510409057</v>
      </c>
      <c r="Q308" s="2">
        <f>IF(P308&gt;Graph!$G$1*1000,Graph!$G$1*1000,P308)</f>
        <v>420000</v>
      </c>
      <c r="R308" s="2">
        <f t="shared" si="16"/>
        <v>117485683</v>
      </c>
      <c r="S308" s="2">
        <f t="shared" si="17"/>
        <v>394145.14285714924</v>
      </c>
      <c r="T308" s="2">
        <f t="shared" si="18"/>
        <v>25854.857142857276</v>
      </c>
      <c r="U308" s="2">
        <f t="shared" si="19"/>
        <v>420000</v>
      </c>
      <c r="V308" s="2">
        <f t="shared" si="28"/>
        <v>77634741.857142895</v>
      </c>
      <c r="W308" s="2">
        <f t="shared" si="20"/>
        <v>394145.14285714924</v>
      </c>
      <c r="X308" s="2">
        <f t="shared" si="6"/>
        <v>25854.857142850757</v>
      </c>
      <c r="Y308" s="2">
        <f t="shared" si="7"/>
        <v>39850941.14285709</v>
      </c>
      <c r="Z308" s="2" t="str">
        <f t="shared" si="8"/>
        <v>MEEP</v>
      </c>
      <c r="AA308" s="2">
        <f>IF(Z308="HERE",Y308,AA307+Graph!$G$1*1000)</f>
        <v>80447890.857142895</v>
      </c>
      <c r="AB308" s="2">
        <f t="shared" si="21"/>
        <v>420000</v>
      </c>
      <c r="AC308" s="2">
        <f t="shared" si="9"/>
        <v>36643646.999999955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231</v>
      </c>
      <c r="C309" s="7"/>
      <c r="D309" s="2" t="e">
        <f t="shared" si="12"/>
        <v>#N/A</v>
      </c>
      <c r="E309" s="2" t="e">
        <f t="shared" si="22"/>
        <v>#N/A</v>
      </c>
      <c r="F309" s="2">
        <v>735425.50310810655</v>
      </c>
      <c r="G309" s="2">
        <f t="shared" si="23"/>
        <v>394145.14285714284</v>
      </c>
      <c r="H309" s="2">
        <f t="shared" si="13"/>
        <v>111137079.00000058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6768604.0000000196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831874.5884180069</v>
      </c>
      <c r="Q309" s="2">
        <f>IF(P309&gt;Graph!$G$1*1000,Graph!$G$1*1000,P309)</f>
        <v>420000</v>
      </c>
      <c r="R309" s="2">
        <f t="shared" si="16"/>
        <v>117905683</v>
      </c>
      <c r="S309" s="2">
        <f t="shared" si="17"/>
        <v>394145.14285714924</v>
      </c>
      <c r="T309" s="2">
        <f t="shared" si="18"/>
        <v>25854.857142857276</v>
      </c>
      <c r="U309" s="2">
        <f t="shared" si="19"/>
        <v>420000</v>
      </c>
      <c r="V309" s="2">
        <f t="shared" si="28"/>
        <v>78028887.000000045</v>
      </c>
      <c r="W309" s="2">
        <f t="shared" si="20"/>
        <v>394145.14285714924</v>
      </c>
      <c r="X309" s="2">
        <f t="shared" si="6"/>
        <v>25854.857142850757</v>
      </c>
      <c r="Y309" s="2">
        <f t="shared" si="7"/>
        <v>39876795.99999994</v>
      </c>
      <c r="Z309" s="2" t="str">
        <f t="shared" si="8"/>
        <v>MEEP</v>
      </c>
      <c r="AA309" s="2">
        <f>IF(Z309="HERE",Y309,AA308+Graph!$G$1*1000)</f>
        <v>80867890.857142895</v>
      </c>
      <c r="AB309" s="2">
        <f t="shared" si="21"/>
        <v>420000</v>
      </c>
      <c r="AC309" s="2">
        <f t="shared" si="9"/>
        <v>36643646.999999955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232</v>
      </c>
      <c r="C310" s="7"/>
      <c r="D310" s="2" t="e">
        <f t="shared" si="12"/>
        <v>#N/A</v>
      </c>
      <c r="E310" s="2" t="e">
        <f t="shared" si="22"/>
        <v>#N/A</v>
      </c>
      <c r="F310" s="2">
        <v>736853.36379316449</v>
      </c>
      <c r="G310" s="2">
        <f t="shared" si="23"/>
        <v>394145.14285714284</v>
      </c>
      <c r="H310" s="2">
        <f t="shared" si="13"/>
        <v>111531224.14285773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6794458.8571428768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833660.15173193812</v>
      </c>
      <c r="Q310" s="2">
        <f>IF(P310&gt;Graph!$G$1*1000,Graph!$G$1*1000,P310)</f>
        <v>420000</v>
      </c>
      <c r="R310" s="2">
        <f t="shared" si="16"/>
        <v>118325683</v>
      </c>
      <c r="S310" s="2">
        <f t="shared" si="17"/>
        <v>394145.14285714924</v>
      </c>
      <c r="T310" s="2">
        <f t="shared" si="18"/>
        <v>25854.857142857276</v>
      </c>
      <c r="U310" s="2">
        <f t="shared" si="19"/>
        <v>420000</v>
      </c>
      <c r="V310" s="2">
        <f t="shared" si="28"/>
        <v>78423032.142857194</v>
      </c>
      <c r="W310" s="2">
        <f t="shared" si="20"/>
        <v>394145.14285714924</v>
      </c>
      <c r="X310" s="2">
        <f t="shared" si="6"/>
        <v>25854.857142850757</v>
      </c>
      <c r="Y310" s="2">
        <f t="shared" si="7"/>
        <v>39902650.857142791</v>
      </c>
      <c r="Z310" s="2" t="str">
        <f t="shared" si="8"/>
        <v>MEEP</v>
      </c>
      <c r="AA310" s="2">
        <f>IF(Z310="HERE",Y310,AA309+Graph!$G$1*1000)</f>
        <v>81287890.857142895</v>
      </c>
      <c r="AB310" s="2">
        <f t="shared" si="21"/>
        <v>420000</v>
      </c>
      <c r="AC310" s="2">
        <f t="shared" si="9"/>
        <v>36643646.999999955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233</v>
      </c>
      <c r="C311" s="7"/>
      <c r="D311" s="2" t="e">
        <f t="shared" si="12"/>
        <v>#N/A</v>
      </c>
      <c r="E311" s="2" t="e">
        <f t="shared" si="22"/>
        <v>#N/A</v>
      </c>
      <c r="F311" s="2">
        <v>738281.22447822243</v>
      </c>
      <c r="G311" s="2">
        <f t="shared" si="23"/>
        <v>394145.14285714284</v>
      </c>
      <c r="H311" s="2">
        <f t="shared" si="13"/>
        <v>111925369.28571488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6820313.7142857341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835445.71504585445</v>
      </c>
      <c r="Q311" s="2">
        <f>IF(P311&gt;Graph!$G$1*1000,Graph!$G$1*1000,P311)</f>
        <v>420000</v>
      </c>
      <c r="R311" s="2">
        <f t="shared" si="16"/>
        <v>118745683</v>
      </c>
      <c r="S311" s="2">
        <f t="shared" si="17"/>
        <v>394145.14285714924</v>
      </c>
      <c r="T311" s="2">
        <f t="shared" si="18"/>
        <v>25854.857142857276</v>
      </c>
      <c r="U311" s="2">
        <f t="shared" si="19"/>
        <v>420000</v>
      </c>
      <c r="V311" s="2">
        <f t="shared" si="28"/>
        <v>78817177.285714343</v>
      </c>
      <c r="W311" s="2">
        <f t="shared" si="20"/>
        <v>394145.14285714924</v>
      </c>
      <c r="X311" s="2">
        <f t="shared" si="6"/>
        <v>25854.857142850757</v>
      </c>
      <c r="Y311" s="2">
        <f t="shared" si="7"/>
        <v>39928505.714285642</v>
      </c>
      <c r="Z311" s="2" t="str">
        <f t="shared" si="8"/>
        <v>MEEP</v>
      </c>
      <c r="AA311" s="2">
        <f>IF(Z311="HERE",Y311,AA310+Graph!$G$1*1000)</f>
        <v>81707890.857142895</v>
      </c>
      <c r="AB311" s="2">
        <f t="shared" si="21"/>
        <v>420000</v>
      </c>
      <c r="AC311" s="2">
        <f t="shared" si="9"/>
        <v>36643646.999999955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234</v>
      </c>
      <c r="C312" s="7"/>
      <c r="D312" s="2" t="e">
        <f t="shared" si="12"/>
        <v>#N/A</v>
      </c>
      <c r="E312" s="2" t="e">
        <f t="shared" si="22"/>
        <v>#N/A</v>
      </c>
      <c r="F312" s="2">
        <v>739709.08516328037</v>
      </c>
      <c r="G312" s="2">
        <f t="shared" si="23"/>
        <v>394145.14285714284</v>
      </c>
      <c r="H312" s="2">
        <f t="shared" si="13"/>
        <v>112319514.42857203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6846168.5714285914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837231.27835978568</v>
      </c>
      <c r="Q312" s="2">
        <f>IF(P312&gt;Graph!$G$1*1000,Graph!$G$1*1000,P312)</f>
        <v>420000</v>
      </c>
      <c r="R312" s="2">
        <f t="shared" si="16"/>
        <v>119165683</v>
      </c>
      <c r="S312" s="2">
        <f t="shared" si="17"/>
        <v>394145.14285714924</v>
      </c>
      <c r="T312" s="2">
        <f t="shared" si="18"/>
        <v>25854.857142857276</v>
      </c>
      <c r="U312" s="2">
        <f t="shared" si="19"/>
        <v>420000</v>
      </c>
      <c r="V312" s="2">
        <f t="shared" si="28"/>
        <v>79211322.428571492</v>
      </c>
      <c r="W312" s="2">
        <f t="shared" si="20"/>
        <v>394145.14285714924</v>
      </c>
      <c r="X312" s="2">
        <f t="shared" si="6"/>
        <v>25854.857142850757</v>
      </c>
      <c r="Y312" s="2">
        <f t="shared" si="7"/>
        <v>39954360.571428493</v>
      </c>
      <c r="Z312" s="2" t="str">
        <f t="shared" si="8"/>
        <v>MEEP</v>
      </c>
      <c r="AA312" s="2">
        <f>IF(Z312="HERE",Y312,AA311+Graph!$G$1*1000)</f>
        <v>82127890.857142895</v>
      </c>
      <c r="AB312" s="2">
        <f t="shared" si="21"/>
        <v>420000</v>
      </c>
      <c r="AC312" s="2">
        <f t="shared" si="9"/>
        <v>36643646.999999955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235</v>
      </c>
      <c r="C313" s="7"/>
      <c r="D313" s="2" t="e">
        <f t="shared" si="12"/>
        <v>#N/A</v>
      </c>
      <c r="E313" s="2" t="e">
        <f t="shared" si="22"/>
        <v>#N/A</v>
      </c>
      <c r="F313" s="2">
        <v>741136.94584833831</v>
      </c>
      <c r="G313" s="2">
        <f t="shared" si="23"/>
        <v>394145.14285714284</v>
      </c>
      <c r="H313" s="2">
        <f t="shared" si="13"/>
        <v>112713659.57142918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6872023.4285714487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839016.841673702</v>
      </c>
      <c r="Q313" s="2">
        <f>IF(P313&gt;Graph!$G$1*1000,Graph!$G$1*1000,P313)</f>
        <v>420000</v>
      </c>
      <c r="R313" s="2">
        <f t="shared" si="16"/>
        <v>119585683</v>
      </c>
      <c r="S313" s="2">
        <f t="shared" si="17"/>
        <v>394145.14285714924</v>
      </c>
      <c r="T313" s="2">
        <f t="shared" si="18"/>
        <v>25854.857142857276</v>
      </c>
      <c r="U313" s="2">
        <f t="shared" si="19"/>
        <v>420000</v>
      </c>
      <c r="V313" s="2">
        <f t="shared" si="28"/>
        <v>79605467.571428642</v>
      </c>
      <c r="W313" s="2">
        <f t="shared" si="20"/>
        <v>394145.14285714924</v>
      </c>
      <c r="X313" s="2">
        <f t="shared" si="6"/>
        <v>25854.857142850757</v>
      </c>
      <c r="Y313" s="2">
        <f t="shared" si="7"/>
        <v>39980215.428571343</v>
      </c>
      <c r="Z313" s="2" t="str">
        <f t="shared" si="8"/>
        <v>MEEP</v>
      </c>
      <c r="AA313" s="2">
        <f>IF(Z313="HERE",Y313,AA312+Graph!$G$1*1000)</f>
        <v>82547890.857142895</v>
      </c>
      <c r="AB313" s="2">
        <f t="shared" si="21"/>
        <v>420000</v>
      </c>
      <c r="AC313" s="2">
        <f t="shared" si="9"/>
        <v>36643646.999999955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236</v>
      </c>
      <c r="C314" s="7"/>
      <c r="D314" s="2" t="e">
        <f t="shared" si="12"/>
        <v>#N/A</v>
      </c>
      <c r="E314" s="2" t="e">
        <f t="shared" si="22"/>
        <v>#N/A</v>
      </c>
      <c r="F314" s="2">
        <v>742564.80653339624</v>
      </c>
      <c r="G314" s="2">
        <f t="shared" si="23"/>
        <v>394145.14285714284</v>
      </c>
      <c r="H314" s="2">
        <f t="shared" si="13"/>
        <v>113107804.71428633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6897878.2857143059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840802.40498763323</v>
      </c>
      <c r="Q314" s="2">
        <f>IF(P314&gt;Graph!$G$1*1000,Graph!$G$1*1000,P314)</f>
        <v>420000</v>
      </c>
      <c r="R314" s="2">
        <f t="shared" si="16"/>
        <v>120005683</v>
      </c>
      <c r="S314" s="2">
        <f t="shared" si="17"/>
        <v>394145.14285714924</v>
      </c>
      <c r="T314" s="2">
        <f t="shared" si="18"/>
        <v>25854.857142857276</v>
      </c>
      <c r="U314" s="2">
        <f t="shared" si="19"/>
        <v>420000</v>
      </c>
      <c r="V314" s="2">
        <f t="shared" si="28"/>
        <v>79999612.714285791</v>
      </c>
      <c r="W314" s="2">
        <f t="shared" si="20"/>
        <v>394145.14285714924</v>
      </c>
      <c r="X314" s="2">
        <f t="shared" si="6"/>
        <v>25854.857142850757</v>
      </c>
      <c r="Y314" s="2">
        <f t="shared" si="7"/>
        <v>40006070.285714194</v>
      </c>
      <c r="Z314" s="2" t="str">
        <f t="shared" si="8"/>
        <v>MEEP</v>
      </c>
      <c r="AA314" s="2">
        <f>IF(Z314="HERE",Y314,AA313+Graph!$G$1*1000)</f>
        <v>82967890.857142895</v>
      </c>
      <c r="AB314" s="2">
        <f t="shared" si="21"/>
        <v>420000</v>
      </c>
      <c r="AC314" s="2">
        <f t="shared" si="9"/>
        <v>36643646.999999955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237</v>
      </c>
      <c r="C315" s="7"/>
      <c r="D315" s="2" t="e">
        <f t="shared" si="12"/>
        <v>#N/A</v>
      </c>
      <c r="E315" s="2" t="e">
        <f t="shared" si="22"/>
        <v>#N/A</v>
      </c>
      <c r="F315" s="2">
        <v>743992.66721844673</v>
      </c>
      <c r="G315" s="2">
        <f t="shared" si="23"/>
        <v>394145.14285714284</v>
      </c>
      <c r="H315" s="2">
        <f t="shared" si="13"/>
        <v>113501949.85714348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6923733.1428571632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842587.96830156446</v>
      </c>
      <c r="Q315" s="2">
        <f>IF(P315&gt;Graph!$G$1*1000,Graph!$G$1*1000,P315)</f>
        <v>420000</v>
      </c>
      <c r="R315" s="2">
        <f t="shared" si="16"/>
        <v>120425683</v>
      </c>
      <c r="S315" s="2">
        <f t="shared" si="17"/>
        <v>394145.14285714924</v>
      </c>
      <c r="T315" s="2">
        <f t="shared" si="18"/>
        <v>25854.857142857276</v>
      </c>
      <c r="U315" s="2">
        <f t="shared" si="19"/>
        <v>420000</v>
      </c>
      <c r="V315" s="2">
        <f t="shared" si="28"/>
        <v>80393757.85714294</v>
      </c>
      <c r="W315" s="2">
        <f t="shared" si="20"/>
        <v>394145.14285714924</v>
      </c>
      <c r="X315" s="2">
        <f t="shared" si="6"/>
        <v>25854.857142850757</v>
      </c>
      <c r="Y315" s="2">
        <f t="shared" si="7"/>
        <v>40031925.142857045</v>
      </c>
      <c r="Z315" s="2" t="str">
        <f t="shared" si="8"/>
        <v>MEEP</v>
      </c>
      <c r="AA315" s="2">
        <f>IF(Z315="HERE",Y315,AA314+Graph!$G$1*1000)</f>
        <v>83387890.857142895</v>
      </c>
      <c r="AB315" s="2">
        <f t="shared" si="21"/>
        <v>420000</v>
      </c>
      <c r="AC315" s="2">
        <f t="shared" si="9"/>
        <v>36643646.999999955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238</v>
      </c>
      <c r="C316" s="7"/>
      <c r="D316" s="2" t="e">
        <f t="shared" si="12"/>
        <v>#N/A</v>
      </c>
      <c r="E316" s="2" t="e">
        <f t="shared" si="22"/>
        <v>#N/A</v>
      </c>
      <c r="F316" s="2">
        <v>745420.52790350467</v>
      </c>
      <c r="G316" s="2">
        <f t="shared" si="23"/>
        <v>394145.14285714284</v>
      </c>
      <c r="H316" s="2">
        <f t="shared" si="13"/>
        <v>113896095.00000063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6949588.0000000205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844373.53161548078</v>
      </c>
      <c r="Q316" s="2">
        <f>IF(P316&gt;Graph!$G$1*1000,Graph!$G$1*1000,P316)</f>
        <v>420000</v>
      </c>
      <c r="R316" s="2">
        <f t="shared" si="16"/>
        <v>120845683</v>
      </c>
      <c r="S316" s="2">
        <f t="shared" si="17"/>
        <v>394145.14285714924</v>
      </c>
      <c r="T316" s="2">
        <f t="shared" si="18"/>
        <v>25854.857142857276</v>
      </c>
      <c r="U316" s="2">
        <f t="shared" si="19"/>
        <v>420000</v>
      </c>
      <c r="V316" s="2">
        <f t="shared" si="28"/>
        <v>80787903.000000089</v>
      </c>
      <c r="W316" s="2">
        <f t="shared" si="20"/>
        <v>394145.14285714924</v>
      </c>
      <c r="X316" s="2">
        <f t="shared" si="6"/>
        <v>25854.857142850757</v>
      </c>
      <c r="Y316" s="2">
        <f t="shared" si="7"/>
        <v>40057779.999999896</v>
      </c>
      <c r="Z316" s="2" t="str">
        <f t="shared" si="8"/>
        <v>MEEP</v>
      </c>
      <c r="AA316" s="2">
        <f>IF(Z316="HERE",Y316,AA315+Graph!$G$1*1000)</f>
        <v>83807890.857142895</v>
      </c>
      <c r="AB316" s="2">
        <f t="shared" si="21"/>
        <v>420000</v>
      </c>
      <c r="AC316" s="2">
        <f t="shared" si="9"/>
        <v>36643646.999999955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239</v>
      </c>
      <c r="C317" s="7"/>
      <c r="D317" s="2" t="e">
        <f t="shared" si="12"/>
        <v>#N/A</v>
      </c>
      <c r="E317" s="2" t="e">
        <f t="shared" si="22"/>
        <v>#N/A</v>
      </c>
      <c r="F317" s="2">
        <v>746848.38858856261</v>
      </c>
      <c r="G317" s="2">
        <f t="shared" si="23"/>
        <v>394145.14285714284</v>
      </c>
      <c r="H317" s="2">
        <f t="shared" si="13"/>
        <v>114290240.14285778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6975442.8571428778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846159.09492941201</v>
      </c>
      <c r="Q317" s="2">
        <f>IF(P317&gt;Graph!$G$1*1000,Graph!$G$1*1000,P317)</f>
        <v>420000</v>
      </c>
      <c r="R317" s="2">
        <f t="shared" si="16"/>
        <v>121265683</v>
      </c>
      <c r="S317" s="2">
        <f t="shared" si="17"/>
        <v>394145.14285714924</v>
      </c>
      <c r="T317" s="2">
        <f t="shared" si="18"/>
        <v>25854.857142857276</v>
      </c>
      <c r="U317" s="2">
        <f t="shared" si="19"/>
        <v>420000</v>
      </c>
      <c r="V317" s="2">
        <f t="shared" si="28"/>
        <v>81182048.142857239</v>
      </c>
      <c r="W317" s="2">
        <f t="shared" si="20"/>
        <v>394145.14285714924</v>
      </c>
      <c r="X317" s="2">
        <f t="shared" si="6"/>
        <v>25854.857142850757</v>
      </c>
      <c r="Y317" s="2">
        <f t="shared" si="7"/>
        <v>40083634.857142746</v>
      </c>
      <c r="Z317" s="2" t="str">
        <f t="shared" si="8"/>
        <v>MEEP</v>
      </c>
      <c r="AA317" s="2">
        <f>IF(Z317="HERE",Y317,AA316+Graph!$G$1*1000)</f>
        <v>84227890.857142895</v>
      </c>
      <c r="AB317" s="2">
        <f t="shared" si="21"/>
        <v>420000</v>
      </c>
      <c r="AC317" s="2">
        <f t="shared" si="9"/>
        <v>36643646.999999955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240</v>
      </c>
      <c r="C318" s="7"/>
      <c r="D318" s="2" t="e">
        <f t="shared" si="12"/>
        <v>#N/A</v>
      </c>
      <c r="E318" s="2" t="e">
        <f t="shared" si="22"/>
        <v>#N/A</v>
      </c>
      <c r="F318" s="2">
        <v>748276.24927362055</v>
      </c>
      <c r="G318" s="2">
        <f t="shared" si="23"/>
        <v>394145.14285714284</v>
      </c>
      <c r="H318" s="2">
        <f t="shared" si="13"/>
        <v>114684385.28571492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7001297.714285735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847944.65824332833</v>
      </c>
      <c r="Q318" s="2">
        <f>IF(P318&gt;Graph!$G$1*1000,Graph!$G$1*1000,P318)</f>
        <v>420000</v>
      </c>
      <c r="R318" s="2">
        <f t="shared" si="16"/>
        <v>121685683</v>
      </c>
      <c r="S318" s="2">
        <f t="shared" si="17"/>
        <v>394145.14285714924</v>
      </c>
      <c r="T318" s="2">
        <f t="shared" si="18"/>
        <v>25854.857142857276</v>
      </c>
      <c r="U318" s="2">
        <f t="shared" si="19"/>
        <v>420000</v>
      </c>
      <c r="V318" s="2">
        <f t="shared" si="28"/>
        <v>81576193.285714388</v>
      </c>
      <c r="W318" s="2">
        <f t="shared" si="20"/>
        <v>394145.14285714924</v>
      </c>
      <c r="X318" s="2">
        <f t="shared" si="6"/>
        <v>25854.857142850757</v>
      </c>
      <c r="Y318" s="2">
        <f t="shared" si="7"/>
        <v>40109489.714285597</v>
      </c>
      <c r="Z318" s="2" t="str">
        <f t="shared" si="8"/>
        <v>MEEP</v>
      </c>
      <c r="AA318" s="2">
        <f>IF(Z318="HERE",Y318,AA317+Graph!$G$1*1000)</f>
        <v>84647890.857142895</v>
      </c>
      <c r="AB318" s="2">
        <f t="shared" si="21"/>
        <v>420000</v>
      </c>
      <c r="AC318" s="2">
        <f t="shared" si="9"/>
        <v>36643646.999999955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241</v>
      </c>
      <c r="C319" s="7"/>
      <c r="D319" s="2" t="e">
        <f t="shared" si="12"/>
        <v>#N/A</v>
      </c>
      <c r="E319" s="2" t="e">
        <f t="shared" si="22"/>
        <v>#N/A</v>
      </c>
      <c r="F319" s="2">
        <v>749704.10995867848</v>
      </c>
      <c r="G319" s="2">
        <f t="shared" si="23"/>
        <v>394145.14285714284</v>
      </c>
      <c r="H319" s="2">
        <f t="shared" si="13"/>
        <v>115078530.42857207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7027152.5714285923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849730.22155725956</v>
      </c>
      <c r="Q319" s="2">
        <f>IF(P319&gt;Graph!$G$1*1000,Graph!$G$1*1000,P319)</f>
        <v>420000</v>
      </c>
      <c r="R319" s="2">
        <f t="shared" si="16"/>
        <v>122105683</v>
      </c>
      <c r="S319" s="2">
        <f t="shared" si="17"/>
        <v>394145.14285714924</v>
      </c>
      <c r="T319" s="2">
        <f t="shared" si="18"/>
        <v>25854.857142857276</v>
      </c>
      <c r="U319" s="2">
        <f t="shared" si="19"/>
        <v>420000</v>
      </c>
      <c r="V319" s="2">
        <f t="shared" si="28"/>
        <v>81970338.428571537</v>
      </c>
      <c r="W319" s="2">
        <f t="shared" si="20"/>
        <v>394145.14285714924</v>
      </c>
      <c r="X319" s="2">
        <f t="shared" si="6"/>
        <v>25854.857142850757</v>
      </c>
      <c r="Y319" s="2">
        <f t="shared" si="7"/>
        <v>40135344.571428448</v>
      </c>
      <c r="Z319" s="2" t="str">
        <f t="shared" si="8"/>
        <v>MEEP</v>
      </c>
      <c r="AA319" s="2">
        <f>IF(Z319="HERE",Y319,AA318+Graph!$G$1*1000)</f>
        <v>85067890.857142895</v>
      </c>
      <c r="AB319" s="2">
        <f t="shared" si="21"/>
        <v>420000</v>
      </c>
      <c r="AC319" s="2">
        <f t="shared" si="9"/>
        <v>36643646.999999955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242</v>
      </c>
      <c r="C320" s="7"/>
      <c r="D320" s="2" t="e">
        <f t="shared" si="12"/>
        <v>#N/A</v>
      </c>
      <c r="E320" s="2" t="e">
        <f t="shared" si="22"/>
        <v>#N/A</v>
      </c>
      <c r="F320" s="2">
        <v>751131.97064373642</v>
      </c>
      <c r="G320" s="2">
        <f t="shared" si="23"/>
        <v>394145.14285714284</v>
      </c>
      <c r="H320" s="2">
        <f t="shared" si="13"/>
        <v>115472675.57142922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7053007.4285714496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851515.78487117589</v>
      </c>
      <c r="Q320" s="2">
        <f>IF(P320&gt;Graph!$G$1*1000,Graph!$G$1*1000,P320)</f>
        <v>420000</v>
      </c>
      <c r="R320" s="2">
        <f t="shared" si="16"/>
        <v>122525683</v>
      </c>
      <c r="S320" s="2">
        <f t="shared" si="17"/>
        <v>394145.14285714924</v>
      </c>
      <c r="T320" s="2">
        <f t="shared" si="18"/>
        <v>25854.857142857276</v>
      </c>
      <c r="U320" s="2">
        <f t="shared" si="19"/>
        <v>420000</v>
      </c>
      <c r="V320" s="2">
        <f t="shared" si="28"/>
        <v>82364483.571428686</v>
      </c>
      <c r="W320" s="2">
        <f t="shared" si="20"/>
        <v>394145.14285714924</v>
      </c>
      <c r="X320" s="2">
        <f t="shared" si="6"/>
        <v>25854.857142850757</v>
      </c>
      <c r="Y320" s="2">
        <f t="shared" si="7"/>
        <v>40161199.428571299</v>
      </c>
      <c r="Z320" s="2" t="str">
        <f t="shared" si="8"/>
        <v>MEEP</v>
      </c>
      <c r="AA320" s="2">
        <f>IF(Z320="HERE",Y320,AA319+Graph!$G$1*1000)</f>
        <v>85487890.857142895</v>
      </c>
      <c r="AB320" s="2">
        <f t="shared" si="21"/>
        <v>420000</v>
      </c>
      <c r="AC320" s="2">
        <f t="shared" si="9"/>
        <v>36643646.999999955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243</v>
      </c>
      <c r="C321" s="7"/>
      <c r="D321" s="2" t="e">
        <f t="shared" si="12"/>
        <v>#N/A</v>
      </c>
      <c r="E321" s="2" t="e">
        <f t="shared" si="22"/>
        <v>#N/A</v>
      </c>
      <c r="F321" s="2">
        <v>752559.83132878691</v>
      </c>
      <c r="G321" s="2">
        <f t="shared" si="23"/>
        <v>394145.14285714284</v>
      </c>
      <c r="H321" s="2">
        <f t="shared" si="13"/>
        <v>115866820.71428637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7078862.2857143069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853301.34818510711</v>
      </c>
      <c r="Q321" s="2">
        <f>IF(P321&gt;Graph!$G$1*1000,Graph!$G$1*1000,P321)</f>
        <v>420000</v>
      </c>
      <c r="R321" s="2">
        <f t="shared" si="16"/>
        <v>122945683</v>
      </c>
      <c r="S321" s="2">
        <f t="shared" si="17"/>
        <v>394145.14285714924</v>
      </c>
      <c r="T321" s="2">
        <f t="shared" si="18"/>
        <v>25854.857142857276</v>
      </c>
      <c r="U321" s="2">
        <f t="shared" si="19"/>
        <v>420000</v>
      </c>
      <c r="V321" s="2">
        <f t="shared" si="28"/>
        <v>82758628.714285836</v>
      </c>
      <c r="W321" s="2">
        <f t="shared" si="20"/>
        <v>394145.14285714924</v>
      </c>
      <c r="X321" s="2">
        <f t="shared" si="6"/>
        <v>25854.857142850757</v>
      </c>
      <c r="Y321" s="2">
        <f t="shared" si="7"/>
        <v>40187054.285714149</v>
      </c>
      <c r="Z321" s="2" t="str">
        <f t="shared" si="8"/>
        <v>MEEP</v>
      </c>
      <c r="AA321" s="2">
        <f>IF(Z321="HERE",Y321,AA320+Graph!$G$1*1000)</f>
        <v>85907890.857142895</v>
      </c>
      <c r="AB321" s="2">
        <f t="shared" si="21"/>
        <v>420000</v>
      </c>
      <c r="AC321" s="2">
        <f t="shared" si="9"/>
        <v>36643646.999999955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244</v>
      </c>
      <c r="C322" s="7"/>
      <c r="D322" s="2" t="e">
        <f t="shared" si="12"/>
        <v>#N/A</v>
      </c>
      <c r="E322" s="2" t="e">
        <f t="shared" si="22"/>
        <v>#N/A</v>
      </c>
      <c r="F322" s="2">
        <v>753987.69201384485</v>
      </c>
      <c r="G322" s="2">
        <f t="shared" si="23"/>
        <v>394145.14285714284</v>
      </c>
      <c r="H322" s="2">
        <f t="shared" si="13"/>
        <v>116260965.85714352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7104717.1428571641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855086.91149902344</v>
      </c>
      <c r="Q322" s="2">
        <f>IF(P322&gt;Graph!$G$1*1000,Graph!$G$1*1000,P322)</f>
        <v>420000</v>
      </c>
      <c r="R322" s="2">
        <f t="shared" si="16"/>
        <v>123365683</v>
      </c>
      <c r="S322" s="2">
        <f t="shared" si="17"/>
        <v>394145.14285714924</v>
      </c>
      <c r="T322" s="2">
        <f t="shared" si="18"/>
        <v>25854.857142857276</v>
      </c>
      <c r="U322" s="2">
        <f t="shared" si="19"/>
        <v>420000</v>
      </c>
      <c r="V322" s="2">
        <f t="shared" si="28"/>
        <v>83152773.857142985</v>
      </c>
      <c r="W322" s="2">
        <f t="shared" si="20"/>
        <v>394145.14285714924</v>
      </c>
      <c r="X322" s="2">
        <f t="shared" si="6"/>
        <v>25854.857142850757</v>
      </c>
      <c r="Y322" s="2">
        <f t="shared" si="7"/>
        <v>40212909.142857</v>
      </c>
      <c r="Z322" s="2" t="str">
        <f t="shared" si="8"/>
        <v>MEEP</v>
      </c>
      <c r="AA322" s="2">
        <f>IF(Z322="HERE",Y322,AA321+Graph!$G$1*1000)</f>
        <v>86327890.857142895</v>
      </c>
      <c r="AB322" s="2">
        <f t="shared" si="21"/>
        <v>420000</v>
      </c>
      <c r="AC322" s="2">
        <f t="shared" si="9"/>
        <v>36643646.999999955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245</v>
      </c>
      <c r="C323" s="7"/>
      <c r="D323" s="2" t="e">
        <f t="shared" si="12"/>
        <v>#N/A</v>
      </c>
      <c r="E323" s="2" t="e">
        <f t="shared" si="22"/>
        <v>#N/A</v>
      </c>
      <c r="F323" s="2">
        <v>755415.55269890279</v>
      </c>
      <c r="G323" s="2">
        <f t="shared" si="23"/>
        <v>394145.14285714284</v>
      </c>
      <c r="H323" s="2">
        <f t="shared" si="13"/>
        <v>116655111.00000067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7130572.0000000214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856872.47481295466</v>
      </c>
      <c r="Q323" s="2">
        <f>IF(P323&gt;Graph!$G$1*1000,Graph!$G$1*1000,P323)</f>
        <v>420000</v>
      </c>
      <c r="R323" s="2">
        <f t="shared" si="16"/>
        <v>123785683</v>
      </c>
      <c r="S323" s="2">
        <f t="shared" si="17"/>
        <v>394145.14285714924</v>
      </c>
      <c r="T323" s="2">
        <f t="shared" si="18"/>
        <v>25854.857142857276</v>
      </c>
      <c r="U323" s="2">
        <f t="shared" si="19"/>
        <v>420000</v>
      </c>
      <c r="V323" s="2">
        <f t="shared" si="28"/>
        <v>83546919.000000134</v>
      </c>
      <c r="W323" s="2">
        <f t="shared" si="20"/>
        <v>394145.14285714924</v>
      </c>
      <c r="X323" s="2">
        <f t="shared" si="6"/>
        <v>25854.857142850757</v>
      </c>
      <c r="Y323" s="2">
        <f t="shared" si="7"/>
        <v>40238763.999999851</v>
      </c>
      <c r="Z323" s="2" t="str">
        <f t="shared" si="8"/>
        <v>MEEP</v>
      </c>
      <c r="AA323" s="2">
        <f>IF(Z323="HERE",Y323,AA322+Graph!$G$1*1000)</f>
        <v>86747890.857142895</v>
      </c>
      <c r="AB323" s="2">
        <f t="shared" si="21"/>
        <v>420000</v>
      </c>
      <c r="AC323" s="2">
        <f t="shared" si="9"/>
        <v>36643646.999999955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246</v>
      </c>
      <c r="C324" s="7"/>
      <c r="D324" s="2" t="e">
        <f t="shared" si="12"/>
        <v>#N/A</v>
      </c>
      <c r="E324" s="2" t="e">
        <f t="shared" si="22"/>
        <v>#N/A</v>
      </c>
      <c r="F324" s="2">
        <v>756843.41338396072</v>
      </c>
      <c r="G324" s="2">
        <f t="shared" si="23"/>
        <v>394145.14285714284</v>
      </c>
      <c r="H324" s="2">
        <f t="shared" si="13"/>
        <v>117049256.14285782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7156426.8571428787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858658.03812688589</v>
      </c>
      <c r="Q324" s="2">
        <f>IF(P324&gt;Graph!$G$1*1000,Graph!$G$1*1000,P324)</f>
        <v>420000</v>
      </c>
      <c r="R324" s="2">
        <f t="shared" si="16"/>
        <v>124205683</v>
      </c>
      <c r="S324" s="2">
        <f t="shared" si="17"/>
        <v>394145.14285714924</v>
      </c>
      <c r="T324" s="2">
        <f t="shared" si="18"/>
        <v>25854.857142857276</v>
      </c>
      <c r="U324" s="2">
        <f t="shared" si="19"/>
        <v>420000</v>
      </c>
      <c r="V324" s="2">
        <f t="shared" si="28"/>
        <v>83941064.142857283</v>
      </c>
      <c r="W324" s="2">
        <f t="shared" si="20"/>
        <v>394145.14285714924</v>
      </c>
      <c r="X324" s="2">
        <f t="shared" si="6"/>
        <v>25854.857142850757</v>
      </c>
      <c r="Y324" s="2">
        <f t="shared" si="7"/>
        <v>40264618.857142702</v>
      </c>
      <c r="Z324" s="2" t="str">
        <f t="shared" si="8"/>
        <v>MEEP</v>
      </c>
      <c r="AA324" s="2">
        <f>IF(Z324="HERE",Y324,AA323+Graph!$G$1*1000)</f>
        <v>87167890.857142895</v>
      </c>
      <c r="AB324" s="2">
        <f t="shared" si="21"/>
        <v>420000</v>
      </c>
      <c r="AC324" s="2">
        <f t="shared" si="9"/>
        <v>36643646.999999955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247</v>
      </c>
      <c r="C325" s="7"/>
      <c r="D325" s="2" t="e">
        <f t="shared" si="12"/>
        <v>#N/A</v>
      </c>
      <c r="E325" s="2" t="e">
        <f t="shared" si="22"/>
        <v>#N/A</v>
      </c>
      <c r="F325" s="2">
        <v>758271.27406901866</v>
      </c>
      <c r="G325" s="2">
        <f t="shared" si="23"/>
        <v>394145.14285714284</v>
      </c>
      <c r="H325" s="2">
        <f t="shared" si="13"/>
        <v>117443401.28571497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7182281.714285736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860443.60144080222</v>
      </c>
      <c r="Q325" s="2">
        <f>IF(P325&gt;Graph!$G$1*1000,Graph!$G$1*1000,P325)</f>
        <v>420000</v>
      </c>
      <c r="R325" s="2">
        <f t="shared" si="16"/>
        <v>124625683</v>
      </c>
      <c r="S325" s="2">
        <f t="shared" si="17"/>
        <v>394145.14285714924</v>
      </c>
      <c r="T325" s="2">
        <f t="shared" si="18"/>
        <v>25854.857142857276</v>
      </c>
      <c r="U325" s="2">
        <f t="shared" si="19"/>
        <v>420000</v>
      </c>
      <c r="V325" s="2">
        <f t="shared" si="28"/>
        <v>84335209.285714433</v>
      </c>
      <c r="W325" s="2">
        <f t="shared" si="20"/>
        <v>394145.14285714924</v>
      </c>
      <c r="X325" s="2">
        <f t="shared" si="6"/>
        <v>25854.857142850757</v>
      </c>
      <c r="Y325" s="2">
        <f t="shared" si="7"/>
        <v>40290473.714285553</v>
      </c>
      <c r="Z325" s="2" t="str">
        <f t="shared" si="8"/>
        <v>MEEP</v>
      </c>
      <c r="AA325" s="2">
        <f>IF(Z325="HERE",Y325,AA324+Graph!$G$1*1000)</f>
        <v>87587890.857142895</v>
      </c>
      <c r="AB325" s="2">
        <f t="shared" si="21"/>
        <v>420000</v>
      </c>
      <c r="AC325" s="2">
        <f t="shared" si="9"/>
        <v>36643646.999999955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248</v>
      </c>
      <c r="C326" s="7"/>
      <c r="D326" s="2" t="e">
        <f t="shared" si="12"/>
        <v>#N/A</v>
      </c>
      <c r="E326" s="2" t="e">
        <f t="shared" si="22"/>
        <v>#N/A</v>
      </c>
      <c r="F326" s="2">
        <v>759699.1347540766</v>
      </c>
      <c r="G326" s="2">
        <f t="shared" si="23"/>
        <v>394145.14285714284</v>
      </c>
      <c r="H326" s="2">
        <f t="shared" si="13"/>
        <v>117837546.42857212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7208136.5714285932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862229.16475473344</v>
      </c>
      <c r="Q326" s="2">
        <f>IF(P326&gt;Graph!$G$1*1000,Graph!$G$1*1000,P326)</f>
        <v>420000</v>
      </c>
      <c r="R326" s="2">
        <f t="shared" si="16"/>
        <v>125045683</v>
      </c>
      <c r="S326" s="2">
        <f t="shared" si="17"/>
        <v>394145.14285714924</v>
      </c>
      <c r="T326" s="2">
        <f t="shared" si="18"/>
        <v>25854.857142857276</v>
      </c>
      <c r="U326" s="2">
        <f t="shared" si="19"/>
        <v>420000</v>
      </c>
      <c r="V326" s="2">
        <f t="shared" si="28"/>
        <v>84729354.428571582</v>
      </c>
      <c r="W326" s="2">
        <f t="shared" si="20"/>
        <v>394145.14285714924</v>
      </c>
      <c r="X326" s="2">
        <f t="shared" si="6"/>
        <v>25854.857142850757</v>
      </c>
      <c r="Y326" s="2">
        <f t="shared" si="7"/>
        <v>40316328.571428403</v>
      </c>
      <c r="Z326" s="2" t="str">
        <f t="shared" si="8"/>
        <v>MEEP</v>
      </c>
      <c r="AA326" s="2">
        <f>IF(Z326="HERE",Y326,AA325+Graph!$G$1*1000)</f>
        <v>88007890.857142895</v>
      </c>
      <c r="AB326" s="2">
        <f t="shared" si="21"/>
        <v>420000</v>
      </c>
      <c r="AC326" s="2">
        <f t="shared" si="9"/>
        <v>36643646.999999955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249</v>
      </c>
      <c r="C327" s="7"/>
      <c r="D327" s="2" t="e">
        <f t="shared" si="12"/>
        <v>#N/A</v>
      </c>
      <c r="E327" s="2" t="e">
        <f t="shared" si="22"/>
        <v>#N/A</v>
      </c>
      <c r="F327" s="2">
        <v>761126.99543913454</v>
      </c>
      <c r="G327" s="2">
        <f t="shared" si="23"/>
        <v>394145.14285714284</v>
      </c>
      <c r="H327" s="2">
        <f t="shared" si="13"/>
        <v>118231691.57142927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7233991.4285714505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864014.72806864977</v>
      </c>
      <c r="Q327" s="2">
        <f>IF(P327&gt;Graph!$G$1*1000,Graph!$G$1*1000,P327)</f>
        <v>420000</v>
      </c>
      <c r="R327" s="2">
        <f t="shared" si="16"/>
        <v>125465683</v>
      </c>
      <c r="S327" s="2">
        <f t="shared" si="17"/>
        <v>394145.14285714924</v>
      </c>
      <c r="T327" s="2">
        <f t="shared" si="18"/>
        <v>25854.857142857276</v>
      </c>
      <c r="U327" s="2">
        <f t="shared" si="19"/>
        <v>420000</v>
      </c>
      <c r="V327" s="2">
        <f t="shared" si="28"/>
        <v>85123499.571428731</v>
      </c>
      <c r="W327" s="2">
        <f t="shared" si="20"/>
        <v>394145.14285714924</v>
      </c>
      <c r="X327" s="2">
        <f t="shared" si="6"/>
        <v>25854.857142850757</v>
      </c>
      <c r="Y327" s="2">
        <f t="shared" si="7"/>
        <v>40342183.428571254</v>
      </c>
      <c r="Z327" s="2" t="str">
        <f t="shared" si="8"/>
        <v>MEEP</v>
      </c>
      <c r="AA327" s="2">
        <f>IF(Z327="HERE",Y327,AA326+Graph!$G$1*1000)</f>
        <v>88427890.857142895</v>
      </c>
      <c r="AB327" s="2">
        <f t="shared" si="21"/>
        <v>420000</v>
      </c>
      <c r="AC327" s="2">
        <f t="shared" si="9"/>
        <v>36643646.999999955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250</v>
      </c>
      <c r="C328" s="7"/>
      <c r="D328" s="2" t="e">
        <f t="shared" si="12"/>
        <v>#N/A</v>
      </c>
      <c r="E328" s="2" t="e">
        <f t="shared" si="22"/>
        <v>#N/A</v>
      </c>
      <c r="F328" s="2">
        <v>762554.85612418503</v>
      </c>
      <c r="G328" s="2">
        <f t="shared" si="23"/>
        <v>394145.14285714284</v>
      </c>
      <c r="H328" s="2">
        <f t="shared" si="13"/>
        <v>118625836.71428642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7259846.2857143078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865800.291382581</v>
      </c>
      <c r="Q328" s="2">
        <f>IF(P328&gt;Graph!$G$1*1000,Graph!$G$1*1000,P328)</f>
        <v>420000</v>
      </c>
      <c r="R328" s="2">
        <f t="shared" si="16"/>
        <v>125885683</v>
      </c>
      <c r="S328" s="2">
        <f t="shared" si="17"/>
        <v>394145.14285714924</v>
      </c>
      <c r="T328" s="2">
        <f t="shared" si="18"/>
        <v>25854.857142857276</v>
      </c>
      <c r="U328" s="2">
        <f t="shared" si="19"/>
        <v>420000</v>
      </c>
      <c r="V328" s="2">
        <f t="shared" si="28"/>
        <v>85517644.71428588</v>
      </c>
      <c r="W328" s="2">
        <f t="shared" si="20"/>
        <v>394145.14285714924</v>
      </c>
      <c r="X328" s="2">
        <f t="shared" si="6"/>
        <v>25854.857142850757</v>
      </c>
      <c r="Y328" s="2">
        <f t="shared" si="7"/>
        <v>40368038.285714105</v>
      </c>
      <c r="Z328" s="2" t="str">
        <f t="shared" si="8"/>
        <v>MEEP</v>
      </c>
      <c r="AA328" s="2">
        <f>IF(Z328="HERE",Y328,AA327+Graph!$G$1*1000)</f>
        <v>88847890.857142895</v>
      </c>
      <c r="AB328" s="2">
        <f t="shared" si="21"/>
        <v>420000</v>
      </c>
      <c r="AC328" s="2">
        <f t="shared" si="9"/>
        <v>36643646.999999955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251</v>
      </c>
      <c r="C329" s="7"/>
      <c r="D329" s="2" t="e">
        <f t="shared" si="12"/>
        <v>#N/A</v>
      </c>
      <c r="E329" s="2" t="e">
        <f t="shared" si="22"/>
        <v>#N/A</v>
      </c>
      <c r="F329" s="2">
        <v>763982.71680924296</v>
      </c>
      <c r="G329" s="2">
        <f t="shared" si="23"/>
        <v>394145.14285714284</v>
      </c>
      <c r="H329" s="2">
        <f t="shared" si="13"/>
        <v>119019981.85714357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7285701.1428571651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867585.85469649732</v>
      </c>
      <c r="Q329" s="2">
        <f>IF(P329&gt;Graph!$G$1*1000,Graph!$G$1*1000,P329)</f>
        <v>420000</v>
      </c>
      <c r="R329" s="2">
        <f t="shared" si="16"/>
        <v>126305683</v>
      </c>
      <c r="S329" s="2">
        <f t="shared" si="17"/>
        <v>394145.14285714924</v>
      </c>
      <c r="T329" s="2">
        <f t="shared" si="18"/>
        <v>25854.857142857276</v>
      </c>
      <c r="U329" s="2">
        <f t="shared" si="19"/>
        <v>420000</v>
      </c>
      <c r="V329" s="2">
        <f t="shared" si="28"/>
        <v>85911789.85714303</v>
      </c>
      <c r="W329" s="2">
        <f t="shared" si="20"/>
        <v>394145.14285714924</v>
      </c>
      <c r="X329" s="2">
        <f t="shared" si="6"/>
        <v>25854.857142850757</v>
      </c>
      <c r="Y329" s="2">
        <f t="shared" si="7"/>
        <v>40393893.142856956</v>
      </c>
      <c r="Z329" s="2" t="str">
        <f t="shared" si="8"/>
        <v>MEEP</v>
      </c>
      <c r="AA329" s="2">
        <f>IF(Z329="HERE",Y329,AA328+Graph!$G$1*1000)</f>
        <v>89267890.857142895</v>
      </c>
      <c r="AB329" s="2">
        <f t="shared" si="21"/>
        <v>420000</v>
      </c>
      <c r="AC329" s="2">
        <f t="shared" si="9"/>
        <v>36643646.999999955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252</v>
      </c>
      <c r="C330" s="7"/>
      <c r="D330" s="2" t="e">
        <f t="shared" si="12"/>
        <v>#N/A</v>
      </c>
      <c r="E330" s="2" t="e">
        <f t="shared" si="22"/>
        <v>#N/A</v>
      </c>
      <c r="F330" s="2">
        <v>765410.5774943009</v>
      </c>
      <c r="G330" s="2">
        <f t="shared" si="23"/>
        <v>394145.14285714284</v>
      </c>
      <c r="H330" s="2">
        <f t="shared" si="13"/>
        <v>119414127.00000072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7311556.0000000224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869371.41801042855</v>
      </c>
      <c r="Q330" s="2">
        <f>IF(P330&gt;Graph!$G$1*1000,Graph!$G$1*1000,P330)</f>
        <v>420000</v>
      </c>
      <c r="R330" s="2">
        <f t="shared" si="16"/>
        <v>126725683</v>
      </c>
      <c r="S330" s="2">
        <f t="shared" si="17"/>
        <v>394145.14285714924</v>
      </c>
      <c r="T330" s="2">
        <f t="shared" si="18"/>
        <v>25854.857142857276</v>
      </c>
      <c r="U330" s="2">
        <f t="shared" si="19"/>
        <v>420000</v>
      </c>
      <c r="V330" s="2">
        <f t="shared" si="28"/>
        <v>86305935.000000179</v>
      </c>
      <c r="W330" s="2">
        <f t="shared" si="20"/>
        <v>394145.14285714924</v>
      </c>
      <c r="X330" s="2">
        <f t="shared" si="6"/>
        <v>25854.857142850757</v>
      </c>
      <c r="Y330" s="2">
        <f t="shared" si="7"/>
        <v>40419747.999999806</v>
      </c>
      <c r="Z330" s="2" t="str">
        <f t="shared" si="8"/>
        <v>MEEP</v>
      </c>
      <c r="AA330" s="2">
        <f>IF(Z330="HERE",Y330,AA329+Graph!$G$1*1000)</f>
        <v>89687890.857142895</v>
      </c>
      <c r="AB330" s="2">
        <f t="shared" si="21"/>
        <v>420000</v>
      </c>
      <c r="AC330" s="2">
        <f t="shared" si="9"/>
        <v>36643646.999999955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253</v>
      </c>
      <c r="C331" s="7"/>
      <c r="D331" s="2" t="e">
        <f t="shared" si="12"/>
        <v>#N/A</v>
      </c>
      <c r="E331" s="2" t="e">
        <f t="shared" si="22"/>
        <v>#N/A</v>
      </c>
      <c r="F331" s="2">
        <v>766838.43817935884</v>
      </c>
      <c r="G331" s="2">
        <f t="shared" si="23"/>
        <v>394145.14285714284</v>
      </c>
      <c r="H331" s="2">
        <f t="shared" si="13"/>
        <v>119808272.14285786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7337410.8571428796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871156.98132434487</v>
      </c>
      <c r="Q331" s="2">
        <f>IF(P331&gt;Graph!$G$1*1000,Graph!$G$1*1000,P331)</f>
        <v>420000</v>
      </c>
      <c r="R331" s="2">
        <f t="shared" si="16"/>
        <v>127145683</v>
      </c>
      <c r="S331" s="2">
        <f t="shared" si="17"/>
        <v>394145.14285714924</v>
      </c>
      <c r="T331" s="2">
        <f t="shared" si="18"/>
        <v>25854.857142857276</v>
      </c>
      <c r="U331" s="2">
        <f t="shared" si="19"/>
        <v>420000</v>
      </c>
      <c r="V331" s="2">
        <f t="shared" si="28"/>
        <v>86700080.142857328</v>
      </c>
      <c r="W331" s="2">
        <f t="shared" si="20"/>
        <v>394145.14285714924</v>
      </c>
      <c r="X331" s="2">
        <f t="shared" si="6"/>
        <v>25854.857142850757</v>
      </c>
      <c r="Y331" s="2">
        <f t="shared" si="7"/>
        <v>40445602.857142657</v>
      </c>
      <c r="Z331" s="2" t="str">
        <f t="shared" si="8"/>
        <v>MEEP</v>
      </c>
      <c r="AA331" s="2">
        <f>IF(Z331="HERE",Y331,AA330+Graph!$G$1*1000)</f>
        <v>90107890.857142895</v>
      </c>
      <c r="AB331" s="2">
        <f t="shared" si="21"/>
        <v>420000</v>
      </c>
      <c r="AC331" s="2">
        <f t="shared" si="9"/>
        <v>36643646.999999955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254</v>
      </c>
      <c r="C332" s="7"/>
      <c r="D332" s="2" t="e">
        <f t="shared" si="12"/>
        <v>#N/A</v>
      </c>
      <c r="E332" s="2" t="e">
        <f t="shared" si="22"/>
        <v>#N/A</v>
      </c>
      <c r="F332" s="2">
        <v>768266.29886441678</v>
      </c>
      <c r="G332" s="2">
        <f t="shared" si="23"/>
        <v>394145.14285714284</v>
      </c>
      <c r="H332" s="2">
        <f t="shared" si="13"/>
        <v>120202417.28571501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7363265.7142857369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872942.5446382761</v>
      </c>
      <c r="Q332" s="2">
        <f>IF(P332&gt;Graph!$G$1*1000,Graph!$G$1*1000,P332)</f>
        <v>420000</v>
      </c>
      <c r="R332" s="2">
        <f t="shared" si="16"/>
        <v>127565683</v>
      </c>
      <c r="S332" s="2">
        <f t="shared" si="17"/>
        <v>394145.14285714924</v>
      </c>
      <c r="T332" s="2">
        <f t="shared" si="18"/>
        <v>25854.857142857276</v>
      </c>
      <c r="U332" s="2">
        <f t="shared" si="19"/>
        <v>420000</v>
      </c>
      <c r="V332" s="2">
        <f t="shared" si="28"/>
        <v>87094225.285714477</v>
      </c>
      <c r="W332" s="2">
        <f t="shared" si="20"/>
        <v>394145.14285714924</v>
      </c>
      <c r="X332" s="2">
        <f t="shared" si="6"/>
        <v>25854.857142850757</v>
      </c>
      <c r="Y332" s="2">
        <f t="shared" si="7"/>
        <v>40471457.714285508</v>
      </c>
      <c r="Z332" s="2" t="str">
        <f t="shared" si="8"/>
        <v>MEEP</v>
      </c>
      <c r="AA332" s="2">
        <f>IF(Z332="HERE",Y332,AA331+Graph!$G$1*1000)</f>
        <v>90527890.857142895</v>
      </c>
      <c r="AB332" s="2">
        <f t="shared" si="21"/>
        <v>420000</v>
      </c>
      <c r="AC332" s="2">
        <f t="shared" si="9"/>
        <v>36643646.999999955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255</v>
      </c>
      <c r="C333" s="7"/>
      <c r="D333" s="2" t="e">
        <f t="shared" si="12"/>
        <v>#N/A</v>
      </c>
      <c r="E333" s="2" t="e">
        <f t="shared" si="22"/>
        <v>#N/A</v>
      </c>
      <c r="F333" s="2">
        <v>769694.15954947472</v>
      </c>
      <c r="G333" s="2">
        <f t="shared" si="23"/>
        <v>394145.14285714284</v>
      </c>
      <c r="H333" s="2">
        <f t="shared" si="13"/>
        <v>120596562.42857216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7389120.5714285942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874728.10795220733</v>
      </c>
      <c r="Q333" s="2">
        <f>IF(P333&gt;Graph!$G$1*1000,Graph!$G$1*1000,P333)</f>
        <v>420000</v>
      </c>
      <c r="R333" s="2">
        <f t="shared" si="16"/>
        <v>127985683</v>
      </c>
      <c r="S333" s="2">
        <f t="shared" si="17"/>
        <v>394145.14285714924</v>
      </c>
      <c r="T333" s="2">
        <f t="shared" si="18"/>
        <v>25854.857142857276</v>
      </c>
      <c r="U333" s="2">
        <f t="shared" si="19"/>
        <v>420000</v>
      </c>
      <c r="V333" s="2">
        <f t="shared" si="28"/>
        <v>87488370.428571627</v>
      </c>
      <c r="W333" s="2">
        <f t="shared" si="20"/>
        <v>394145.14285714924</v>
      </c>
      <c r="X333" s="2">
        <f t="shared" si="6"/>
        <v>25854.857142850757</v>
      </c>
      <c r="Y333" s="2">
        <f t="shared" si="7"/>
        <v>40497312.571428359</v>
      </c>
      <c r="Z333" s="2" t="str">
        <f t="shared" si="8"/>
        <v>MEEP</v>
      </c>
      <c r="AA333" s="2">
        <f>IF(Z333="HERE",Y333,AA332+Graph!$G$1*1000)</f>
        <v>90947890.857142895</v>
      </c>
      <c r="AB333" s="2">
        <f t="shared" si="21"/>
        <v>420000</v>
      </c>
      <c r="AC333" s="2">
        <f t="shared" si="9"/>
        <v>36643646.999999955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256</v>
      </c>
      <c r="C334" s="7"/>
      <c r="D334" s="2" t="e">
        <f t="shared" si="12"/>
        <v>#N/A</v>
      </c>
      <c r="E334" s="2" t="e">
        <f t="shared" si="22"/>
        <v>#N/A</v>
      </c>
      <c r="F334" s="2">
        <v>771122.0202345252</v>
      </c>
      <c r="G334" s="2">
        <f t="shared" si="23"/>
        <v>394145.14285714284</v>
      </c>
      <c r="H334" s="2">
        <f t="shared" si="13"/>
        <v>120990707.57142931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7414975.4285714515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876513.67126612365</v>
      </c>
      <c r="Q334" s="2">
        <f>IF(P334&gt;Graph!$G$1*1000,Graph!$G$1*1000,P334)</f>
        <v>420000</v>
      </c>
      <c r="R334" s="2">
        <f t="shared" si="16"/>
        <v>128405683</v>
      </c>
      <c r="S334" s="2">
        <f t="shared" si="17"/>
        <v>394145.14285714924</v>
      </c>
      <c r="T334" s="2">
        <f t="shared" si="18"/>
        <v>25854.857142857276</v>
      </c>
      <c r="U334" s="2">
        <f t="shared" si="19"/>
        <v>420000</v>
      </c>
      <c r="V334" s="2">
        <f t="shared" si="28"/>
        <v>87882515.571428776</v>
      </c>
      <c r="W334" s="2">
        <f t="shared" si="20"/>
        <v>394145.14285714924</v>
      </c>
      <c r="X334" s="2">
        <f t="shared" si="6"/>
        <v>25854.857142850757</v>
      </c>
      <c r="Y334" s="2">
        <f t="shared" si="7"/>
        <v>40523167.428571209</v>
      </c>
      <c r="Z334" s="2" t="str">
        <f t="shared" si="8"/>
        <v>MEEP</v>
      </c>
      <c r="AA334" s="2">
        <f>IF(Z334="HERE",Y334,AA333+Graph!$G$1*1000)</f>
        <v>91367890.857142895</v>
      </c>
      <c r="AB334" s="2">
        <f t="shared" si="21"/>
        <v>420000</v>
      </c>
      <c r="AC334" s="2">
        <f t="shared" si="9"/>
        <v>36643646.999999955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257</v>
      </c>
      <c r="C335" s="7"/>
      <c r="D335" s="2" t="e">
        <f t="shared" si="12"/>
        <v>#N/A</v>
      </c>
      <c r="E335" s="2" t="e">
        <f t="shared" si="22"/>
        <v>#N/A</v>
      </c>
      <c r="F335" s="2">
        <v>772549.88091958314</v>
      </c>
      <c r="G335" s="2">
        <f t="shared" si="23"/>
        <v>394145.14285714284</v>
      </c>
      <c r="H335" s="2">
        <f t="shared" si="13"/>
        <v>121384852.71428646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7440830.2857143087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878299.23458005488</v>
      </c>
      <c r="Q335" s="2">
        <f>IF(P335&gt;Graph!$G$1*1000,Graph!$G$1*1000,P335)</f>
        <v>420000</v>
      </c>
      <c r="R335" s="2">
        <f t="shared" si="16"/>
        <v>128825683</v>
      </c>
      <c r="S335" s="2">
        <f t="shared" si="17"/>
        <v>394145.14285714924</v>
      </c>
      <c r="T335" s="2">
        <f t="shared" si="18"/>
        <v>25854.857142857276</v>
      </c>
      <c r="U335" s="2">
        <f t="shared" si="19"/>
        <v>420000</v>
      </c>
      <c r="V335" s="2">
        <f t="shared" si="28"/>
        <v>88276660.714285925</v>
      </c>
      <c r="W335" s="2">
        <f t="shared" si="20"/>
        <v>394145.14285714924</v>
      </c>
      <c r="X335" s="2">
        <f t="shared" si="6"/>
        <v>25854.857142850757</v>
      </c>
      <c r="Y335" s="2">
        <f t="shared" si="7"/>
        <v>40549022.28571406</v>
      </c>
      <c r="Z335" s="2" t="str">
        <f t="shared" si="8"/>
        <v>MEEP</v>
      </c>
      <c r="AA335" s="2">
        <f>IF(Z335="HERE",Y335,AA334+Graph!$G$1*1000)</f>
        <v>91787890.857142895</v>
      </c>
      <c r="AB335" s="2">
        <f t="shared" si="21"/>
        <v>420000</v>
      </c>
      <c r="AC335" s="2">
        <f t="shared" si="9"/>
        <v>36643646.999999955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258</v>
      </c>
      <c r="C336" s="7"/>
      <c r="D336" s="2" t="e">
        <f t="shared" si="12"/>
        <v>#N/A</v>
      </c>
      <c r="E336" s="2" t="e">
        <f t="shared" si="22"/>
        <v>#N/A</v>
      </c>
      <c r="F336" s="2">
        <v>773977.74160464108</v>
      </c>
      <c r="G336" s="2">
        <f t="shared" si="23"/>
        <v>394145.14285714284</v>
      </c>
      <c r="H336" s="2">
        <f t="shared" si="13"/>
        <v>121778997.85714361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7466685.142857166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880084.7978939712</v>
      </c>
      <c r="Q336" s="2">
        <f>IF(P336&gt;Graph!$G$1*1000,Graph!$G$1*1000,P336)</f>
        <v>420000</v>
      </c>
      <c r="R336" s="2">
        <f t="shared" si="16"/>
        <v>129245683</v>
      </c>
      <c r="S336" s="2">
        <f t="shared" si="17"/>
        <v>394145.14285714924</v>
      </c>
      <c r="T336" s="2">
        <f t="shared" si="18"/>
        <v>25854.857142857276</v>
      </c>
      <c r="U336" s="2">
        <f t="shared" si="19"/>
        <v>420000</v>
      </c>
      <c r="V336" s="2">
        <f t="shared" si="28"/>
        <v>88670805.857143074</v>
      </c>
      <c r="W336" s="2">
        <f t="shared" si="20"/>
        <v>394145.14285714924</v>
      </c>
      <c r="X336" s="2">
        <f t="shared" si="6"/>
        <v>25854.857142850757</v>
      </c>
      <c r="Y336" s="2">
        <f t="shared" si="7"/>
        <v>40574877.142856911</v>
      </c>
      <c r="Z336" s="2" t="str">
        <f t="shared" si="8"/>
        <v>MEEP</v>
      </c>
      <c r="AA336" s="2">
        <f>IF(Z336="HERE",Y336,AA335+Graph!$G$1*1000)</f>
        <v>92207890.857142895</v>
      </c>
      <c r="AB336" s="2">
        <f t="shared" si="21"/>
        <v>420000</v>
      </c>
      <c r="AC336" s="2">
        <f t="shared" si="9"/>
        <v>36643646.999999955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259</v>
      </c>
      <c r="C337" s="7"/>
      <c r="D337" s="2" t="e">
        <f t="shared" si="12"/>
        <v>#N/A</v>
      </c>
      <c r="E337" s="2" t="e">
        <f t="shared" si="22"/>
        <v>#N/A</v>
      </c>
      <c r="F337" s="2">
        <v>775405.60228969902</v>
      </c>
      <c r="G337" s="2">
        <f t="shared" si="23"/>
        <v>394145.14285714284</v>
      </c>
      <c r="H337" s="2">
        <f t="shared" si="13"/>
        <v>122173143.00000076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7492540.0000000233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881870.36120790243</v>
      </c>
      <c r="Q337" s="2">
        <f>IF(P337&gt;Graph!$G$1*1000,Graph!$G$1*1000,P337)</f>
        <v>420000</v>
      </c>
      <c r="R337" s="2">
        <f t="shared" si="16"/>
        <v>129665683</v>
      </c>
      <c r="S337" s="2">
        <f t="shared" si="17"/>
        <v>394145.14285714924</v>
      </c>
      <c r="T337" s="2">
        <f t="shared" si="18"/>
        <v>25854.857142857276</v>
      </c>
      <c r="U337" s="2">
        <f t="shared" si="19"/>
        <v>420000</v>
      </c>
      <c r="V337" s="2">
        <f t="shared" si="28"/>
        <v>89064951.000000224</v>
      </c>
      <c r="W337" s="2">
        <f t="shared" si="20"/>
        <v>394145.14285714924</v>
      </c>
      <c r="X337" s="2">
        <f t="shared" si="6"/>
        <v>25854.857142850757</v>
      </c>
      <c r="Y337" s="2">
        <f t="shared" si="7"/>
        <v>40600731.999999762</v>
      </c>
      <c r="Z337" s="2" t="str">
        <f t="shared" si="8"/>
        <v>MEEP</v>
      </c>
      <c r="AA337" s="2">
        <f>IF(Z337="HERE",Y337,AA336+Graph!$G$1*1000)</f>
        <v>92627890.857142895</v>
      </c>
      <c r="AB337" s="2">
        <f t="shared" si="21"/>
        <v>420000</v>
      </c>
      <c r="AC337" s="2">
        <f t="shared" si="9"/>
        <v>36643646.999999955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260</v>
      </c>
      <c r="C338" s="7"/>
      <c r="D338" s="2" t="e">
        <f t="shared" si="12"/>
        <v>#N/A</v>
      </c>
      <c r="E338" s="2" t="e">
        <f t="shared" si="22"/>
        <v>#N/A</v>
      </c>
      <c r="F338" s="2">
        <v>776833.46297475696</v>
      </c>
      <c r="G338" s="2">
        <f t="shared" si="23"/>
        <v>394145.14285714284</v>
      </c>
      <c r="H338" s="2">
        <f t="shared" si="13"/>
        <v>122567288.14285791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7518394.8571428806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883655.92452181876</v>
      </c>
      <c r="Q338" s="2">
        <f>IF(P338&gt;Graph!$G$1*1000,Graph!$G$1*1000,P338)</f>
        <v>420000</v>
      </c>
      <c r="R338" s="2">
        <f t="shared" si="16"/>
        <v>130085683</v>
      </c>
      <c r="S338" s="2">
        <f t="shared" si="17"/>
        <v>394145.14285714924</v>
      </c>
      <c r="T338" s="2">
        <f t="shared" si="18"/>
        <v>25854.857142857276</v>
      </c>
      <c r="U338" s="2">
        <f t="shared" si="19"/>
        <v>420000</v>
      </c>
      <c r="V338" s="2">
        <f t="shared" si="28"/>
        <v>89459096.142857373</v>
      </c>
      <c r="W338" s="2">
        <f t="shared" si="20"/>
        <v>394145.14285714924</v>
      </c>
      <c r="X338" s="2">
        <f t="shared" si="6"/>
        <v>25854.857142850757</v>
      </c>
      <c r="Y338" s="2">
        <f t="shared" si="7"/>
        <v>40626586.857142612</v>
      </c>
      <c r="Z338" s="2" t="str">
        <f t="shared" si="8"/>
        <v>MEEP</v>
      </c>
      <c r="AA338" s="2">
        <f>IF(Z338="HERE",Y338,AA337+Graph!$G$1*1000)</f>
        <v>93047890.857142895</v>
      </c>
      <c r="AB338" s="2">
        <f t="shared" si="21"/>
        <v>420000</v>
      </c>
      <c r="AC338" s="2">
        <f t="shared" si="9"/>
        <v>36643646.999999955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261</v>
      </c>
      <c r="C339" s="7"/>
      <c r="D339" s="2" t="e">
        <f t="shared" si="12"/>
        <v>#N/A</v>
      </c>
      <c r="E339" s="2" t="e">
        <f t="shared" si="22"/>
        <v>#N/A</v>
      </c>
      <c r="F339" s="2">
        <v>778261.32365981489</v>
      </c>
      <c r="G339" s="2">
        <f t="shared" si="23"/>
        <v>394145.14285714284</v>
      </c>
      <c r="H339" s="2">
        <f t="shared" si="13"/>
        <v>122961433.28571506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7544249.7142857378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885441.48783574998</v>
      </c>
      <c r="Q339" s="2">
        <f>IF(P339&gt;Graph!$G$1*1000,Graph!$G$1*1000,P339)</f>
        <v>420000</v>
      </c>
      <c r="R339" s="2">
        <f t="shared" si="16"/>
        <v>130505683</v>
      </c>
      <c r="S339" s="2">
        <f t="shared" si="17"/>
        <v>394145.14285714924</v>
      </c>
      <c r="T339" s="2">
        <f t="shared" si="18"/>
        <v>25854.857142857276</v>
      </c>
      <c r="U339" s="2">
        <f t="shared" si="19"/>
        <v>420000</v>
      </c>
      <c r="V339" s="2">
        <f t="shared" si="28"/>
        <v>89853241.285714522</v>
      </c>
      <c r="W339" s="2">
        <f t="shared" si="20"/>
        <v>394145.14285714924</v>
      </c>
      <c r="X339" s="2">
        <f t="shared" si="6"/>
        <v>25854.857142850757</v>
      </c>
      <c r="Y339" s="2">
        <f t="shared" si="7"/>
        <v>40652441.714285463</v>
      </c>
      <c r="Z339" s="2" t="str">
        <f t="shared" si="8"/>
        <v>MEEP</v>
      </c>
      <c r="AA339" s="2">
        <f>IF(Z339="HERE",Y339,AA338+Graph!$G$1*1000)</f>
        <v>93467890.857142895</v>
      </c>
      <c r="AB339" s="2">
        <f t="shared" si="21"/>
        <v>420000</v>
      </c>
      <c r="AC339" s="2">
        <f t="shared" si="9"/>
        <v>36643646.999999955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262</v>
      </c>
      <c r="C340" s="7"/>
      <c r="D340" s="2" t="e">
        <f t="shared" si="12"/>
        <v>#N/A</v>
      </c>
      <c r="E340" s="2" t="e">
        <f t="shared" si="22"/>
        <v>#N/A</v>
      </c>
      <c r="F340" s="2">
        <v>779689.18434486538</v>
      </c>
      <c r="G340" s="2">
        <f t="shared" si="23"/>
        <v>394145.14285714284</v>
      </c>
      <c r="H340" s="2">
        <f t="shared" si="13"/>
        <v>123355578.42857221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7570104.5714285951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887227.05114966631</v>
      </c>
      <c r="Q340" s="2">
        <f>IF(P340&gt;Graph!$G$1*1000,Graph!$G$1*1000,P340)</f>
        <v>420000</v>
      </c>
      <c r="R340" s="2">
        <f t="shared" si="16"/>
        <v>130925683</v>
      </c>
      <c r="S340" s="2">
        <f t="shared" si="17"/>
        <v>394145.14285714924</v>
      </c>
      <c r="T340" s="2">
        <f t="shared" si="18"/>
        <v>25854.857142857276</v>
      </c>
      <c r="U340" s="2">
        <f t="shared" si="19"/>
        <v>420000</v>
      </c>
      <c r="V340" s="2">
        <f t="shared" si="28"/>
        <v>90247386.428571671</v>
      </c>
      <c r="W340" s="2">
        <f t="shared" si="20"/>
        <v>394145.14285714924</v>
      </c>
      <c r="X340" s="2">
        <f t="shared" si="6"/>
        <v>25854.857142850757</v>
      </c>
      <c r="Y340" s="2">
        <f t="shared" si="7"/>
        <v>40678296.571428314</v>
      </c>
      <c r="Z340" s="2" t="str">
        <f t="shared" si="8"/>
        <v>MEEP</v>
      </c>
      <c r="AA340" s="2">
        <f>IF(Z340="HERE",Y340,AA339+Graph!$G$1*1000)</f>
        <v>93887890.857142895</v>
      </c>
      <c r="AB340" s="2">
        <f t="shared" si="21"/>
        <v>420000</v>
      </c>
      <c r="AC340" s="2">
        <f t="shared" si="9"/>
        <v>36643646.999999955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263</v>
      </c>
      <c r="C341" s="7"/>
      <c r="D341" s="2" t="e">
        <f t="shared" si="12"/>
        <v>#N/A</v>
      </c>
      <c r="E341" s="2" t="e">
        <f t="shared" si="22"/>
        <v>#N/A</v>
      </c>
      <c r="F341" s="2">
        <v>781117.04502992332</v>
      </c>
      <c r="G341" s="2">
        <f t="shared" si="23"/>
        <v>394145.14285714284</v>
      </c>
      <c r="H341" s="2">
        <f t="shared" si="13"/>
        <v>123749723.57142936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7595959.4285714524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889012.61446359754</v>
      </c>
      <c r="Q341" s="2">
        <f>IF(P341&gt;Graph!$G$1*1000,Graph!$G$1*1000,P341)</f>
        <v>420000</v>
      </c>
      <c r="R341" s="2">
        <f t="shared" si="16"/>
        <v>131345683</v>
      </c>
      <c r="S341" s="2">
        <f t="shared" si="17"/>
        <v>394145.14285714924</v>
      </c>
      <c r="T341" s="2">
        <f t="shared" si="18"/>
        <v>25854.857142857276</v>
      </c>
      <c r="U341" s="2">
        <f t="shared" si="19"/>
        <v>420000</v>
      </c>
      <c r="V341" s="2">
        <f t="shared" si="28"/>
        <v>90641531.57142882</v>
      </c>
      <c r="W341" s="2">
        <f t="shared" si="20"/>
        <v>394145.14285714924</v>
      </c>
      <c r="X341" s="2">
        <f t="shared" si="6"/>
        <v>25854.857142850757</v>
      </c>
      <c r="Y341" s="2">
        <f t="shared" si="7"/>
        <v>40704151.428571165</v>
      </c>
      <c r="Z341" s="2" t="str">
        <f t="shared" si="8"/>
        <v>MEEP</v>
      </c>
      <c r="AA341" s="2">
        <f>IF(Z341="HERE",Y341,AA340+Graph!$G$1*1000)</f>
        <v>94307890.857142895</v>
      </c>
      <c r="AB341" s="2">
        <f t="shared" si="21"/>
        <v>420000</v>
      </c>
      <c r="AC341" s="2">
        <f t="shared" si="9"/>
        <v>36643646.999999955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264</v>
      </c>
      <c r="C342" s="7"/>
      <c r="D342" s="2" t="e">
        <f t="shared" si="12"/>
        <v>#N/A</v>
      </c>
      <c r="E342" s="2" t="e">
        <f t="shared" si="22"/>
        <v>#N/A</v>
      </c>
      <c r="F342" s="2">
        <v>782544.90571498126</v>
      </c>
      <c r="G342" s="2">
        <f t="shared" si="23"/>
        <v>394145.14285714284</v>
      </c>
      <c r="H342" s="2">
        <f t="shared" si="13"/>
        <v>124143868.71428651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7621814.2857143097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890798.17777751386</v>
      </c>
      <c r="Q342" s="2">
        <f>IF(P342&gt;Graph!$G$1*1000,Graph!$G$1*1000,P342)</f>
        <v>420000</v>
      </c>
      <c r="R342" s="2">
        <f t="shared" si="16"/>
        <v>131765683</v>
      </c>
      <c r="S342" s="2">
        <f t="shared" si="17"/>
        <v>394145.14285714924</v>
      </c>
      <c r="T342" s="2">
        <f t="shared" si="18"/>
        <v>25854.857142857276</v>
      </c>
      <c r="U342" s="2">
        <f t="shared" si="19"/>
        <v>420000</v>
      </c>
      <c r="V342" s="2">
        <f t="shared" si="28"/>
        <v>91035676.71428597</v>
      </c>
      <c r="W342" s="2">
        <f t="shared" si="20"/>
        <v>394145.14285714924</v>
      </c>
      <c r="X342" s="2">
        <f t="shared" si="6"/>
        <v>25854.857142850757</v>
      </c>
      <c r="Y342" s="2">
        <f t="shared" si="7"/>
        <v>40730006.285714015</v>
      </c>
      <c r="Z342" s="2" t="str">
        <f t="shared" si="8"/>
        <v>MEEP</v>
      </c>
      <c r="AA342" s="2">
        <f>IF(Z342="HERE",Y342,AA341+Graph!$G$1*1000)</f>
        <v>94727890.857142895</v>
      </c>
      <c r="AB342" s="2">
        <f t="shared" si="21"/>
        <v>420000</v>
      </c>
      <c r="AC342" s="2">
        <f t="shared" si="9"/>
        <v>36643646.999999955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265</v>
      </c>
      <c r="C343" s="7"/>
      <c r="D343" s="2" t="e">
        <f t="shared" si="12"/>
        <v>#N/A</v>
      </c>
      <c r="E343" s="2" t="e">
        <f t="shared" si="22"/>
        <v>#N/A</v>
      </c>
      <c r="F343" s="2">
        <v>783972.7664000392</v>
      </c>
      <c r="G343" s="2">
        <f t="shared" si="23"/>
        <v>394145.14285714284</v>
      </c>
      <c r="H343" s="2">
        <f t="shared" si="13"/>
        <v>124538013.85714366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7647669.1428571669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892583.74109144509</v>
      </c>
      <c r="Q343" s="2">
        <f>IF(P343&gt;Graph!$G$1*1000,Graph!$G$1*1000,P343)</f>
        <v>420000</v>
      </c>
      <c r="R343" s="2">
        <f t="shared" si="16"/>
        <v>132185683</v>
      </c>
      <c r="S343" s="2">
        <f t="shared" si="17"/>
        <v>394145.14285714924</v>
      </c>
      <c r="T343" s="2">
        <f t="shared" si="18"/>
        <v>25854.857142857276</v>
      </c>
      <c r="U343" s="2">
        <f t="shared" si="19"/>
        <v>420000</v>
      </c>
      <c r="V343" s="2">
        <f t="shared" si="28"/>
        <v>91429821.857143119</v>
      </c>
      <c r="W343" s="2">
        <f t="shared" si="20"/>
        <v>394145.14285714924</v>
      </c>
      <c r="X343" s="2">
        <f t="shared" si="6"/>
        <v>25854.857142850757</v>
      </c>
      <c r="Y343" s="2">
        <f t="shared" si="7"/>
        <v>40755861.142856866</v>
      </c>
      <c r="Z343" s="2" t="str">
        <f t="shared" si="8"/>
        <v>MEEP</v>
      </c>
      <c r="AA343" s="2">
        <f>IF(Z343="HERE",Y343,AA342+Graph!$G$1*1000)</f>
        <v>95147890.857142895</v>
      </c>
      <c r="AB343" s="2">
        <f t="shared" si="21"/>
        <v>420000</v>
      </c>
      <c r="AC343" s="2">
        <f t="shared" si="9"/>
        <v>36643646.999999955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266</v>
      </c>
      <c r="C344" s="7"/>
      <c r="D344" s="2" t="e">
        <f t="shared" si="12"/>
        <v>#N/A</v>
      </c>
      <c r="E344" s="2" t="e">
        <f t="shared" si="22"/>
        <v>#N/A</v>
      </c>
      <c r="F344" s="2">
        <v>785400.62708509713</v>
      </c>
      <c r="G344" s="2">
        <f t="shared" si="23"/>
        <v>394145.14285714284</v>
      </c>
      <c r="H344" s="2">
        <f t="shared" si="13"/>
        <v>124932159.0000008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7673524.0000000242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894369.30440537632</v>
      </c>
      <c r="Q344" s="2">
        <f>IF(P344&gt;Graph!$G$1*1000,Graph!$G$1*1000,P344)</f>
        <v>420000</v>
      </c>
      <c r="R344" s="2">
        <f t="shared" si="16"/>
        <v>132605683</v>
      </c>
      <c r="S344" s="2">
        <f t="shared" si="17"/>
        <v>394145.14285714924</v>
      </c>
      <c r="T344" s="2">
        <f t="shared" si="18"/>
        <v>25854.857142857276</v>
      </c>
      <c r="U344" s="2">
        <f t="shared" si="19"/>
        <v>420000</v>
      </c>
      <c r="V344" s="2">
        <f t="shared" si="28"/>
        <v>91823967.000000268</v>
      </c>
      <c r="W344" s="2">
        <f t="shared" si="20"/>
        <v>394145.14285714924</v>
      </c>
      <c r="X344" s="2">
        <f t="shared" si="6"/>
        <v>25854.857142850757</v>
      </c>
      <c r="Y344" s="2">
        <f t="shared" si="7"/>
        <v>40781715.999999717</v>
      </c>
      <c r="Z344" s="2" t="str">
        <f t="shared" si="8"/>
        <v>MEEP</v>
      </c>
      <c r="AA344" s="2">
        <f>IF(Z344="HERE",Y344,AA343+Graph!$G$1*1000)</f>
        <v>95567890.857142895</v>
      </c>
      <c r="AB344" s="2">
        <f t="shared" si="21"/>
        <v>420000</v>
      </c>
      <c r="AC344" s="2">
        <f t="shared" si="9"/>
        <v>36643646.999999955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267</v>
      </c>
      <c r="C345" s="7"/>
      <c r="D345" s="2" t="e">
        <f t="shared" si="12"/>
        <v>#N/A</v>
      </c>
      <c r="E345" s="2" t="e">
        <f t="shared" si="22"/>
        <v>#N/A</v>
      </c>
      <c r="F345" s="2">
        <v>786828.48777015507</v>
      </c>
      <c r="G345" s="2">
        <f t="shared" si="23"/>
        <v>394145.14285714284</v>
      </c>
      <c r="H345" s="2">
        <f t="shared" si="13"/>
        <v>125326304.14285795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7699378.8571428815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896154.86771929264</v>
      </c>
      <c r="Q345" s="2">
        <f>IF(P345&gt;Graph!$G$1*1000,Graph!$G$1*1000,P345)</f>
        <v>420000</v>
      </c>
      <c r="R345" s="2">
        <f t="shared" si="16"/>
        <v>133025683</v>
      </c>
      <c r="S345" s="2">
        <f t="shared" si="17"/>
        <v>394145.14285714924</v>
      </c>
      <c r="T345" s="2">
        <f t="shared" si="18"/>
        <v>25854.857142857276</v>
      </c>
      <c r="U345" s="2">
        <f t="shared" si="19"/>
        <v>420000</v>
      </c>
      <c r="V345" s="2">
        <f t="shared" si="28"/>
        <v>92218112.142857417</v>
      </c>
      <c r="W345" s="2">
        <f t="shared" si="20"/>
        <v>394145.14285714924</v>
      </c>
      <c r="X345" s="2">
        <f t="shared" si="6"/>
        <v>25854.857142850757</v>
      </c>
      <c r="Y345" s="2">
        <f t="shared" si="7"/>
        <v>40807570.857142568</v>
      </c>
      <c r="Z345" s="2" t="str">
        <f t="shared" si="8"/>
        <v>MEEP</v>
      </c>
      <c r="AA345" s="2">
        <f>IF(Z345="HERE",Y345,AA344+Graph!$G$1*1000)</f>
        <v>95987890.857142895</v>
      </c>
      <c r="AB345" s="2">
        <f t="shared" si="21"/>
        <v>420000</v>
      </c>
      <c r="AC345" s="2">
        <f t="shared" si="9"/>
        <v>36643646.999999955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268</v>
      </c>
      <c r="C346" s="7"/>
      <c r="D346" s="2" t="e">
        <f t="shared" si="12"/>
        <v>#N/A</v>
      </c>
      <c r="E346" s="2" t="e">
        <f t="shared" si="22"/>
        <v>#N/A</v>
      </c>
      <c r="F346" s="2">
        <v>788256.34845521301</v>
      </c>
      <c r="G346" s="2">
        <f t="shared" si="23"/>
        <v>394145.14285714284</v>
      </c>
      <c r="H346" s="2">
        <f t="shared" si="13"/>
        <v>125720449.2857151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7725233.7142857388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897940.43103322387</v>
      </c>
      <c r="Q346" s="2">
        <f>IF(P346&gt;Graph!$G$1*1000,Graph!$G$1*1000,P346)</f>
        <v>420000</v>
      </c>
      <c r="R346" s="2">
        <f t="shared" si="16"/>
        <v>133445683</v>
      </c>
      <c r="S346" s="2">
        <f t="shared" si="17"/>
        <v>394145.14285714924</v>
      </c>
      <c r="T346" s="2">
        <f t="shared" si="18"/>
        <v>25854.857142857276</v>
      </c>
      <c r="U346" s="2">
        <f t="shared" si="19"/>
        <v>420000</v>
      </c>
      <c r="V346" s="2">
        <f t="shared" si="28"/>
        <v>92612257.285714567</v>
      </c>
      <c r="W346" s="2">
        <f t="shared" si="20"/>
        <v>394145.14285714924</v>
      </c>
      <c r="X346" s="2">
        <f t="shared" si="6"/>
        <v>25854.857142850757</v>
      </c>
      <c r="Y346" s="2">
        <f t="shared" si="7"/>
        <v>40833425.714285418</v>
      </c>
      <c r="Z346" s="2" t="str">
        <f t="shared" si="8"/>
        <v>MEEP</v>
      </c>
      <c r="AA346" s="2">
        <f>IF(Z346="HERE",Y346,AA345+Graph!$G$1*1000)</f>
        <v>96407890.857142895</v>
      </c>
      <c r="AB346" s="2">
        <f t="shared" si="21"/>
        <v>420000</v>
      </c>
      <c r="AC346" s="2">
        <f t="shared" si="9"/>
        <v>36643646.999999955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269</v>
      </c>
      <c r="C347" s="7"/>
      <c r="D347" s="2" t="e">
        <f t="shared" si="12"/>
        <v>#N/A</v>
      </c>
      <c r="E347" s="2" t="e">
        <f t="shared" si="22"/>
        <v>#N/A</v>
      </c>
      <c r="F347" s="2">
        <v>789684.2091402635</v>
      </c>
      <c r="G347" s="2">
        <f t="shared" si="23"/>
        <v>394145.14285714284</v>
      </c>
      <c r="H347" s="2">
        <f t="shared" si="13"/>
        <v>126114594.42857225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7751088.571428596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899725.99434714019</v>
      </c>
      <c r="Q347" s="2">
        <f>IF(P347&gt;Graph!$G$1*1000,Graph!$G$1*1000,P347)</f>
        <v>420000</v>
      </c>
      <c r="R347" s="2">
        <f t="shared" si="16"/>
        <v>133865683</v>
      </c>
      <c r="S347" s="2">
        <f t="shared" si="17"/>
        <v>394145.14285714924</v>
      </c>
      <c r="T347" s="2">
        <f t="shared" si="18"/>
        <v>25854.857142857276</v>
      </c>
      <c r="U347" s="2">
        <f t="shared" si="19"/>
        <v>420000</v>
      </c>
      <c r="V347" s="2">
        <f t="shared" si="28"/>
        <v>93006402.428571716</v>
      </c>
      <c r="W347" s="2">
        <f t="shared" si="20"/>
        <v>394145.14285714924</v>
      </c>
      <c r="X347" s="2">
        <f t="shared" si="6"/>
        <v>25854.857142850757</v>
      </c>
      <c r="Y347" s="2">
        <f t="shared" si="7"/>
        <v>40859280.571428269</v>
      </c>
      <c r="Z347" s="2" t="str">
        <f t="shared" si="8"/>
        <v>MEEP</v>
      </c>
      <c r="AA347" s="2">
        <f>IF(Z347="HERE",Y347,AA346+Graph!$G$1*1000)</f>
        <v>96827890.857142895</v>
      </c>
      <c r="AB347" s="2">
        <f t="shared" si="21"/>
        <v>420000</v>
      </c>
      <c r="AC347" s="2">
        <f t="shared" si="9"/>
        <v>36643646.999999955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270</v>
      </c>
      <c r="C348" s="7"/>
      <c r="D348" s="2" t="e">
        <f t="shared" si="12"/>
        <v>#N/A</v>
      </c>
      <c r="E348" s="2" t="e">
        <f t="shared" si="22"/>
        <v>#N/A</v>
      </c>
      <c r="F348" s="2">
        <v>791112.06982532144</v>
      </c>
      <c r="G348" s="2">
        <f t="shared" si="23"/>
        <v>394145.14285714284</v>
      </c>
      <c r="H348" s="2">
        <f t="shared" si="13"/>
        <v>126508739.5714294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7776943.4285714533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901511.55766107142</v>
      </c>
      <c r="Q348" s="2">
        <f>IF(P348&gt;Graph!$G$1*1000,Graph!$G$1*1000,P348)</f>
        <v>420000</v>
      </c>
      <c r="R348" s="2">
        <f t="shared" si="16"/>
        <v>134285683</v>
      </c>
      <c r="S348" s="2">
        <f t="shared" si="17"/>
        <v>394145.14285714924</v>
      </c>
      <c r="T348" s="2">
        <f t="shared" si="18"/>
        <v>25854.857142857276</v>
      </c>
      <c r="U348" s="2">
        <f t="shared" si="19"/>
        <v>420000</v>
      </c>
      <c r="V348" s="2">
        <f t="shared" si="28"/>
        <v>93400547.571428865</v>
      </c>
      <c r="W348" s="2">
        <f t="shared" si="20"/>
        <v>394145.14285714924</v>
      </c>
      <c r="X348" s="2">
        <f t="shared" si="6"/>
        <v>25854.857142850757</v>
      </c>
      <c r="Y348" s="2">
        <f t="shared" si="7"/>
        <v>40885135.42857112</v>
      </c>
      <c r="Z348" s="2" t="str">
        <f t="shared" si="8"/>
        <v>MEEP</v>
      </c>
      <c r="AA348" s="2">
        <f>IF(Z348="HERE",Y348,AA347+Graph!$G$1*1000)</f>
        <v>97247890.857142895</v>
      </c>
      <c r="AB348" s="2">
        <f t="shared" si="21"/>
        <v>420000</v>
      </c>
      <c r="AC348" s="2">
        <f t="shared" si="9"/>
        <v>36643646.999999955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271</v>
      </c>
      <c r="C349" s="7"/>
      <c r="D349" s="2" t="e">
        <f t="shared" si="12"/>
        <v>#N/A</v>
      </c>
      <c r="E349" s="2" t="e">
        <f t="shared" si="22"/>
        <v>#N/A</v>
      </c>
      <c r="F349" s="2">
        <v>792539.93051037937</v>
      </c>
      <c r="G349" s="2">
        <f t="shared" si="23"/>
        <v>394145.14285714284</v>
      </c>
      <c r="H349" s="2">
        <f t="shared" si="13"/>
        <v>126902884.71428655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7802798.2857143106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903297.12097498775</v>
      </c>
      <c r="Q349" s="2">
        <f>IF(P349&gt;Graph!$G$1*1000,Graph!$G$1*1000,P349)</f>
        <v>420000</v>
      </c>
      <c r="R349" s="2">
        <f t="shared" si="16"/>
        <v>134705683</v>
      </c>
      <c r="S349" s="2">
        <f t="shared" si="17"/>
        <v>394145.14285714924</v>
      </c>
      <c r="T349" s="2">
        <f t="shared" si="18"/>
        <v>25854.857142857276</v>
      </c>
      <c r="U349" s="2">
        <f t="shared" si="19"/>
        <v>420000</v>
      </c>
      <c r="V349" s="2">
        <f t="shared" si="28"/>
        <v>93794692.714286014</v>
      </c>
      <c r="W349" s="2">
        <f t="shared" si="20"/>
        <v>394145.14285714924</v>
      </c>
      <c r="X349" s="2">
        <f t="shared" si="6"/>
        <v>25854.857142850757</v>
      </c>
      <c r="Y349" s="2">
        <f t="shared" si="7"/>
        <v>40910990.285713971</v>
      </c>
      <c r="Z349" s="2" t="str">
        <f t="shared" si="8"/>
        <v>MEEP</v>
      </c>
      <c r="AA349" s="2">
        <f>IF(Z349="HERE",Y349,AA348+Graph!$G$1*1000)</f>
        <v>97667890.857142895</v>
      </c>
      <c r="AB349" s="2">
        <f t="shared" si="21"/>
        <v>420000</v>
      </c>
      <c r="AC349" s="2">
        <f t="shared" si="9"/>
        <v>36643646.999999955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272</v>
      </c>
      <c r="C350" s="7"/>
      <c r="D350" s="2" t="e">
        <f t="shared" si="12"/>
        <v>#N/A</v>
      </c>
      <c r="E350" s="2" t="e">
        <f t="shared" si="22"/>
        <v>#N/A</v>
      </c>
      <c r="F350" s="2">
        <v>793967.79119543731</v>
      </c>
      <c r="G350" s="2">
        <f t="shared" si="23"/>
        <v>394145.14285714284</v>
      </c>
      <c r="H350" s="2">
        <f t="shared" si="13"/>
        <v>127297029.8571437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7828653.1428571679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905082.68428891897</v>
      </c>
      <c r="Q350" s="2">
        <f>IF(P350&gt;Graph!$G$1*1000,Graph!$G$1*1000,P350)</f>
        <v>420000</v>
      </c>
      <c r="R350" s="2">
        <f t="shared" si="16"/>
        <v>135125683</v>
      </c>
      <c r="S350" s="2">
        <f t="shared" si="17"/>
        <v>394145.14285714924</v>
      </c>
      <c r="T350" s="2">
        <f t="shared" si="18"/>
        <v>25854.857142857276</v>
      </c>
      <c r="U350" s="2">
        <f t="shared" si="19"/>
        <v>420000</v>
      </c>
      <c r="V350" s="2">
        <f t="shared" si="28"/>
        <v>94188837.857143164</v>
      </c>
      <c r="W350" s="2">
        <f t="shared" si="20"/>
        <v>394145.14285714924</v>
      </c>
      <c r="X350" s="2">
        <f t="shared" si="6"/>
        <v>25854.857142850757</v>
      </c>
      <c r="Y350" s="2">
        <f t="shared" si="7"/>
        <v>40936845.142856821</v>
      </c>
      <c r="Z350" s="2" t="str">
        <f t="shared" si="8"/>
        <v>MEEP</v>
      </c>
      <c r="AA350" s="2">
        <f>IF(Z350="HERE",Y350,AA349+Graph!$G$1*1000)</f>
        <v>98087890.857142895</v>
      </c>
      <c r="AB350" s="2">
        <f t="shared" si="21"/>
        <v>420000</v>
      </c>
      <c r="AC350" s="2">
        <f t="shared" si="9"/>
        <v>36643646.999999955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273</v>
      </c>
      <c r="C351" s="7"/>
      <c r="D351" s="2" t="e">
        <f t="shared" si="12"/>
        <v>#N/A</v>
      </c>
      <c r="E351" s="2" t="e">
        <f t="shared" si="22"/>
        <v>#N/A</v>
      </c>
      <c r="F351" s="2">
        <v>795395.65188049525</v>
      </c>
      <c r="G351" s="2">
        <f t="shared" si="23"/>
        <v>394145.14285714284</v>
      </c>
      <c r="H351" s="2">
        <f t="shared" si="13"/>
        <v>127691175.00000085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7854508.0000000251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906868.2476028353</v>
      </c>
      <c r="Q351" s="2">
        <f>IF(P351&gt;Graph!$G$1*1000,Graph!$G$1*1000,P351)</f>
        <v>420000</v>
      </c>
      <c r="R351" s="2">
        <f t="shared" si="16"/>
        <v>135545683</v>
      </c>
      <c r="S351" s="2">
        <f t="shared" si="17"/>
        <v>394145.14285714924</v>
      </c>
      <c r="T351" s="2">
        <f t="shared" si="18"/>
        <v>25854.857142857276</v>
      </c>
      <c r="U351" s="2">
        <f t="shared" si="19"/>
        <v>420000</v>
      </c>
      <c r="V351" s="2">
        <f t="shared" si="28"/>
        <v>94582983.000000313</v>
      </c>
      <c r="W351" s="2">
        <f t="shared" si="20"/>
        <v>394145.14285714924</v>
      </c>
      <c r="X351" s="2">
        <f t="shared" si="6"/>
        <v>25854.857142850757</v>
      </c>
      <c r="Y351" s="2">
        <f t="shared" si="7"/>
        <v>40962699.999999672</v>
      </c>
      <c r="Z351" s="2" t="str">
        <f t="shared" si="8"/>
        <v>MEEP</v>
      </c>
      <c r="AA351" s="2">
        <f>IF(Z351="HERE",Y351,AA350+Graph!$G$1*1000)</f>
        <v>98507890.857142895</v>
      </c>
      <c r="AB351" s="2">
        <f t="shared" si="21"/>
        <v>420000</v>
      </c>
      <c r="AC351" s="2">
        <f t="shared" si="9"/>
        <v>36643646.999999955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274</v>
      </c>
      <c r="C352" s="7"/>
      <c r="D352" s="2" t="e">
        <f t="shared" si="12"/>
        <v>#N/A</v>
      </c>
      <c r="E352" s="2" t="e">
        <f t="shared" si="22"/>
        <v>#N/A</v>
      </c>
      <c r="F352" s="2">
        <v>796823.51256555319</v>
      </c>
      <c r="G352" s="2">
        <f t="shared" si="23"/>
        <v>394145.14285714284</v>
      </c>
      <c r="H352" s="2">
        <f t="shared" si="13"/>
        <v>128085320.142858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7880362.8571428824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908653.81091676652</v>
      </c>
      <c r="Q352" s="2">
        <f>IF(P352&gt;Graph!$G$1*1000,Graph!$G$1*1000,P352)</f>
        <v>420000</v>
      </c>
      <c r="R352" s="2">
        <f t="shared" si="16"/>
        <v>135965683</v>
      </c>
      <c r="S352" s="2">
        <f t="shared" si="17"/>
        <v>394145.14285714924</v>
      </c>
      <c r="T352" s="2">
        <f t="shared" si="18"/>
        <v>25854.857142857276</v>
      </c>
      <c r="U352" s="2">
        <f t="shared" si="19"/>
        <v>420000</v>
      </c>
      <c r="V352" s="2">
        <f t="shared" si="28"/>
        <v>94977128.142857462</v>
      </c>
      <c r="W352" s="2">
        <f t="shared" si="20"/>
        <v>394145.14285714924</v>
      </c>
      <c r="X352" s="2">
        <f t="shared" si="6"/>
        <v>25854.857142850757</v>
      </c>
      <c r="Y352" s="2">
        <f t="shared" si="7"/>
        <v>40988554.857142523</v>
      </c>
      <c r="Z352" s="2" t="str">
        <f t="shared" si="8"/>
        <v>MEEP</v>
      </c>
      <c r="AA352" s="2">
        <f>IF(Z352="HERE",Y352,AA351+Graph!$G$1*1000)</f>
        <v>98927890.857142895</v>
      </c>
      <c r="AB352" s="2">
        <f t="shared" si="21"/>
        <v>420000</v>
      </c>
      <c r="AC352" s="2">
        <f t="shared" si="9"/>
        <v>36643646.999999955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275</v>
      </c>
      <c r="C353" s="7"/>
      <c r="D353" s="2" t="e">
        <f t="shared" si="12"/>
        <v>#N/A</v>
      </c>
      <c r="E353" s="2" t="e">
        <f t="shared" si="22"/>
        <v>#N/A</v>
      </c>
      <c r="F353" s="2">
        <v>798251.37325060368</v>
      </c>
      <c r="G353" s="2">
        <f t="shared" si="23"/>
        <v>394145.14285714284</v>
      </c>
      <c r="H353" s="2">
        <f t="shared" si="13"/>
        <v>128479465.28571515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7906217.7142857397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910439.37423069775</v>
      </c>
      <c r="Q353" s="2">
        <f>IF(P353&gt;Graph!$G$1*1000,Graph!$G$1*1000,P353)</f>
        <v>420000</v>
      </c>
      <c r="R353" s="2">
        <f t="shared" si="16"/>
        <v>136385683</v>
      </c>
      <c r="S353" s="2">
        <f t="shared" si="17"/>
        <v>394145.14285714924</v>
      </c>
      <c r="T353" s="2">
        <f t="shared" si="18"/>
        <v>25854.857142857276</v>
      </c>
      <c r="U353" s="2">
        <f t="shared" si="19"/>
        <v>420000</v>
      </c>
      <c r="V353" s="2">
        <f t="shared" si="28"/>
        <v>95371273.285714611</v>
      </c>
      <c r="W353" s="2">
        <f t="shared" si="20"/>
        <v>394145.14285714924</v>
      </c>
      <c r="X353" s="2">
        <f t="shared" si="6"/>
        <v>25854.857142850757</v>
      </c>
      <c r="Y353" s="2">
        <f t="shared" si="7"/>
        <v>41014409.714285374</v>
      </c>
      <c r="Z353" s="2" t="str">
        <f t="shared" si="8"/>
        <v>MEEP</v>
      </c>
      <c r="AA353" s="2">
        <f>IF(Z353="HERE",Y353,AA352+Graph!$G$1*1000)</f>
        <v>99347890.857142895</v>
      </c>
      <c r="AB353" s="2">
        <f t="shared" si="21"/>
        <v>420000</v>
      </c>
      <c r="AC353" s="2">
        <f t="shared" si="9"/>
        <v>36643646.999999955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276</v>
      </c>
      <c r="C354" s="7"/>
      <c r="D354" s="2" t="e">
        <f t="shared" si="12"/>
        <v>#N/A</v>
      </c>
      <c r="E354" s="2" t="e">
        <f t="shared" si="22"/>
        <v>#N/A</v>
      </c>
      <c r="F354" s="2">
        <v>799679.23393566161</v>
      </c>
      <c r="G354" s="2">
        <f t="shared" si="23"/>
        <v>394145.14285714284</v>
      </c>
      <c r="H354" s="2">
        <f t="shared" si="13"/>
        <v>128873610.4285723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7932072.571428597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912224.93754461408</v>
      </c>
      <c r="Q354" s="2">
        <f>IF(P354&gt;Graph!$G$1*1000,Graph!$G$1*1000,P354)</f>
        <v>420000</v>
      </c>
      <c r="R354" s="2">
        <f t="shared" si="16"/>
        <v>136805683</v>
      </c>
      <c r="S354" s="2">
        <f t="shared" si="17"/>
        <v>394145.14285714924</v>
      </c>
      <c r="T354" s="2">
        <f t="shared" si="18"/>
        <v>25854.857142857276</v>
      </c>
      <c r="U354" s="2">
        <f t="shared" si="19"/>
        <v>420000</v>
      </c>
      <c r="V354" s="2">
        <f t="shared" si="28"/>
        <v>95765418.428571761</v>
      </c>
      <c r="W354" s="2">
        <f t="shared" si="20"/>
        <v>394145.14285714924</v>
      </c>
      <c r="X354" s="2">
        <f t="shared" si="6"/>
        <v>25854.857142850757</v>
      </c>
      <c r="Y354" s="2">
        <f t="shared" si="7"/>
        <v>41040264.571428224</v>
      </c>
      <c r="Z354" s="2" t="str">
        <f t="shared" si="8"/>
        <v>MEEP</v>
      </c>
      <c r="AA354" s="2">
        <f>IF(Z354="HERE",Y354,AA353+Graph!$G$1*1000)</f>
        <v>99767890.857142895</v>
      </c>
      <c r="AB354" s="2">
        <f t="shared" si="21"/>
        <v>420000</v>
      </c>
      <c r="AC354" s="2">
        <f t="shared" si="9"/>
        <v>36643646.999999955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277</v>
      </c>
      <c r="C355" s="7"/>
      <c r="D355" s="2" t="e">
        <f t="shared" si="12"/>
        <v>#N/A</v>
      </c>
      <c r="E355" s="2" t="e">
        <f t="shared" si="22"/>
        <v>#N/A</v>
      </c>
      <c r="F355" s="2">
        <v>801107.09462071955</v>
      </c>
      <c r="G355" s="2">
        <f t="shared" si="23"/>
        <v>394145.14285714284</v>
      </c>
      <c r="H355" s="2">
        <f t="shared" si="13"/>
        <v>129267755.57142945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7957927.4285714542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914010.5008585453</v>
      </c>
      <c r="Q355" s="2">
        <f>IF(P355&gt;Graph!$G$1*1000,Graph!$G$1*1000,P355)</f>
        <v>420000</v>
      </c>
      <c r="R355" s="2">
        <f t="shared" si="16"/>
        <v>137225683</v>
      </c>
      <c r="S355" s="2">
        <f t="shared" si="17"/>
        <v>394145.14285714924</v>
      </c>
      <c r="T355" s="2">
        <f t="shared" si="18"/>
        <v>25854.857142857276</v>
      </c>
      <c r="U355" s="2">
        <f t="shared" si="19"/>
        <v>420000</v>
      </c>
      <c r="V355" s="2">
        <f t="shared" si="28"/>
        <v>96159563.57142891</v>
      </c>
      <c r="W355" s="2">
        <f t="shared" si="20"/>
        <v>394145.14285714924</v>
      </c>
      <c r="X355" s="2">
        <f t="shared" si="6"/>
        <v>25854.857142850757</v>
      </c>
      <c r="Y355" s="2">
        <f t="shared" si="7"/>
        <v>41066119.428571075</v>
      </c>
      <c r="Z355" s="2" t="str">
        <f t="shared" si="8"/>
        <v>MEEP</v>
      </c>
      <c r="AA355" s="2">
        <f>IF(Z355="HERE",Y355,AA354+Graph!$G$1*1000)</f>
        <v>100187890.8571429</v>
      </c>
      <c r="AB355" s="2">
        <f t="shared" si="21"/>
        <v>420000</v>
      </c>
      <c r="AC355" s="2">
        <f t="shared" si="9"/>
        <v>36643646.999999955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278</v>
      </c>
      <c r="C356" s="7"/>
      <c r="D356" s="2" t="e">
        <f t="shared" si="12"/>
        <v>#N/A</v>
      </c>
      <c r="E356" s="2" t="e">
        <f t="shared" si="22"/>
        <v>#N/A</v>
      </c>
      <c r="F356" s="2">
        <v>802534.95530577749</v>
      </c>
      <c r="G356" s="2">
        <f t="shared" si="23"/>
        <v>394145.14285714284</v>
      </c>
      <c r="H356" s="2">
        <f t="shared" si="13"/>
        <v>129661900.7142866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7983782.2857143115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915796.06417246163</v>
      </c>
      <c r="Q356" s="2">
        <f>IF(P356&gt;Graph!$G$1*1000,Graph!$G$1*1000,P356)</f>
        <v>420000</v>
      </c>
      <c r="R356" s="2">
        <f t="shared" si="16"/>
        <v>137645683</v>
      </c>
      <c r="S356" s="2">
        <f t="shared" si="17"/>
        <v>394145.14285714924</v>
      </c>
      <c r="T356" s="2">
        <f t="shared" si="18"/>
        <v>25854.857142857276</v>
      </c>
      <c r="U356" s="2">
        <f t="shared" si="19"/>
        <v>420000</v>
      </c>
      <c r="V356" s="2">
        <f t="shared" si="28"/>
        <v>96553708.714286059</v>
      </c>
      <c r="W356" s="2">
        <f t="shared" si="20"/>
        <v>394145.14285714924</v>
      </c>
      <c r="X356" s="2">
        <f t="shared" si="6"/>
        <v>25854.857142850757</v>
      </c>
      <c r="Y356" s="2">
        <f t="shared" si="7"/>
        <v>41091974.285713926</v>
      </c>
      <c r="Z356" s="2" t="str">
        <f t="shared" si="8"/>
        <v>MEEP</v>
      </c>
      <c r="AA356" s="2">
        <f>IF(Z356="HERE",Y356,AA355+Graph!$G$1*1000)</f>
        <v>100607890.8571429</v>
      </c>
      <c r="AB356" s="2">
        <f t="shared" si="21"/>
        <v>420000</v>
      </c>
      <c r="AC356" s="2">
        <f t="shared" si="9"/>
        <v>36643646.999999955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279</v>
      </c>
      <c r="C357" s="7"/>
      <c r="D357" s="2" t="e">
        <f t="shared" si="12"/>
        <v>#N/A</v>
      </c>
      <c r="E357" s="2" t="e">
        <f t="shared" si="22"/>
        <v>#N/A</v>
      </c>
      <c r="F357" s="2">
        <v>803962.81599083543</v>
      </c>
      <c r="G357" s="2">
        <f t="shared" si="23"/>
        <v>394145.14285714284</v>
      </c>
      <c r="H357" s="2">
        <f t="shared" si="13"/>
        <v>130056045.85714374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8009637.1428571688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917581.62748639286</v>
      </c>
      <c r="Q357" s="2">
        <f>IF(P357&gt;Graph!$G$1*1000,Graph!$G$1*1000,P357)</f>
        <v>420000</v>
      </c>
      <c r="R357" s="2">
        <f t="shared" si="16"/>
        <v>138065683</v>
      </c>
      <c r="S357" s="2">
        <f t="shared" si="17"/>
        <v>394145.14285714924</v>
      </c>
      <c r="T357" s="2">
        <f t="shared" si="18"/>
        <v>25854.857142857276</v>
      </c>
      <c r="U357" s="2">
        <f t="shared" si="19"/>
        <v>420000</v>
      </c>
      <c r="V357" s="2">
        <f t="shared" si="28"/>
        <v>96947853.857143208</v>
      </c>
      <c r="W357" s="2">
        <f t="shared" si="20"/>
        <v>394145.14285714924</v>
      </c>
      <c r="X357" s="2">
        <f t="shared" si="6"/>
        <v>25854.857142850757</v>
      </c>
      <c r="Y357" s="2">
        <f t="shared" si="7"/>
        <v>41117829.142856777</v>
      </c>
      <c r="Z357" s="2" t="str">
        <f t="shared" si="8"/>
        <v>MEEP</v>
      </c>
      <c r="AA357" s="2">
        <f>IF(Z357="HERE",Y357,AA356+Graph!$G$1*1000)</f>
        <v>101027890.8571429</v>
      </c>
      <c r="AB357" s="2">
        <f t="shared" si="21"/>
        <v>420000</v>
      </c>
      <c r="AC357" s="2">
        <f t="shared" si="9"/>
        <v>36643646.999999955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280</v>
      </c>
      <c r="C358" s="7"/>
      <c r="D358" s="2" t="e">
        <f t="shared" si="12"/>
        <v>#N/A</v>
      </c>
      <c r="E358" s="2" t="e">
        <f t="shared" si="22"/>
        <v>#N/A</v>
      </c>
      <c r="F358" s="2">
        <v>805390.67667589337</v>
      </c>
      <c r="G358" s="2">
        <f t="shared" si="23"/>
        <v>394145.14285714284</v>
      </c>
      <c r="H358" s="2">
        <f t="shared" si="13"/>
        <v>130450191.00000089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8035492.0000000261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919367.19080030918</v>
      </c>
      <c r="Q358" s="2">
        <f>IF(P358&gt;Graph!$G$1*1000,Graph!$G$1*1000,P358)</f>
        <v>420000</v>
      </c>
      <c r="R358" s="2">
        <f t="shared" si="16"/>
        <v>138485683</v>
      </c>
      <c r="S358" s="2">
        <f t="shared" si="17"/>
        <v>394145.14285714924</v>
      </c>
      <c r="T358" s="2">
        <f t="shared" si="18"/>
        <v>25854.857142857276</v>
      </c>
      <c r="U358" s="2">
        <f t="shared" si="19"/>
        <v>420000</v>
      </c>
      <c r="V358" s="2">
        <f t="shared" si="28"/>
        <v>97341999.000000358</v>
      </c>
      <c r="W358" s="2">
        <f t="shared" si="20"/>
        <v>394145.14285714924</v>
      </c>
      <c r="X358" s="2">
        <f t="shared" si="6"/>
        <v>25854.857142850757</v>
      </c>
      <c r="Y358" s="2">
        <f t="shared" si="7"/>
        <v>41143683.999999627</v>
      </c>
      <c r="Z358" s="2" t="str">
        <f t="shared" si="8"/>
        <v>MEEP</v>
      </c>
      <c r="AA358" s="2">
        <f>IF(Z358="HERE",Y358,AA357+Graph!$G$1*1000)</f>
        <v>101447890.8571429</v>
      </c>
      <c r="AB358" s="2">
        <f t="shared" si="21"/>
        <v>420000</v>
      </c>
      <c r="AC358" s="2">
        <f t="shared" si="9"/>
        <v>36643646.999999955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281</v>
      </c>
      <c r="C359" s="7"/>
      <c r="D359" s="2" t="e">
        <f t="shared" si="12"/>
        <v>#N/A</v>
      </c>
      <c r="E359" s="2" t="e">
        <f t="shared" si="22"/>
        <v>#N/A</v>
      </c>
      <c r="F359" s="2">
        <v>806818.5373609513</v>
      </c>
      <c r="G359" s="2">
        <f t="shared" si="23"/>
        <v>394145.14285714284</v>
      </c>
      <c r="H359" s="2">
        <f t="shared" si="13"/>
        <v>130844336.14285804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8061346.8571428834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921152.75411424041</v>
      </c>
      <c r="Q359" s="2">
        <f>IF(P359&gt;Graph!$G$1*1000,Graph!$G$1*1000,P359)</f>
        <v>420000</v>
      </c>
      <c r="R359" s="2">
        <f t="shared" si="16"/>
        <v>138905683</v>
      </c>
      <c r="S359" s="2">
        <f t="shared" si="17"/>
        <v>394145.14285714924</v>
      </c>
      <c r="T359" s="2">
        <f t="shared" si="18"/>
        <v>25854.857142857276</v>
      </c>
      <c r="U359" s="2">
        <f t="shared" si="19"/>
        <v>420000</v>
      </c>
      <c r="V359" s="2">
        <f t="shared" si="28"/>
        <v>97736144.142857507</v>
      </c>
      <c r="W359" s="2">
        <f t="shared" si="20"/>
        <v>394145.14285714924</v>
      </c>
      <c r="X359" s="2">
        <f t="shared" si="6"/>
        <v>25854.857142850757</v>
      </c>
      <c r="Y359" s="2">
        <f t="shared" si="7"/>
        <v>41169538.857142478</v>
      </c>
      <c r="Z359" s="2" t="str">
        <f t="shared" si="8"/>
        <v>MEEP</v>
      </c>
      <c r="AA359" s="2">
        <f>IF(Z359="HERE",Y359,AA358+Graph!$G$1*1000)</f>
        <v>101867890.8571429</v>
      </c>
      <c r="AB359" s="2">
        <f t="shared" si="21"/>
        <v>420000</v>
      </c>
      <c r="AC359" s="2">
        <f t="shared" si="9"/>
        <v>36643646.999999955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282</v>
      </c>
      <c r="C360" s="7"/>
      <c r="D360" s="2" t="e">
        <f t="shared" si="12"/>
        <v>#N/A</v>
      </c>
      <c r="E360" s="2" t="e">
        <f t="shared" si="22"/>
        <v>#N/A</v>
      </c>
      <c r="F360" s="2">
        <v>808246.39804600179</v>
      </c>
      <c r="G360" s="2">
        <f t="shared" si="23"/>
        <v>394145.14285714284</v>
      </c>
      <c r="H360" s="2">
        <f t="shared" si="13"/>
        <v>131238481.28571519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8087201.7142857406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922938.31742815673</v>
      </c>
      <c r="Q360" s="2">
        <f>IF(P360&gt;Graph!$G$1*1000,Graph!$G$1*1000,P360)</f>
        <v>420000</v>
      </c>
      <c r="R360" s="2">
        <f t="shared" si="16"/>
        <v>139325683</v>
      </c>
      <c r="S360" s="2">
        <f t="shared" si="17"/>
        <v>394145.14285714924</v>
      </c>
      <c r="T360" s="2">
        <f t="shared" si="18"/>
        <v>25854.857142857276</v>
      </c>
      <c r="U360" s="2">
        <f t="shared" si="19"/>
        <v>420000</v>
      </c>
      <c r="V360" s="2">
        <f t="shared" si="28"/>
        <v>98130289.285714656</v>
      </c>
      <c r="W360" s="2">
        <f t="shared" si="20"/>
        <v>394145.14285714924</v>
      </c>
      <c r="X360" s="2">
        <f t="shared" si="6"/>
        <v>25854.857142850757</v>
      </c>
      <c r="Y360" s="2">
        <f t="shared" si="7"/>
        <v>41195393.714285329</v>
      </c>
      <c r="Z360" s="2" t="str">
        <f t="shared" si="8"/>
        <v>MEEP</v>
      </c>
      <c r="AA360" s="2">
        <f>IF(Z360="HERE",Y360,AA359+Graph!$G$1*1000)</f>
        <v>102287890.8571429</v>
      </c>
      <c r="AB360" s="2">
        <f t="shared" si="21"/>
        <v>420000</v>
      </c>
      <c r="AC360" s="2">
        <f t="shared" si="9"/>
        <v>36643646.999999955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283</v>
      </c>
      <c r="C361" s="7"/>
      <c r="D361" s="2" t="e">
        <f t="shared" si="12"/>
        <v>#N/A</v>
      </c>
      <c r="E361" s="2" t="e">
        <f t="shared" si="22"/>
        <v>#N/A</v>
      </c>
      <c r="F361" s="2">
        <v>809674.25873105973</v>
      </c>
      <c r="G361" s="2">
        <f t="shared" si="23"/>
        <v>394145.14285714284</v>
      </c>
      <c r="H361" s="2">
        <f t="shared" si="13"/>
        <v>131632626.42857234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8113056.5714285979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924723.88074208796</v>
      </c>
      <c r="Q361" s="2">
        <f>IF(P361&gt;Graph!$G$1*1000,Graph!$G$1*1000,P361)</f>
        <v>420000</v>
      </c>
      <c r="R361" s="2">
        <f t="shared" si="16"/>
        <v>139745683</v>
      </c>
      <c r="S361" s="2">
        <f t="shared" si="17"/>
        <v>394145.14285714924</v>
      </c>
      <c r="T361" s="2">
        <f t="shared" si="18"/>
        <v>25854.857142857276</v>
      </c>
      <c r="U361" s="2">
        <f t="shared" si="19"/>
        <v>420000</v>
      </c>
      <c r="V361" s="2">
        <f t="shared" si="28"/>
        <v>98524434.428571805</v>
      </c>
      <c r="W361" s="2">
        <f t="shared" si="20"/>
        <v>394145.14285714924</v>
      </c>
      <c r="X361" s="2">
        <f t="shared" si="6"/>
        <v>25854.857142850757</v>
      </c>
      <c r="Y361" s="2">
        <f t="shared" si="7"/>
        <v>41221248.57142818</v>
      </c>
      <c r="Z361" s="2" t="str">
        <f t="shared" si="8"/>
        <v>MEEP</v>
      </c>
      <c r="AA361" s="2">
        <f>IF(Z361="HERE",Y361,AA360+Graph!$G$1*1000)</f>
        <v>102707890.8571429</v>
      </c>
      <c r="AB361" s="2">
        <f t="shared" si="21"/>
        <v>420000</v>
      </c>
      <c r="AC361" s="2">
        <f t="shared" si="9"/>
        <v>36643646.999999955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284</v>
      </c>
      <c r="C362" s="7"/>
      <c r="D362" s="2" t="e">
        <f t="shared" si="12"/>
        <v>#N/A</v>
      </c>
      <c r="E362" s="2" t="e">
        <f t="shared" si="22"/>
        <v>#N/A</v>
      </c>
      <c r="F362" s="2">
        <v>811102.11941611767</v>
      </c>
      <c r="G362" s="2">
        <f t="shared" si="23"/>
        <v>394145.14285714284</v>
      </c>
      <c r="H362" s="2">
        <f t="shared" si="13"/>
        <v>132026771.57142949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8138911.4285714552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926509.44405601919</v>
      </c>
      <c r="Q362" s="2">
        <f>IF(P362&gt;Graph!$G$1*1000,Graph!$G$1*1000,P362)</f>
        <v>420000</v>
      </c>
      <c r="R362" s="2">
        <f t="shared" si="16"/>
        <v>140165683</v>
      </c>
      <c r="S362" s="2">
        <f t="shared" si="17"/>
        <v>394145.14285714924</v>
      </c>
      <c r="T362" s="2">
        <f t="shared" si="18"/>
        <v>25854.857142857276</v>
      </c>
      <c r="U362" s="2">
        <f t="shared" si="19"/>
        <v>420000</v>
      </c>
      <c r="V362" s="2">
        <f t="shared" si="28"/>
        <v>98918579.571428955</v>
      </c>
      <c r="W362" s="2">
        <f t="shared" si="20"/>
        <v>394145.14285714924</v>
      </c>
      <c r="X362" s="2">
        <f t="shared" si="6"/>
        <v>25854.857142850757</v>
      </c>
      <c r="Y362" s="2">
        <f t="shared" si="7"/>
        <v>41247103.42857103</v>
      </c>
      <c r="Z362" s="2" t="str">
        <f t="shared" si="8"/>
        <v>MEEP</v>
      </c>
      <c r="AA362" s="2">
        <f>IF(Z362="HERE",Y362,AA361+Graph!$G$1*1000)</f>
        <v>103127890.8571429</v>
      </c>
      <c r="AB362" s="2">
        <f t="shared" si="21"/>
        <v>420000</v>
      </c>
      <c r="AC362" s="2">
        <f t="shared" si="9"/>
        <v>36643646.999999955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285</v>
      </c>
      <c r="C363" s="7"/>
      <c r="D363" s="2" t="e">
        <f t="shared" si="12"/>
        <v>#N/A</v>
      </c>
      <c r="E363" s="2" t="e">
        <f t="shared" si="22"/>
        <v>#N/A</v>
      </c>
      <c r="F363" s="2">
        <v>812529.98010117561</v>
      </c>
      <c r="G363" s="2">
        <f t="shared" si="23"/>
        <v>394145.14285714284</v>
      </c>
      <c r="H363" s="2">
        <f t="shared" si="13"/>
        <v>132420916.71428664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8164766.2857143125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928295.00736993551</v>
      </c>
      <c r="Q363" s="2">
        <f>IF(P363&gt;Graph!$G$1*1000,Graph!$G$1*1000,P363)</f>
        <v>420000</v>
      </c>
      <c r="R363" s="2">
        <f t="shared" si="16"/>
        <v>140585683</v>
      </c>
      <c r="S363" s="2">
        <f t="shared" si="17"/>
        <v>394145.14285714924</v>
      </c>
      <c r="T363" s="2">
        <f t="shared" si="18"/>
        <v>25854.857142857276</v>
      </c>
      <c r="U363" s="2">
        <f t="shared" si="19"/>
        <v>420000</v>
      </c>
      <c r="V363" s="2">
        <f t="shared" si="28"/>
        <v>99312724.714286104</v>
      </c>
      <c r="W363" s="2">
        <f t="shared" si="20"/>
        <v>394145.14285714924</v>
      </c>
      <c r="X363" s="2">
        <f t="shared" si="6"/>
        <v>25854.857142850757</v>
      </c>
      <c r="Y363" s="2">
        <f t="shared" si="7"/>
        <v>41272958.285713881</v>
      </c>
      <c r="Z363" s="2" t="str">
        <f t="shared" si="8"/>
        <v>MEEP</v>
      </c>
      <c r="AA363" s="2">
        <f>IF(Z363="HERE",Y363,AA362+Graph!$G$1*1000)</f>
        <v>103547890.8571429</v>
      </c>
      <c r="AB363" s="2">
        <f t="shared" si="21"/>
        <v>420000</v>
      </c>
      <c r="AC363" s="2">
        <f t="shared" si="9"/>
        <v>36643646.999999955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286</v>
      </c>
      <c r="C364" s="7"/>
      <c r="D364" s="2" t="e">
        <f t="shared" si="12"/>
        <v>#N/A</v>
      </c>
      <c r="E364" s="2" t="e">
        <f t="shared" si="22"/>
        <v>#N/A</v>
      </c>
      <c r="F364" s="2">
        <v>813957.84078623354</v>
      </c>
      <c r="G364" s="2">
        <f t="shared" si="23"/>
        <v>394145.14285714284</v>
      </c>
      <c r="H364" s="2">
        <f t="shared" si="13"/>
        <v>132815061.85714379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8190621.1428571697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930080.57068386674</v>
      </c>
      <c r="Q364" s="2">
        <f>IF(P364&gt;Graph!$G$1*1000,Graph!$G$1*1000,P364)</f>
        <v>420000</v>
      </c>
      <c r="R364" s="2">
        <f t="shared" si="16"/>
        <v>141005683</v>
      </c>
      <c r="S364" s="2">
        <f t="shared" si="17"/>
        <v>394145.14285714924</v>
      </c>
      <c r="T364" s="2">
        <f t="shared" si="18"/>
        <v>25854.857142857276</v>
      </c>
      <c r="U364" s="2">
        <f t="shared" si="19"/>
        <v>420000</v>
      </c>
      <c r="V364" s="2">
        <f t="shared" si="28"/>
        <v>99706869.857143253</v>
      </c>
      <c r="W364" s="2">
        <f t="shared" si="20"/>
        <v>394145.14285714924</v>
      </c>
      <c r="X364" s="2">
        <f t="shared" si="6"/>
        <v>25854.857142850757</v>
      </c>
      <c r="Y364" s="2">
        <f t="shared" si="7"/>
        <v>41298813.142856732</v>
      </c>
      <c r="Z364" s="2" t="str">
        <f t="shared" si="8"/>
        <v>MEEP</v>
      </c>
      <c r="AA364" s="2">
        <f>IF(Z364="HERE",Y364,AA363+Graph!$G$1*1000)</f>
        <v>103967890.8571429</v>
      </c>
      <c r="AB364" s="2">
        <f t="shared" si="21"/>
        <v>420000</v>
      </c>
      <c r="AC364" s="2">
        <f t="shared" si="9"/>
        <v>36643646.999999955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287</v>
      </c>
      <c r="C365" s="7"/>
      <c r="D365" s="2" t="e">
        <f t="shared" si="12"/>
        <v>#N/A</v>
      </c>
      <c r="E365" s="2" t="e">
        <f t="shared" si="22"/>
        <v>#N/A</v>
      </c>
      <c r="F365" s="2">
        <v>815385.70147129148</v>
      </c>
      <c r="G365" s="2">
        <f t="shared" si="23"/>
        <v>394145.14285714284</v>
      </c>
      <c r="H365" s="2">
        <f t="shared" si="13"/>
        <v>133209207.00000094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8216476.000000027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931866.13399778306</v>
      </c>
      <c r="Q365" s="2">
        <f>IF(P365&gt;Graph!$G$1*1000,Graph!$G$1*1000,P365)</f>
        <v>420000</v>
      </c>
      <c r="R365" s="2">
        <f t="shared" si="16"/>
        <v>141425683</v>
      </c>
      <c r="S365" s="2">
        <f t="shared" si="17"/>
        <v>394145.14285714924</v>
      </c>
      <c r="T365" s="2">
        <f t="shared" si="18"/>
        <v>25854.857142857276</v>
      </c>
      <c r="U365" s="2">
        <f t="shared" si="19"/>
        <v>420000</v>
      </c>
      <c r="V365" s="2">
        <f t="shared" si="28"/>
        <v>100101015.0000004</v>
      </c>
      <c r="W365" s="2">
        <f t="shared" si="20"/>
        <v>394145.14285714924</v>
      </c>
      <c r="X365" s="2">
        <f t="shared" si="6"/>
        <v>25854.857142850757</v>
      </c>
      <c r="Y365" s="2">
        <f t="shared" si="7"/>
        <v>41324667.999999583</v>
      </c>
      <c r="Z365" s="2" t="str">
        <f t="shared" si="8"/>
        <v>MEEP</v>
      </c>
      <c r="AA365" s="2">
        <f>IF(Z365="HERE",Y365,AA364+Graph!$G$1*1000)</f>
        <v>104387890.8571429</v>
      </c>
      <c r="AB365" s="2">
        <f t="shared" si="21"/>
        <v>420000</v>
      </c>
      <c r="AC365" s="2">
        <f t="shared" si="9"/>
        <v>36643646.999999955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288</v>
      </c>
      <c r="C366" s="7"/>
      <c r="D366" s="2" t="e">
        <f t="shared" si="12"/>
        <v>#N/A</v>
      </c>
      <c r="E366" s="2" t="e">
        <f t="shared" si="22"/>
        <v>#N/A</v>
      </c>
      <c r="F366" s="2">
        <v>816813.56215634197</v>
      </c>
      <c r="G366" s="2">
        <f t="shared" si="23"/>
        <v>394145.14285714284</v>
      </c>
      <c r="H366" s="2">
        <f t="shared" si="13"/>
        <v>133603352.14285809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8242330.8571428843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933651.69731171429</v>
      </c>
      <c r="Q366" s="2">
        <f>IF(P366&gt;Graph!$G$1*1000,Graph!$G$1*1000,P366)</f>
        <v>420000</v>
      </c>
      <c r="R366" s="2">
        <f t="shared" si="16"/>
        <v>141845683</v>
      </c>
      <c r="S366" s="2">
        <f t="shared" si="17"/>
        <v>394145.14285714924</v>
      </c>
      <c r="T366" s="2">
        <f t="shared" si="18"/>
        <v>25854.857142857276</v>
      </c>
      <c r="U366" s="2">
        <f t="shared" si="19"/>
        <v>420000</v>
      </c>
      <c r="V366" s="2">
        <f t="shared" si="28"/>
        <v>100495160.14285755</v>
      </c>
      <c r="W366" s="2">
        <f t="shared" si="20"/>
        <v>394145.14285714924</v>
      </c>
      <c r="X366" s="2">
        <f t="shared" si="6"/>
        <v>25854.857142850757</v>
      </c>
      <c r="Y366" s="2">
        <f t="shared" si="7"/>
        <v>41350522.857142434</v>
      </c>
      <c r="Z366" s="2" t="str">
        <f t="shared" si="8"/>
        <v>MEEP</v>
      </c>
      <c r="AA366" s="2">
        <f>IF(Z366="HERE",Y366,AA365+Graph!$G$1*1000)</f>
        <v>104807890.8571429</v>
      </c>
      <c r="AB366" s="2">
        <f t="shared" si="21"/>
        <v>420000</v>
      </c>
      <c r="AC366" s="2">
        <f t="shared" si="9"/>
        <v>36643646.999999955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289</v>
      </c>
      <c r="C367" s="7"/>
      <c r="D367" s="2" t="e">
        <f t="shared" si="12"/>
        <v>#N/A</v>
      </c>
      <c r="E367" s="2" t="e">
        <f t="shared" si="22"/>
        <v>#N/A</v>
      </c>
      <c r="F367" s="2">
        <v>818241.42284139991</v>
      </c>
      <c r="G367" s="2">
        <f t="shared" si="23"/>
        <v>394145.14285714284</v>
      </c>
      <c r="H367" s="2">
        <f t="shared" si="13"/>
        <v>133997497.28571524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8268185.7142857416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935437.26062563062</v>
      </c>
      <c r="Q367" s="2">
        <f>IF(P367&gt;Graph!$G$1*1000,Graph!$G$1*1000,P367)</f>
        <v>420000</v>
      </c>
      <c r="R367" s="2">
        <f t="shared" si="16"/>
        <v>142265683</v>
      </c>
      <c r="S367" s="2">
        <f t="shared" si="17"/>
        <v>394145.14285714924</v>
      </c>
      <c r="T367" s="2">
        <f t="shared" si="18"/>
        <v>25854.857142857276</v>
      </c>
      <c r="U367" s="2">
        <f t="shared" si="19"/>
        <v>420000</v>
      </c>
      <c r="V367" s="2">
        <f t="shared" si="28"/>
        <v>100889305.2857147</v>
      </c>
      <c r="W367" s="2">
        <f t="shared" si="20"/>
        <v>394145.14285714924</v>
      </c>
      <c r="X367" s="2">
        <f t="shared" si="6"/>
        <v>25854.857142850757</v>
      </c>
      <c r="Y367" s="2">
        <f t="shared" si="7"/>
        <v>41376377.714285284</v>
      </c>
      <c r="Z367" s="2" t="str">
        <f t="shared" si="8"/>
        <v>MEEP</v>
      </c>
      <c r="AA367" s="2">
        <f>IF(Z367="HERE",Y367,AA366+Graph!$G$1*1000)</f>
        <v>105227890.8571429</v>
      </c>
      <c r="AB367" s="2">
        <f t="shared" si="21"/>
        <v>420000</v>
      </c>
      <c r="AC367" s="2">
        <f t="shared" si="9"/>
        <v>36643646.999999955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290</v>
      </c>
      <c r="C368" s="7"/>
      <c r="D368" s="2" t="e">
        <f t="shared" si="12"/>
        <v>#N/A</v>
      </c>
      <c r="E368" s="2" t="e">
        <f t="shared" si="22"/>
        <v>#N/A</v>
      </c>
      <c r="F368" s="2">
        <v>819669.28352645785</v>
      </c>
      <c r="G368" s="2">
        <f t="shared" si="23"/>
        <v>394145.14285714284</v>
      </c>
      <c r="H368" s="2">
        <f t="shared" si="13"/>
        <v>134391642.42857239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8294040.5714285988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937222.82393956184</v>
      </c>
      <c r="Q368" s="2">
        <f>IF(P368&gt;Graph!$G$1*1000,Graph!$G$1*1000,P368)</f>
        <v>420000</v>
      </c>
      <c r="R368" s="2">
        <f t="shared" si="16"/>
        <v>142685683</v>
      </c>
      <c r="S368" s="2">
        <f t="shared" si="17"/>
        <v>394145.14285714924</v>
      </c>
      <c r="T368" s="2">
        <f t="shared" si="18"/>
        <v>25854.857142857276</v>
      </c>
      <c r="U368" s="2">
        <f t="shared" si="19"/>
        <v>420000</v>
      </c>
      <c r="V368" s="2">
        <f t="shared" si="28"/>
        <v>101283450.42857185</v>
      </c>
      <c r="W368" s="2">
        <f t="shared" si="20"/>
        <v>394145.14285714924</v>
      </c>
      <c r="X368" s="2">
        <f t="shared" si="6"/>
        <v>25854.857142850757</v>
      </c>
      <c r="Y368" s="2">
        <f t="shared" si="7"/>
        <v>41402232.571428135</v>
      </c>
      <c r="Z368" s="2" t="str">
        <f t="shared" si="8"/>
        <v>MEEP</v>
      </c>
      <c r="AA368" s="2">
        <f>IF(Z368="HERE",Y368,AA367+Graph!$G$1*1000)</f>
        <v>105647890.8571429</v>
      </c>
      <c r="AB368" s="2">
        <f t="shared" si="21"/>
        <v>420000</v>
      </c>
      <c r="AC368" s="2">
        <f t="shared" si="9"/>
        <v>36643646.999999955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291</v>
      </c>
      <c r="C369" s="7"/>
      <c r="D369" s="2" t="e">
        <f t="shared" si="12"/>
        <v>#N/A</v>
      </c>
      <c r="E369" s="2" t="e">
        <f t="shared" si="22"/>
        <v>#N/A</v>
      </c>
      <c r="F369" s="2">
        <v>821097.14421151578</v>
      </c>
      <c r="G369" s="2">
        <f t="shared" si="23"/>
        <v>394145.14285714284</v>
      </c>
      <c r="H369" s="2">
        <f t="shared" si="13"/>
        <v>134785787.57142952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8319895.4285714561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939008.38725347817</v>
      </c>
      <c r="Q369" s="2">
        <f>IF(P369&gt;Graph!$G$1*1000,Graph!$G$1*1000,P369)</f>
        <v>420000</v>
      </c>
      <c r="R369" s="2">
        <f t="shared" si="16"/>
        <v>143105683</v>
      </c>
      <c r="S369" s="2">
        <f t="shared" si="17"/>
        <v>394145.14285713434</v>
      </c>
      <c r="T369" s="2">
        <f t="shared" si="18"/>
        <v>25854.857142857276</v>
      </c>
      <c r="U369" s="2">
        <f t="shared" si="19"/>
        <v>420000</v>
      </c>
      <c r="V369" s="2">
        <f t="shared" si="28"/>
        <v>101677595.571429</v>
      </c>
      <c r="W369" s="2">
        <f t="shared" si="20"/>
        <v>394145.14285714924</v>
      </c>
      <c r="X369" s="2">
        <f t="shared" si="6"/>
        <v>25854.857142850757</v>
      </c>
      <c r="Y369" s="2">
        <f t="shared" si="7"/>
        <v>41428087.428570986</v>
      </c>
      <c r="Z369" s="2" t="str">
        <f t="shared" si="8"/>
        <v>MEEP</v>
      </c>
      <c r="AA369" s="2">
        <f>IF(Z369="HERE",Y369,AA368+Graph!$G$1*1000)</f>
        <v>106067890.8571429</v>
      </c>
      <c r="AB369" s="2">
        <f t="shared" si="21"/>
        <v>420000</v>
      </c>
      <c r="AC369" s="2">
        <f t="shared" si="9"/>
        <v>36643646.999999955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292</v>
      </c>
      <c r="C370" s="7"/>
      <c r="D370" s="2" t="e">
        <f t="shared" si="12"/>
        <v>#N/A</v>
      </c>
      <c r="E370" s="2" t="e">
        <f t="shared" si="22"/>
        <v>#N/A</v>
      </c>
      <c r="F370" s="2">
        <v>822525.00489657372</v>
      </c>
      <c r="G370" s="2">
        <f t="shared" si="23"/>
        <v>394145.14285714284</v>
      </c>
      <c r="H370" s="2">
        <f t="shared" si="13"/>
        <v>135179932.71428666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8345750.2857143134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940793.9505674094</v>
      </c>
      <c r="Q370" s="2">
        <f>IF(P370&gt;Graph!$G$1*1000,Graph!$G$1*1000,P370)</f>
        <v>420000</v>
      </c>
      <c r="R370" s="2">
        <f t="shared" si="16"/>
        <v>143525683</v>
      </c>
      <c r="S370" s="2">
        <f t="shared" si="17"/>
        <v>394145.14285713434</v>
      </c>
      <c r="T370" s="2">
        <f t="shared" si="18"/>
        <v>25854.857142857276</v>
      </c>
      <c r="U370" s="2">
        <f t="shared" si="19"/>
        <v>420000</v>
      </c>
      <c r="V370" s="2">
        <f t="shared" si="28"/>
        <v>102071740.71428615</v>
      </c>
      <c r="W370" s="2">
        <f t="shared" si="20"/>
        <v>394145.14285714924</v>
      </c>
      <c r="X370" s="2">
        <f t="shared" si="6"/>
        <v>25854.857142850757</v>
      </c>
      <c r="Y370" s="2">
        <f t="shared" si="7"/>
        <v>41453942.285713837</v>
      </c>
      <c r="Z370" s="2" t="str">
        <f t="shared" si="8"/>
        <v>MEEP</v>
      </c>
      <c r="AA370" s="2">
        <f>IF(Z370="HERE",Y370,AA369+Graph!$G$1*1000)</f>
        <v>106487890.8571429</v>
      </c>
      <c r="AB370" s="2">
        <f t="shared" si="21"/>
        <v>420000</v>
      </c>
      <c r="AC370" s="2">
        <f t="shared" si="9"/>
        <v>36643646.999999955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293</v>
      </c>
      <c r="C371" s="7"/>
      <c r="D371" s="2" t="e">
        <f t="shared" si="12"/>
        <v>#N/A</v>
      </c>
      <c r="E371" s="2" t="e">
        <f t="shared" si="22"/>
        <v>#N/A</v>
      </c>
      <c r="F371" s="2">
        <v>823952.86558163166</v>
      </c>
      <c r="G371" s="2">
        <f t="shared" si="23"/>
        <v>394145.14285714284</v>
      </c>
      <c r="H371" s="2">
        <f t="shared" si="13"/>
        <v>135574077.85714379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8371605.1428571707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942579.51388132572</v>
      </c>
      <c r="Q371" s="2">
        <f>IF(P371&gt;Graph!$G$1*1000,Graph!$G$1*1000,P371)</f>
        <v>420000</v>
      </c>
      <c r="R371" s="2">
        <f t="shared" si="16"/>
        <v>143945683</v>
      </c>
      <c r="S371" s="2">
        <f t="shared" si="17"/>
        <v>394145.14285713434</v>
      </c>
      <c r="T371" s="2">
        <f t="shared" si="18"/>
        <v>25854.857142857276</v>
      </c>
      <c r="U371" s="2">
        <f t="shared" si="19"/>
        <v>420000</v>
      </c>
      <c r="V371" s="2">
        <f t="shared" si="28"/>
        <v>102465885.8571433</v>
      </c>
      <c r="W371" s="2">
        <f t="shared" si="20"/>
        <v>394145.14285714924</v>
      </c>
      <c r="X371" s="2">
        <f t="shared" si="6"/>
        <v>25854.857142850757</v>
      </c>
      <c r="Y371" s="2">
        <f t="shared" si="7"/>
        <v>41479797.142856687</v>
      </c>
      <c r="Z371" s="2" t="str">
        <f t="shared" si="8"/>
        <v>MEEP</v>
      </c>
      <c r="AA371" s="2">
        <f>IF(Z371="HERE",Y371,AA370+Graph!$G$1*1000)</f>
        <v>106907890.8571429</v>
      </c>
      <c r="AB371" s="2">
        <f t="shared" si="21"/>
        <v>420000</v>
      </c>
      <c r="AC371" s="2">
        <f t="shared" si="9"/>
        <v>36643646.999999955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294</v>
      </c>
      <c r="C372" s="7"/>
      <c r="D372" s="2" t="e">
        <f t="shared" si="12"/>
        <v>#N/A</v>
      </c>
      <c r="E372" s="2" t="e">
        <f t="shared" si="22"/>
        <v>#N/A</v>
      </c>
      <c r="F372" s="2">
        <v>825380.7262666896</v>
      </c>
      <c r="G372" s="2">
        <f t="shared" si="23"/>
        <v>394145.14285714284</v>
      </c>
      <c r="H372" s="2">
        <f t="shared" si="13"/>
        <v>135968223.00000092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8397460.0000000279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944365.07719525695</v>
      </c>
      <c r="Q372" s="2">
        <f>IF(P372&gt;Graph!$G$1*1000,Graph!$G$1*1000,P372)</f>
        <v>420000</v>
      </c>
      <c r="R372" s="2">
        <f t="shared" si="16"/>
        <v>144365683</v>
      </c>
      <c r="S372" s="2">
        <f t="shared" si="17"/>
        <v>394145.14285713434</v>
      </c>
      <c r="T372" s="2">
        <f t="shared" si="18"/>
        <v>25854.857142857276</v>
      </c>
      <c r="U372" s="2">
        <f t="shared" si="19"/>
        <v>420000</v>
      </c>
      <c r="V372" s="2">
        <f t="shared" si="28"/>
        <v>102860031.00000045</v>
      </c>
      <c r="W372" s="2">
        <f t="shared" si="20"/>
        <v>394145.14285714924</v>
      </c>
      <c r="X372" s="2">
        <f t="shared" si="6"/>
        <v>25854.857142850757</v>
      </c>
      <c r="Y372" s="2">
        <f t="shared" si="7"/>
        <v>41505651.999999538</v>
      </c>
      <c r="Z372" s="2" t="str">
        <f t="shared" si="8"/>
        <v>MEEP</v>
      </c>
      <c r="AA372" s="2">
        <f>IF(Z372="HERE",Y372,AA371+Graph!$G$1*1000)</f>
        <v>107327890.8571429</v>
      </c>
      <c r="AB372" s="2">
        <f t="shared" si="21"/>
        <v>420000</v>
      </c>
      <c r="AC372" s="2">
        <f t="shared" si="9"/>
        <v>36643646.999999955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295</v>
      </c>
      <c r="C373" s="7"/>
      <c r="D373" s="2" t="e">
        <f t="shared" si="12"/>
        <v>#N/A</v>
      </c>
      <c r="E373" s="2" t="e">
        <f t="shared" si="22"/>
        <v>#N/A</v>
      </c>
      <c r="F373" s="2">
        <v>826808.58695174009</v>
      </c>
      <c r="G373" s="2">
        <f t="shared" si="23"/>
        <v>394145.14285714284</v>
      </c>
      <c r="H373" s="2">
        <f t="shared" si="13"/>
        <v>136362368.14285806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8423314.8571428843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946150.64050918818</v>
      </c>
      <c r="Q373" s="2">
        <f>IF(P373&gt;Graph!$G$1*1000,Graph!$G$1*1000,P373)</f>
        <v>420000</v>
      </c>
      <c r="R373" s="2">
        <f t="shared" si="16"/>
        <v>144785683</v>
      </c>
      <c r="S373" s="2">
        <f t="shared" si="17"/>
        <v>394145.14285713434</v>
      </c>
      <c r="T373" s="2">
        <f t="shared" si="18"/>
        <v>25854.857142856345</v>
      </c>
      <c r="U373" s="2">
        <f t="shared" si="19"/>
        <v>420000</v>
      </c>
      <c r="V373" s="2">
        <f t="shared" si="28"/>
        <v>103254176.1428576</v>
      </c>
      <c r="W373" s="2">
        <f t="shared" si="20"/>
        <v>394145.14285714924</v>
      </c>
      <c r="X373" s="2">
        <f t="shared" si="6"/>
        <v>25854.857142850757</v>
      </c>
      <c r="Y373" s="2">
        <f t="shared" si="7"/>
        <v>41531506.857142389</v>
      </c>
      <c r="Z373" s="2" t="str">
        <f t="shared" si="8"/>
        <v>MEEP</v>
      </c>
      <c r="AA373" s="2">
        <f>IF(Z373="HERE",Y373,AA372+Graph!$G$1*1000)</f>
        <v>107747890.8571429</v>
      </c>
      <c r="AB373" s="2">
        <f t="shared" si="21"/>
        <v>420000</v>
      </c>
      <c r="AC373" s="2">
        <f t="shared" si="9"/>
        <v>36643646.999999955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296</v>
      </c>
      <c r="C374" s="7"/>
      <c r="D374" s="2" t="e">
        <f t="shared" si="12"/>
        <v>#N/A</v>
      </c>
      <c r="E374" s="2" t="e">
        <f t="shared" si="22"/>
        <v>#N/A</v>
      </c>
      <c r="F374" s="2">
        <v>828236.44763679802</v>
      </c>
      <c r="G374" s="2">
        <f t="shared" si="23"/>
        <v>394145.14285714284</v>
      </c>
      <c r="H374" s="2">
        <f t="shared" si="13"/>
        <v>136756513.28571519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8449169.7142857406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947936.2038231045</v>
      </c>
      <c r="Q374" s="2">
        <f>IF(P374&gt;Graph!$G$1*1000,Graph!$G$1*1000,P374)</f>
        <v>420000</v>
      </c>
      <c r="R374" s="2">
        <f t="shared" si="16"/>
        <v>145205683</v>
      </c>
      <c r="S374" s="2">
        <f t="shared" si="17"/>
        <v>394145.14285713434</v>
      </c>
      <c r="T374" s="2">
        <f t="shared" si="18"/>
        <v>25854.857142856345</v>
      </c>
      <c r="U374" s="2">
        <f t="shared" si="19"/>
        <v>420000</v>
      </c>
      <c r="V374" s="2">
        <f t="shared" si="28"/>
        <v>103648321.28571475</v>
      </c>
      <c r="W374" s="2">
        <f t="shared" si="20"/>
        <v>394145.14285714924</v>
      </c>
      <c r="X374" s="2">
        <f t="shared" si="6"/>
        <v>25854.857142850757</v>
      </c>
      <c r="Y374" s="2">
        <f t="shared" si="7"/>
        <v>41557361.71428524</v>
      </c>
      <c r="Z374" s="2" t="str">
        <f t="shared" si="8"/>
        <v>MEEP</v>
      </c>
      <c r="AA374" s="2">
        <f>IF(Z374="HERE",Y374,AA373+Graph!$G$1*1000)</f>
        <v>108167890.8571429</v>
      </c>
      <c r="AB374" s="2">
        <f t="shared" si="21"/>
        <v>420000</v>
      </c>
      <c r="AC374" s="2">
        <f t="shared" si="9"/>
        <v>36643646.999999955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297</v>
      </c>
      <c r="C375" s="7"/>
      <c r="D375" s="2" t="e">
        <f t="shared" si="12"/>
        <v>#N/A</v>
      </c>
      <c r="E375" s="2" t="e">
        <f t="shared" si="22"/>
        <v>#N/A</v>
      </c>
      <c r="F375" s="2">
        <v>829664.30832185596</v>
      </c>
      <c r="G375" s="2">
        <f t="shared" si="23"/>
        <v>394145.14285714284</v>
      </c>
      <c r="H375" s="2">
        <f t="shared" si="13"/>
        <v>137150658.42857233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8475024.571428597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949721.76713703573</v>
      </c>
      <c r="Q375" s="2">
        <f>IF(P375&gt;Graph!$G$1*1000,Graph!$G$1*1000,P375)</f>
        <v>420000</v>
      </c>
      <c r="R375" s="2">
        <f t="shared" si="16"/>
        <v>145625683</v>
      </c>
      <c r="S375" s="2">
        <f t="shared" si="17"/>
        <v>394145.14285713434</v>
      </c>
      <c r="T375" s="2">
        <f t="shared" si="18"/>
        <v>25854.857142856345</v>
      </c>
      <c r="U375" s="2">
        <f t="shared" si="19"/>
        <v>420000</v>
      </c>
      <c r="V375" s="2">
        <f t="shared" si="28"/>
        <v>104042466.42857189</v>
      </c>
      <c r="W375" s="2">
        <f t="shared" si="20"/>
        <v>394145.14285714924</v>
      </c>
      <c r="X375" s="2">
        <f t="shared" si="6"/>
        <v>25854.857142850757</v>
      </c>
      <c r="Y375" s="2">
        <f t="shared" si="7"/>
        <v>41583216.57142809</v>
      </c>
      <c r="Z375" s="2" t="str">
        <f t="shared" si="8"/>
        <v>MEEP</v>
      </c>
      <c r="AA375" s="2">
        <f>IF(Z375="HERE",Y375,AA374+Graph!$G$1*1000)</f>
        <v>108587890.8571429</v>
      </c>
      <c r="AB375" s="2">
        <f t="shared" si="21"/>
        <v>420000</v>
      </c>
      <c r="AC375" s="2">
        <f t="shared" si="9"/>
        <v>36643646.999999955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298</v>
      </c>
      <c r="C376" s="7"/>
      <c r="D376" s="2" t="e">
        <f t="shared" si="12"/>
        <v>#N/A</v>
      </c>
      <c r="E376" s="2" t="e">
        <f t="shared" si="22"/>
        <v>#N/A</v>
      </c>
      <c r="F376" s="2">
        <v>831092.1690069139</v>
      </c>
      <c r="G376" s="2">
        <f t="shared" si="23"/>
        <v>394145.14285714284</v>
      </c>
      <c r="H376" s="2">
        <f t="shared" si="13"/>
        <v>137544803.57142946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8500879.4285714533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951507.33045095205</v>
      </c>
      <c r="Q376" s="2">
        <f>IF(P376&gt;Graph!$G$1*1000,Graph!$G$1*1000,P376)</f>
        <v>420000</v>
      </c>
      <c r="R376" s="2">
        <f t="shared" si="16"/>
        <v>146045683</v>
      </c>
      <c r="S376" s="2">
        <f t="shared" si="17"/>
        <v>394145.14285713434</v>
      </c>
      <c r="T376" s="2">
        <f t="shared" si="18"/>
        <v>25854.857142856345</v>
      </c>
      <c r="U376" s="2">
        <f t="shared" si="19"/>
        <v>420000</v>
      </c>
      <c r="V376" s="2">
        <f t="shared" si="28"/>
        <v>104436611.57142904</v>
      </c>
      <c r="W376" s="2">
        <f t="shared" si="20"/>
        <v>394145.14285714924</v>
      </c>
      <c r="X376" s="2">
        <f t="shared" si="6"/>
        <v>25854.857142850757</v>
      </c>
      <c r="Y376" s="2">
        <f t="shared" si="7"/>
        <v>41609071.428570941</v>
      </c>
      <c r="Z376" s="2" t="str">
        <f t="shared" si="8"/>
        <v>MEEP</v>
      </c>
      <c r="AA376" s="2">
        <f>IF(Z376="HERE",Y376,AA375+Graph!$G$1*1000)</f>
        <v>109007890.8571429</v>
      </c>
      <c r="AB376" s="2">
        <f t="shared" si="21"/>
        <v>420000</v>
      </c>
      <c r="AC376" s="2">
        <f t="shared" si="9"/>
        <v>36643646.999999955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299</v>
      </c>
      <c r="C377" s="7"/>
      <c r="D377" s="2" t="e">
        <f t="shared" si="12"/>
        <v>#N/A</v>
      </c>
      <c r="E377" s="2" t="e">
        <f t="shared" si="22"/>
        <v>#N/A</v>
      </c>
      <c r="F377" s="2">
        <v>832520.02969197184</v>
      </c>
      <c r="G377" s="2">
        <f t="shared" si="23"/>
        <v>394145.14285714284</v>
      </c>
      <c r="H377" s="2">
        <f t="shared" si="13"/>
        <v>137938948.7142866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8526734.2857143097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953292.89376488328</v>
      </c>
      <c r="Q377" s="2">
        <f>IF(P377&gt;Graph!$G$1*1000,Graph!$G$1*1000,P377)</f>
        <v>420000</v>
      </c>
      <c r="R377" s="2">
        <f t="shared" si="16"/>
        <v>146465683</v>
      </c>
      <c r="S377" s="2">
        <f t="shared" si="17"/>
        <v>394145.14285713434</v>
      </c>
      <c r="T377" s="2">
        <f t="shared" si="18"/>
        <v>25854.857142856345</v>
      </c>
      <c r="U377" s="2">
        <f t="shared" si="19"/>
        <v>420000</v>
      </c>
      <c r="V377" s="2">
        <f t="shared" si="28"/>
        <v>104830756.71428619</v>
      </c>
      <c r="W377" s="2">
        <f t="shared" si="20"/>
        <v>394145.14285714924</v>
      </c>
      <c r="X377" s="2">
        <f t="shared" si="6"/>
        <v>25854.857142850757</v>
      </c>
      <c r="Y377" s="2">
        <f t="shared" si="7"/>
        <v>41634926.285713792</v>
      </c>
      <c r="Z377" s="2" t="str">
        <f t="shared" si="8"/>
        <v>MEEP</v>
      </c>
      <c r="AA377" s="2">
        <f>IF(Z377="HERE",Y377,AA376+Graph!$G$1*1000)</f>
        <v>109427890.8571429</v>
      </c>
      <c r="AB377" s="2">
        <f t="shared" si="21"/>
        <v>420000</v>
      </c>
      <c r="AC377" s="2">
        <f t="shared" si="9"/>
        <v>36643646.999999955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300</v>
      </c>
      <c r="C378" s="7"/>
      <c r="D378" s="2" t="e">
        <f t="shared" si="12"/>
        <v>#N/A</v>
      </c>
      <c r="E378" s="2" t="e">
        <f t="shared" si="22"/>
        <v>#N/A</v>
      </c>
      <c r="F378" s="2">
        <v>833947.89037702978</v>
      </c>
      <c r="G378" s="2">
        <f t="shared" si="23"/>
        <v>394145.14285714284</v>
      </c>
      <c r="H378" s="2">
        <f t="shared" si="13"/>
        <v>138333093.85714373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8552589.142857166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955078.45707879961</v>
      </c>
      <c r="Q378" s="2">
        <f>IF(P378&gt;Graph!$G$1*1000,Graph!$G$1*1000,P378)</f>
        <v>420000</v>
      </c>
      <c r="R378" s="2">
        <f t="shared" si="16"/>
        <v>146885683</v>
      </c>
      <c r="S378" s="2">
        <f t="shared" si="17"/>
        <v>394145.14285713434</v>
      </c>
      <c r="T378" s="2">
        <f t="shared" si="18"/>
        <v>25854.857142856345</v>
      </c>
      <c r="U378" s="2">
        <f t="shared" si="19"/>
        <v>420000</v>
      </c>
      <c r="V378" s="2">
        <f t="shared" si="28"/>
        <v>105224901.85714334</v>
      </c>
      <c r="W378" s="2">
        <f t="shared" si="20"/>
        <v>394145.14285714924</v>
      </c>
      <c r="X378" s="2">
        <f t="shared" si="6"/>
        <v>25854.857142850757</v>
      </c>
      <c r="Y378" s="2">
        <f t="shared" si="7"/>
        <v>41660781.142856643</v>
      </c>
      <c r="Z378" s="2" t="str">
        <f t="shared" si="8"/>
        <v>MEEP</v>
      </c>
      <c r="AA378" s="2">
        <f>IF(Z378="HERE",Y378,AA377+Graph!$G$1*1000)</f>
        <v>109847890.8571429</v>
      </c>
      <c r="AB378" s="2">
        <f t="shared" si="21"/>
        <v>420000</v>
      </c>
      <c r="AC378" s="2">
        <f t="shared" si="9"/>
        <v>36643646.999999955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301</v>
      </c>
      <c r="C379" s="7"/>
      <c r="D379" s="2" t="e">
        <f t="shared" si="12"/>
        <v>#N/A</v>
      </c>
      <c r="E379" s="2" t="e">
        <f t="shared" si="22"/>
        <v>#N/A</v>
      </c>
      <c r="F379" s="2">
        <v>835375.75106208026</v>
      </c>
      <c r="G379" s="2">
        <f t="shared" si="23"/>
        <v>394145.14285714284</v>
      </c>
      <c r="H379" s="2">
        <f t="shared" si="13"/>
        <v>138727239.00000086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8578444.0000000224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956864.02039273083</v>
      </c>
      <c r="Q379" s="2">
        <f>IF(P379&gt;Graph!$G$1*1000,Graph!$G$1*1000,P379)</f>
        <v>420000</v>
      </c>
      <c r="R379" s="2">
        <f t="shared" si="16"/>
        <v>147305683</v>
      </c>
      <c r="S379" s="2">
        <f t="shared" si="17"/>
        <v>394145.14285713434</v>
      </c>
      <c r="T379" s="2">
        <f t="shared" si="18"/>
        <v>25854.857142856345</v>
      </c>
      <c r="U379" s="2">
        <f t="shared" si="19"/>
        <v>420000</v>
      </c>
      <c r="V379" s="2">
        <f t="shared" si="28"/>
        <v>105619047.00000049</v>
      </c>
      <c r="W379" s="2">
        <f t="shared" si="20"/>
        <v>394145.14285714924</v>
      </c>
      <c r="X379" s="2">
        <f t="shared" si="6"/>
        <v>25854.857142850757</v>
      </c>
      <c r="Y379" s="2">
        <f t="shared" si="7"/>
        <v>41686635.999999493</v>
      </c>
      <c r="Z379" s="2" t="str">
        <f t="shared" si="8"/>
        <v>MEEP</v>
      </c>
      <c r="AA379" s="2">
        <f>IF(Z379="HERE",Y379,AA378+Graph!$G$1*1000)</f>
        <v>110267890.8571429</v>
      </c>
      <c r="AB379" s="2">
        <f t="shared" si="21"/>
        <v>420000</v>
      </c>
      <c r="AC379" s="2">
        <f t="shared" si="9"/>
        <v>36643646.999999955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302</v>
      </c>
      <c r="C380" s="7"/>
      <c r="D380" s="2" t="e">
        <f t="shared" si="12"/>
        <v>#N/A</v>
      </c>
      <c r="E380" s="2" t="e">
        <f t="shared" si="22"/>
        <v>#N/A</v>
      </c>
      <c r="F380" s="2">
        <v>836803.6117471382</v>
      </c>
      <c r="G380" s="2">
        <f t="shared" si="23"/>
        <v>394145.14285714284</v>
      </c>
      <c r="H380" s="2">
        <f t="shared" si="13"/>
        <v>139121384.142858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8604298.8571428787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958649.58370664716</v>
      </c>
      <c r="Q380" s="2">
        <f>IF(P380&gt;Graph!$G$1*1000,Graph!$G$1*1000,P380)</f>
        <v>420000</v>
      </c>
      <c r="R380" s="2">
        <f t="shared" si="16"/>
        <v>147725683</v>
      </c>
      <c r="S380" s="2">
        <f t="shared" si="17"/>
        <v>394145.14285713434</v>
      </c>
      <c r="T380" s="2">
        <f t="shared" si="18"/>
        <v>25854.857142856345</v>
      </c>
      <c r="U380" s="2">
        <f t="shared" si="19"/>
        <v>420000</v>
      </c>
      <c r="V380" s="2">
        <f t="shared" si="28"/>
        <v>106013192.14285764</v>
      </c>
      <c r="W380" s="2">
        <f t="shared" si="20"/>
        <v>394145.14285714924</v>
      </c>
      <c r="X380" s="2">
        <f t="shared" si="6"/>
        <v>25854.857142850757</v>
      </c>
      <c r="Y380" s="2">
        <f t="shared" si="7"/>
        <v>41712490.857142344</v>
      </c>
      <c r="Z380" s="2" t="str">
        <f t="shared" si="8"/>
        <v>MEEP</v>
      </c>
      <c r="AA380" s="2">
        <f>IF(Z380="HERE",Y380,AA379+Graph!$G$1*1000)</f>
        <v>110687890.8571429</v>
      </c>
      <c r="AB380" s="2">
        <f t="shared" si="21"/>
        <v>420000</v>
      </c>
      <c r="AC380" s="2">
        <f t="shared" si="9"/>
        <v>36643646.999999955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303</v>
      </c>
      <c r="C381" s="7"/>
      <c r="D381" s="2" t="e">
        <f t="shared" si="12"/>
        <v>#N/A</v>
      </c>
      <c r="E381" s="2" t="e">
        <f t="shared" si="22"/>
        <v>#N/A</v>
      </c>
      <c r="F381" s="2">
        <v>838231.47243219614</v>
      </c>
      <c r="G381" s="2">
        <f t="shared" si="23"/>
        <v>394145.14285714284</v>
      </c>
      <c r="H381" s="2">
        <f t="shared" si="13"/>
        <v>139515529.28571513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8630153.714285735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960435.14702057838</v>
      </c>
      <c r="Q381" s="2">
        <f>IF(P381&gt;Graph!$G$1*1000,Graph!$G$1*1000,P381)</f>
        <v>420000</v>
      </c>
      <c r="R381" s="2">
        <f t="shared" si="16"/>
        <v>148145683</v>
      </c>
      <c r="S381" s="2">
        <f t="shared" si="17"/>
        <v>394145.14285713434</v>
      </c>
      <c r="T381" s="2">
        <f t="shared" si="18"/>
        <v>25854.857142856345</v>
      </c>
      <c r="U381" s="2">
        <f t="shared" si="19"/>
        <v>420000</v>
      </c>
      <c r="V381" s="2">
        <f t="shared" si="28"/>
        <v>106407337.28571479</v>
      </c>
      <c r="W381" s="2">
        <f t="shared" si="20"/>
        <v>394145.14285714924</v>
      </c>
      <c r="X381" s="2">
        <f t="shared" si="6"/>
        <v>25854.857142850757</v>
      </c>
      <c r="Y381" s="2">
        <f t="shared" si="7"/>
        <v>41738345.714285195</v>
      </c>
      <c r="Z381" s="2" t="str">
        <f t="shared" si="8"/>
        <v>MEEP</v>
      </c>
      <c r="AA381" s="2">
        <f>IF(Z381="HERE",Y381,AA380+Graph!$G$1*1000)</f>
        <v>111107890.8571429</v>
      </c>
      <c r="AB381" s="2">
        <f t="shared" si="21"/>
        <v>420000</v>
      </c>
      <c r="AC381" s="2">
        <f t="shared" si="9"/>
        <v>36643646.999999955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304</v>
      </c>
      <c r="C382" s="7"/>
      <c r="D382" s="2" t="e">
        <f t="shared" si="12"/>
        <v>#N/A</v>
      </c>
      <c r="E382" s="2" t="e">
        <f t="shared" si="22"/>
        <v>#N/A</v>
      </c>
      <c r="F382" s="2">
        <v>839659.33311725408</v>
      </c>
      <c r="G382" s="2">
        <f t="shared" si="23"/>
        <v>394145.14285714284</v>
      </c>
      <c r="H382" s="2">
        <f t="shared" si="13"/>
        <v>139909674.42857227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8656008.5714285914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962220.71033450961</v>
      </c>
      <c r="Q382" s="2">
        <f>IF(P382&gt;Graph!$G$1*1000,Graph!$G$1*1000,P382)</f>
        <v>420000</v>
      </c>
      <c r="R382" s="2">
        <f t="shared" si="16"/>
        <v>148565683</v>
      </c>
      <c r="S382" s="2">
        <f t="shared" si="17"/>
        <v>394145.14285713434</v>
      </c>
      <c r="T382" s="2">
        <f t="shared" si="18"/>
        <v>25854.857142856345</v>
      </c>
      <c r="U382" s="2">
        <f t="shared" si="19"/>
        <v>420000</v>
      </c>
      <c r="V382" s="2">
        <f t="shared" si="28"/>
        <v>106801482.42857194</v>
      </c>
      <c r="W382" s="2">
        <f t="shared" si="20"/>
        <v>394145.14285714924</v>
      </c>
      <c r="X382" s="2">
        <f t="shared" si="6"/>
        <v>25854.857142850757</v>
      </c>
      <c r="Y382" s="2">
        <f t="shared" si="7"/>
        <v>41764200.571428046</v>
      </c>
      <c r="Z382" s="2" t="str">
        <f t="shared" si="8"/>
        <v>MEEP</v>
      </c>
      <c r="AA382" s="2">
        <f>IF(Z382="HERE",Y382,AA381+Graph!$G$1*1000)</f>
        <v>111527890.8571429</v>
      </c>
      <c r="AB382" s="2">
        <f t="shared" si="21"/>
        <v>420000</v>
      </c>
      <c r="AC382" s="2">
        <f t="shared" si="9"/>
        <v>36643646.999999955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305</v>
      </c>
      <c r="C383" s="7"/>
      <c r="D383" s="2" t="e">
        <f t="shared" si="12"/>
        <v>#N/A</v>
      </c>
      <c r="E383" s="2" t="e">
        <f t="shared" si="22"/>
        <v>#N/A</v>
      </c>
      <c r="F383" s="2">
        <v>841087.19380231202</v>
      </c>
      <c r="G383" s="2">
        <f t="shared" si="23"/>
        <v>394145.14285714284</v>
      </c>
      <c r="H383" s="2">
        <f t="shared" si="13"/>
        <v>140303819.5714294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8681863.4285714477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964006.27364842594</v>
      </c>
      <c r="Q383" s="2">
        <f>IF(P383&gt;Graph!$G$1*1000,Graph!$G$1*1000,P383)</f>
        <v>420000</v>
      </c>
      <c r="R383" s="2">
        <f t="shared" si="16"/>
        <v>148985683</v>
      </c>
      <c r="S383" s="2">
        <f t="shared" si="17"/>
        <v>394145.14285713434</v>
      </c>
      <c r="T383" s="2">
        <f t="shared" si="18"/>
        <v>25854.857142856345</v>
      </c>
      <c r="U383" s="2">
        <f t="shared" si="19"/>
        <v>420000</v>
      </c>
      <c r="V383" s="2">
        <f t="shared" si="28"/>
        <v>107195627.57142909</v>
      </c>
      <c r="W383" s="2">
        <f t="shared" si="20"/>
        <v>394145.14285714924</v>
      </c>
      <c r="X383" s="2">
        <f t="shared" si="6"/>
        <v>25854.857142850757</v>
      </c>
      <c r="Y383" s="2">
        <f t="shared" si="7"/>
        <v>41790055.428570896</v>
      </c>
      <c r="Z383" s="2" t="str">
        <f t="shared" si="8"/>
        <v>MEEP</v>
      </c>
      <c r="AA383" s="2">
        <f>IF(Z383="HERE",Y383,AA382+Graph!$G$1*1000)</f>
        <v>111947890.8571429</v>
      </c>
      <c r="AB383" s="2">
        <f t="shared" si="21"/>
        <v>420000</v>
      </c>
      <c r="AC383" s="2">
        <f t="shared" si="9"/>
        <v>36643646.999999955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306</v>
      </c>
      <c r="C384" s="7"/>
      <c r="D384" s="2" t="e">
        <f t="shared" si="12"/>
        <v>#N/A</v>
      </c>
      <c r="E384" s="2" t="e">
        <f t="shared" si="22"/>
        <v>#N/A</v>
      </c>
      <c r="F384" s="2">
        <v>842515.05448736995</v>
      </c>
      <c r="G384" s="2">
        <f t="shared" si="23"/>
        <v>394145.14285714284</v>
      </c>
      <c r="H384" s="2">
        <f t="shared" si="13"/>
        <v>140697964.71428654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8707718.2857143041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965791.83696235716</v>
      </c>
      <c r="Q384" s="2">
        <f>IF(P384&gt;Graph!$G$1*1000,Graph!$G$1*1000,P384)</f>
        <v>420000</v>
      </c>
      <c r="R384" s="2">
        <f t="shared" si="16"/>
        <v>149405683</v>
      </c>
      <c r="S384" s="2">
        <f t="shared" si="17"/>
        <v>394145.14285713434</v>
      </c>
      <c r="T384" s="2">
        <f t="shared" si="18"/>
        <v>25854.857142856345</v>
      </c>
      <c r="U384" s="2">
        <f t="shared" si="19"/>
        <v>420000</v>
      </c>
      <c r="V384" s="2">
        <f t="shared" si="28"/>
        <v>107589772.71428624</v>
      </c>
      <c r="W384" s="2">
        <f t="shared" si="20"/>
        <v>394145.14285714924</v>
      </c>
      <c r="X384" s="2">
        <f t="shared" si="6"/>
        <v>25854.857142850757</v>
      </c>
      <c r="Y384" s="2">
        <f t="shared" si="7"/>
        <v>41815910.285713747</v>
      </c>
      <c r="Z384" s="2" t="str">
        <f t="shared" si="8"/>
        <v>MEEP</v>
      </c>
      <c r="AA384" s="2">
        <f>IF(Z384="HERE",Y384,AA383+Graph!$G$1*1000)</f>
        <v>112367890.8571429</v>
      </c>
      <c r="AB384" s="2">
        <f t="shared" si="21"/>
        <v>420000</v>
      </c>
      <c r="AC384" s="2">
        <f t="shared" si="9"/>
        <v>36643646.999999955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307</v>
      </c>
      <c r="C385" s="7"/>
      <c r="D385" s="2" t="e">
        <f t="shared" si="12"/>
        <v>#N/A</v>
      </c>
      <c r="E385" s="2" t="e">
        <f t="shared" si="22"/>
        <v>#N/A</v>
      </c>
      <c r="F385" s="2">
        <v>843942.91517242789</v>
      </c>
      <c r="G385" s="2">
        <f t="shared" si="23"/>
        <v>394145.14285714284</v>
      </c>
      <c r="H385" s="2">
        <f t="shared" si="13"/>
        <v>141092109.85714367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8733573.1428571604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967577.40027627349</v>
      </c>
      <c r="Q385" s="2">
        <f>IF(P385&gt;Graph!$G$1*1000,Graph!$G$1*1000,P385)</f>
        <v>420000</v>
      </c>
      <c r="R385" s="2">
        <f t="shared" si="16"/>
        <v>149825683</v>
      </c>
      <c r="S385" s="2">
        <f t="shared" si="17"/>
        <v>394145.14285713434</v>
      </c>
      <c r="T385" s="2">
        <f t="shared" si="18"/>
        <v>25854.857142856345</v>
      </c>
      <c r="U385" s="2">
        <f t="shared" si="19"/>
        <v>420000</v>
      </c>
      <c r="V385" s="2">
        <f t="shared" si="28"/>
        <v>107983917.85714339</v>
      </c>
      <c r="W385" s="2">
        <f t="shared" si="20"/>
        <v>394145.14285714924</v>
      </c>
      <c r="X385" s="2">
        <f t="shared" si="6"/>
        <v>25854.857142850757</v>
      </c>
      <c r="Y385" s="2">
        <f t="shared" si="7"/>
        <v>41841765.142856598</v>
      </c>
      <c r="Z385" s="2" t="str">
        <f t="shared" si="8"/>
        <v>MEEP</v>
      </c>
      <c r="AA385" s="2">
        <f>IF(Z385="HERE",Y385,AA384+Graph!$G$1*1000)</f>
        <v>112787890.8571429</v>
      </c>
      <c r="AB385" s="2">
        <f t="shared" si="21"/>
        <v>420000</v>
      </c>
      <c r="AC385" s="2">
        <f t="shared" si="9"/>
        <v>36643646.999999955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259" priority="4" operator="greaterThan">
      <formula>0</formula>
    </cfRule>
  </conditionalFormatting>
  <conditionalFormatting sqref="C31:C64 C117:C385 C66:C114">
    <cfRule type="cellIs" dxfId="258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57" priority="7" operator="greaterThan">
      <formula>0</formula>
    </cfRule>
  </conditionalFormatting>
  <conditionalFormatting sqref="C115">
    <cfRule type="cellIs" dxfId="256" priority="8" operator="greaterThan">
      <formula>0</formula>
    </cfRule>
  </conditionalFormatting>
  <conditionalFormatting sqref="C65">
    <cfRule type="cellIs" dxfId="255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54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" workbookViewId="0">
      <selection activeCell="G1" sqref="G1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8" sqref="I78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-76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-75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-74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-73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-72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-71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-70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-69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-68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-67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-66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-65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-64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-63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-62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-61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-60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-59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-58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-57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-56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-55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-54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-53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-52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-51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-50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-49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-48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-47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424.14514285714284</v>
      </c>
    </row>
    <row r="32" spans="1:37" x14ac:dyDescent="0.25">
      <c r="A32" s="1">
        <v>44208</v>
      </c>
      <c r="B32" s="2">
        <f t="shared" si="0"/>
        <v>-46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-45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-44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-43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-42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-41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347047.39677266777</v>
      </c>
      <c r="G37" s="2">
        <f>IF(F37&gt;500000,$AK$31*1000,F37)</f>
        <v>347047.39677266777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346201.36703053117</v>
      </c>
      <c r="Q37" s="21">
        <f>IF(P37&gt;450000,450000,P37)</f>
        <v>346201.36703053117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-40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348475.25745771825</v>
      </c>
      <c r="G38" s="2">
        <f>IF(F38&gt;$AK$31*1000,$AK$31*1000,F38)</f>
        <v>348475.25745771825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347986.93034446239</v>
      </c>
      <c r="Q38" s="21">
        <f t="shared" ref="Q38:Q101" si="25">IF(P38&gt;450000,450000,P38)</f>
        <v>347986.93034446239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-39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349903.11814277619</v>
      </c>
      <c r="G39" s="2">
        <f>IF(F39&gt;$AK$31*1000,$AK$31*1000,F39)</f>
        <v>349903.11814277619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349772.49365837872</v>
      </c>
      <c r="Q39" s="21">
        <f t="shared" si="25"/>
        <v>349772.49365837872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-38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351330.97882783413</v>
      </c>
      <c r="G40" s="2">
        <f>IF(F40&gt;$AK$31*1000,$AK$31*1000,F40)</f>
        <v>351330.97882783413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351558.05697230995</v>
      </c>
      <c r="Q40" s="21">
        <f t="shared" si="25"/>
        <v>351558.05697230995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-37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352758.83951289207</v>
      </c>
      <c r="G41" s="2">
        <f t="shared" ref="G41:G291" si="26">IF(F41&gt;$AK$31*1000,$AK$31*1000,F41)</f>
        <v>352758.83951289207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353343.62028622627</v>
      </c>
      <c r="Q41" s="21">
        <f t="shared" si="25"/>
        <v>353343.62028622627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-36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354186.70019795001</v>
      </c>
      <c r="G42" s="2">
        <f t="shared" si="26"/>
        <v>354186.70019795001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355129.1836001575</v>
      </c>
      <c r="Q42" s="21">
        <f t="shared" si="25"/>
        <v>355129.1836001575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-35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355614.56088300794</v>
      </c>
      <c r="G43" s="2">
        <f t="shared" si="26"/>
        <v>355614.56088300794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356914.74691408873</v>
      </c>
      <c r="Q43" s="21">
        <f t="shared" si="25"/>
        <v>356914.74691408873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-34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357042.42156805843</v>
      </c>
      <c r="G44" s="2">
        <f t="shared" si="26"/>
        <v>357042.42156805843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358700.31022800505</v>
      </c>
      <c r="Q44" s="21">
        <f t="shared" si="25"/>
        <v>358700.31022800505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-33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358470.28225311637</v>
      </c>
      <c r="G45" s="2">
        <f t="shared" si="26"/>
        <v>358470.28225311637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360485.87354193628</v>
      </c>
      <c r="Q45" s="21">
        <f t="shared" si="25"/>
        <v>360485.87354193628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-32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359898.14293817431</v>
      </c>
      <c r="G46" s="2">
        <f t="shared" si="26"/>
        <v>359898.14293817431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362271.4368558526</v>
      </c>
      <c r="Q46" s="21">
        <f t="shared" si="25"/>
        <v>362271.4368558526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-31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361326.00362323225</v>
      </c>
      <c r="G47" s="2">
        <f t="shared" si="26"/>
        <v>361326.00362323225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364057.00016978383</v>
      </c>
      <c r="Q47" s="21">
        <f t="shared" si="25"/>
        <v>364057.00016978383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-30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362753.86430829018</v>
      </c>
      <c r="G48" s="2">
        <f t="shared" si="26"/>
        <v>362753.86430829018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365842.56348370016</v>
      </c>
      <c r="Q48" s="21">
        <f t="shared" si="25"/>
        <v>365842.56348370016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-29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364181.72499334812</v>
      </c>
      <c r="G49" s="2">
        <f t="shared" si="26"/>
        <v>364181.72499334812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367628.12679763138</v>
      </c>
      <c r="Q49" s="21">
        <f t="shared" si="25"/>
        <v>367628.12679763138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-28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365609.58567840606</v>
      </c>
      <c r="G50" s="2">
        <f t="shared" si="26"/>
        <v>365609.58567840606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369413.69011154771</v>
      </c>
      <c r="Q50" s="21">
        <f t="shared" si="25"/>
        <v>369413.69011154771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-27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367037.44636345655</v>
      </c>
      <c r="G51" s="2">
        <f t="shared" si="26"/>
        <v>367037.44636345655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371199.25342547894</v>
      </c>
      <c r="Q51" s="21">
        <f t="shared" si="25"/>
        <v>371199.25342547894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-26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368465.30704851449</v>
      </c>
      <c r="G52" s="2">
        <f t="shared" si="26"/>
        <v>368465.30704851449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372984.81673939526</v>
      </c>
      <c r="Q52" s="21">
        <f t="shared" si="25"/>
        <v>372984.81673939526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-25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369893.16773357242</v>
      </c>
      <c r="G53" s="2">
        <f t="shared" si="26"/>
        <v>369893.16773357242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374770.38005332649</v>
      </c>
      <c r="Q53" s="21">
        <f t="shared" si="25"/>
        <v>374770.38005332649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-24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371321.02841863036</v>
      </c>
      <c r="G54" s="2">
        <f t="shared" si="26"/>
        <v>371321.02841863036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376555.94336725771</v>
      </c>
      <c r="Q54" s="21">
        <f t="shared" si="25"/>
        <v>376555.94336725771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-23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372748.8891036883</v>
      </c>
      <c r="G55" s="2">
        <f t="shared" si="26"/>
        <v>372748.8891036883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378341.50668117404</v>
      </c>
      <c r="Q55" s="21">
        <f t="shared" si="25"/>
        <v>378341.50668117404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-22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374176.74978874624</v>
      </c>
      <c r="G56" s="2">
        <f t="shared" si="26"/>
        <v>374176.74978874624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380127.06999510527</v>
      </c>
      <c r="Q56" s="21">
        <f t="shared" si="25"/>
        <v>380127.06999510527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-21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375604.61047379673</v>
      </c>
      <c r="G57" s="2">
        <f t="shared" si="26"/>
        <v>375604.61047379673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381912.63330902159</v>
      </c>
      <c r="Q57" s="21">
        <f t="shared" si="25"/>
        <v>381912.63330902159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-20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377032.47115885466</v>
      </c>
      <c r="G58" s="2">
        <f t="shared" si="26"/>
        <v>377032.47115885466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383698.19662295282</v>
      </c>
      <c r="Q58" s="21">
        <f t="shared" si="25"/>
        <v>383698.19662295282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-19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378460.3318439126</v>
      </c>
      <c r="G59" s="2">
        <f t="shared" si="26"/>
        <v>378460.3318439126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385483.75993686914</v>
      </c>
      <c r="Q59" s="21">
        <f t="shared" si="25"/>
        <v>385483.75993686914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-18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379888.19252897054</v>
      </c>
      <c r="G60" s="2">
        <f t="shared" si="26"/>
        <v>379888.19252897054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387269.32325080037</v>
      </c>
      <c r="Q60" s="21">
        <f t="shared" si="25"/>
        <v>387269.32325080037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-17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381316.05321402848</v>
      </c>
      <c r="G61" s="2">
        <f t="shared" si="26"/>
        <v>381316.05321402848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389054.8865647167</v>
      </c>
      <c r="Q61" s="21">
        <f t="shared" si="25"/>
        <v>389054.8865647167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-16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382743.91389908642</v>
      </c>
      <c r="G62" s="2">
        <f t="shared" si="26"/>
        <v>382743.91389908642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390840.44987864792</v>
      </c>
      <c r="Q62" s="21">
        <f t="shared" si="25"/>
        <v>390840.44987864792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-15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384171.77458414435</v>
      </c>
      <c r="G63" s="2">
        <f t="shared" si="26"/>
        <v>384171.77458414435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392626.01319257915</v>
      </c>
      <c r="Q63" s="21">
        <f t="shared" si="25"/>
        <v>392626.01319257915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-14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385599.63526919484</v>
      </c>
      <c r="G64" s="2">
        <f t="shared" si="26"/>
        <v>385599.63526919484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394411.57650649548</v>
      </c>
      <c r="Q64" s="21">
        <f t="shared" si="25"/>
        <v>394411.57650649548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-13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387027.49595425278</v>
      </c>
      <c r="G65" s="2">
        <f t="shared" si="26"/>
        <v>387027.49595425278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396197.1398204267</v>
      </c>
      <c r="Q65" s="21">
        <f t="shared" si="25"/>
        <v>396197.1398204267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-12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388455.35663931072</v>
      </c>
      <c r="G66" s="2">
        <f t="shared" si="26"/>
        <v>388455.35663931072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397982.70313434303</v>
      </c>
      <c r="Q66" s="21">
        <f t="shared" si="25"/>
        <v>397982.70313434303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-11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389883.21732436866</v>
      </c>
      <c r="G67" s="2">
        <f t="shared" si="26"/>
        <v>389883.21732436866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399768.26644827425</v>
      </c>
      <c r="Q67" s="21">
        <f t="shared" si="25"/>
        <v>399768.26644827425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-10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391311.07800942659</v>
      </c>
      <c r="G68" s="2">
        <f t="shared" si="26"/>
        <v>391311.07800942659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401553.82976219058</v>
      </c>
      <c r="Q68" s="21">
        <f t="shared" si="25"/>
        <v>401553.82976219058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-9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392738.93869448453</v>
      </c>
      <c r="G69" s="2">
        <f t="shared" si="26"/>
        <v>392738.93869448453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403339.39307612181</v>
      </c>
      <c r="Q69" s="21">
        <f t="shared" si="25"/>
        <v>403339.39307612181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-8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394166.79937953502</v>
      </c>
      <c r="G70" s="2">
        <f t="shared" si="26"/>
        <v>394166.79937953502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405124.95639003813</v>
      </c>
      <c r="Q70" s="21">
        <f t="shared" si="25"/>
        <v>405124.95639003813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-7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395594.66006459296</v>
      </c>
      <c r="G71" s="2">
        <f t="shared" si="26"/>
        <v>395594.66006459296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1">
        <f t="shared" si="15"/>
        <v>344942</v>
      </c>
      <c r="O71" s="2">
        <f t="shared" si="24"/>
        <v>371052.14285714284</v>
      </c>
      <c r="P71" s="2">
        <v>406910.51970396936</v>
      </c>
      <c r="Q71" s="21">
        <f t="shared" si="25"/>
        <v>406910.51970396936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x14ac:dyDescent="0.25">
      <c r="A72" s="1">
        <v>44248</v>
      </c>
      <c r="B72" s="2">
        <f t="shared" si="0"/>
        <v>-6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397022.5207496509</v>
      </c>
      <c r="G72" s="2">
        <f t="shared" si="26"/>
        <v>397022.5207496509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1">
        <f t="shared" si="15"/>
        <v>150896</v>
      </c>
      <c r="O72" s="2">
        <f t="shared" si="24"/>
        <v>358340.57142857142</v>
      </c>
      <c r="P72" s="2">
        <v>408696.08301790059</v>
      </c>
      <c r="Q72" s="21">
        <f t="shared" si="25"/>
        <v>408696.08301790059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x14ac:dyDescent="0.25">
      <c r="A73" s="1">
        <v>44249</v>
      </c>
      <c r="B73" s="2">
        <f t="shared" si="0"/>
        <v>-5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398450.38143470883</v>
      </c>
      <c r="G73" s="2">
        <f t="shared" si="26"/>
        <v>398450.38143470883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1">
        <f t="shared" si="15"/>
        <v>210804</v>
      </c>
      <c r="O73" s="2">
        <f t="shared" si="24"/>
        <v>348035.28571428574</v>
      </c>
      <c r="P73" s="2">
        <v>410481.64633181691</v>
      </c>
      <c r="Q73" s="21">
        <f t="shared" si="25"/>
        <v>410481.64633181691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x14ac:dyDescent="0.25">
      <c r="A74" s="1">
        <v>44250</v>
      </c>
      <c r="B74" s="2">
        <f t="shared" si="0"/>
        <v>-4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399878.24211976677</v>
      </c>
      <c r="G74" s="2">
        <f t="shared" si="26"/>
        <v>399878.24211976677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1">
        <f t="shared" si="15"/>
        <v>353009</v>
      </c>
      <c r="O74" s="2">
        <f t="shared" si="24"/>
        <v>344632.71428571426</v>
      </c>
      <c r="P74" s="2">
        <v>412267.20964574814</v>
      </c>
      <c r="Q74" s="21">
        <f t="shared" si="25"/>
        <v>412267.20964574814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x14ac:dyDescent="0.25">
      <c r="A75" s="1">
        <v>44251</v>
      </c>
      <c r="B75" s="2">
        <f t="shared" si="0"/>
        <v>-3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401306.10280482471</v>
      </c>
      <c r="G75" s="2">
        <f t="shared" si="26"/>
        <v>401306.10280482471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1">
        <f t="shared" si="15"/>
        <v>480575</v>
      </c>
      <c r="O75" s="2">
        <f t="shared" si="24"/>
        <v>342249.57142857142</v>
      </c>
      <c r="P75" s="2">
        <v>414052.77295966446</v>
      </c>
      <c r="Q75" s="21">
        <f t="shared" si="25"/>
        <v>414052.77295966446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x14ac:dyDescent="0.25">
      <c r="A76" s="1">
        <v>44252</v>
      </c>
      <c r="B76" s="2">
        <f t="shared" si="0"/>
        <v>-2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402733.9634898752</v>
      </c>
      <c r="G76" s="2">
        <f t="shared" si="26"/>
        <v>402733.9634898752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1">
        <f t="shared" si="15"/>
        <v>521039</v>
      </c>
      <c r="O76" s="2">
        <f t="shared" si="24"/>
        <v>349780.71428571426</v>
      </c>
      <c r="P76" s="2">
        <v>415838.33627359569</v>
      </c>
      <c r="Q76" s="21">
        <f t="shared" si="25"/>
        <v>415838.33627359569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7"/>
        <v>9899241.9500000011</v>
      </c>
      <c r="AH76" s="3">
        <f t="shared" si="3"/>
        <v>9899241.9500000011</v>
      </c>
    </row>
    <row r="77" spans="1:34" x14ac:dyDescent="0.25">
      <c r="A77" s="1">
        <v>44253</v>
      </c>
      <c r="B77" s="2">
        <f t="shared" si="0"/>
        <v>-1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404161.82417493314</v>
      </c>
      <c r="G77" s="2">
        <f t="shared" si="26"/>
        <v>404161.82417493314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1">
        <f t="shared" si="15"/>
        <v>537266</v>
      </c>
      <c r="O77" s="2">
        <f t="shared" si="24"/>
        <v>371218.71428571426</v>
      </c>
      <c r="P77" s="2">
        <v>417623.89958751202</v>
      </c>
      <c r="Q77" s="21">
        <f t="shared" si="25"/>
        <v>417623.89958751202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7"/>
        <v>10344191.85</v>
      </c>
      <c r="AH77" s="3">
        <f t="shared" si="3"/>
        <v>10344191.85</v>
      </c>
    </row>
    <row r="78" spans="1:34" x14ac:dyDescent="0.25">
      <c r="A78" s="1">
        <v>44254</v>
      </c>
      <c r="B78" s="2">
        <f t="shared" si="0"/>
        <v>0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405589.68485999107</v>
      </c>
      <c r="G78" s="2">
        <f t="shared" si="26"/>
        <v>405589.68485999107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1">
        <f t="shared" si="15"/>
        <v>434825</v>
      </c>
      <c r="O78" s="2">
        <f t="shared" si="24"/>
        <v>384059.14285714284</v>
      </c>
      <c r="P78" s="2">
        <v>419409.46290144324</v>
      </c>
      <c r="Q78" s="21">
        <f t="shared" si="25"/>
        <v>419409.46290144324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7"/>
        <v>10838431.550000001</v>
      </c>
      <c r="AH78" s="3">
        <f t="shared" si="3"/>
        <v>10838431.550000001</v>
      </c>
    </row>
    <row r="79" spans="1:34" x14ac:dyDescent="0.25">
      <c r="A79" s="1">
        <v>44255</v>
      </c>
      <c r="B79" s="2">
        <f t="shared" si="0"/>
        <v>1</v>
      </c>
      <c r="C79" s="7"/>
      <c r="D79" s="2" t="e">
        <f t="shared" si="12"/>
        <v>#N/A</v>
      </c>
      <c r="E79" s="2" t="e">
        <f t="shared" si="22"/>
        <v>#N/A</v>
      </c>
      <c r="F79" s="2">
        <v>407017.54554504901</v>
      </c>
      <c r="G79" s="2">
        <f t="shared" si="26"/>
        <v>407017.54554504901</v>
      </c>
      <c r="H79" s="2">
        <f t="shared" si="13"/>
        <v>20496568.545545049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821986.85714285716</v>
      </c>
      <c r="M79" s="8" t="e">
        <f t="shared" si="28"/>
        <v>#N/A</v>
      </c>
      <c r="N79" s="21" t="e">
        <f t="shared" si="15"/>
        <v>#N/A</v>
      </c>
      <c r="O79" s="2" t="e">
        <f t="shared" si="24"/>
        <v>#N/A</v>
      </c>
      <c r="P79" s="2">
        <v>421195.02621535957</v>
      </c>
      <c r="Q79" s="21">
        <f t="shared" si="25"/>
        <v>421195.02621535957</v>
      </c>
      <c r="R79" s="2">
        <f t="shared" si="16"/>
        <v>21306878.02621536</v>
      </c>
      <c r="S79" s="2">
        <f t="shared" si="17"/>
        <v>407017.54554504901</v>
      </c>
      <c r="T79" s="2">
        <f t="shared" si="18"/>
        <v>25854.857142857159</v>
      </c>
      <c r="U79" s="2">
        <f t="shared" si="19"/>
        <v>421195.02621535957</v>
      </c>
      <c r="V79" s="2">
        <f t="shared" si="5"/>
        <v>805531.90909090906</v>
      </c>
      <c r="W79" s="2">
        <f t="shared" si="20"/>
        <v>9399.9090909090592</v>
      </c>
      <c r="X79" s="2">
        <f t="shared" si="6"/>
        <v>411795.11712445051</v>
      </c>
      <c r="Y79" s="2">
        <f t="shared" si="7"/>
        <v>20501346.117124449</v>
      </c>
      <c r="Z79" s="2" t="str">
        <f t="shared" si="8"/>
        <v>HERE</v>
      </c>
      <c r="AA79" s="2">
        <f>IF(Z79="HERE",Y79,AA78+Graph!$G$1*1000)</f>
        <v>20501346.117124449</v>
      </c>
      <c r="AB79" s="2">
        <f t="shared" si="21"/>
        <v>411795.11712444946</v>
      </c>
      <c r="AC79" s="2">
        <f t="shared" si="9"/>
        <v>805531.90909090906</v>
      </c>
      <c r="AD79" s="3">
        <f t="shared" si="10"/>
        <v>20501346.117124449</v>
      </c>
      <c r="AE79" s="2">
        <f>IF(AE77&gt;=52800000,52800000,IF(AB58=Graph!G$1*1000,AE78+Graph!G$1*1000,AC79))</f>
        <v>805531.90909090906</v>
      </c>
      <c r="AF79" s="3">
        <f t="shared" si="11"/>
        <v>805531.90909090906</v>
      </c>
      <c r="AG79" s="3">
        <f t="shared" si="27"/>
        <v>11090234.450000001</v>
      </c>
      <c r="AH79" s="3" t="e">
        <f t="shared" si="3"/>
        <v>#N/A</v>
      </c>
    </row>
    <row r="80" spans="1:34" x14ac:dyDescent="0.25">
      <c r="A80" s="1">
        <v>44256</v>
      </c>
      <c r="B80" s="2">
        <f t="shared" si="0"/>
        <v>2</v>
      </c>
      <c r="C80" s="7"/>
      <c r="D80" s="2" t="e">
        <f t="shared" si="12"/>
        <v>#N/A</v>
      </c>
      <c r="E80" s="2" t="e">
        <f t="shared" si="22"/>
        <v>#N/A</v>
      </c>
      <c r="F80" s="2">
        <v>408445.40623010695</v>
      </c>
      <c r="G80" s="2">
        <f t="shared" si="26"/>
        <v>408445.40623010695</v>
      </c>
      <c r="H80" s="2">
        <f t="shared" si="13"/>
        <v>20905013.951775156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847841.71428571432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422980.5895292908</v>
      </c>
      <c r="Q80" s="21">
        <f t="shared" si="25"/>
        <v>422980.5895292908</v>
      </c>
      <c r="R80" s="2">
        <f t="shared" si="16"/>
        <v>21729858.61574465</v>
      </c>
      <c r="S80" s="2">
        <f t="shared" si="17"/>
        <v>408445.40623010695</v>
      </c>
      <c r="T80" s="2">
        <f t="shared" si="18"/>
        <v>25854.857142857159</v>
      </c>
      <c r="U80" s="2">
        <f t="shared" si="19"/>
        <v>422980.5895292908</v>
      </c>
      <c r="V80" s="2">
        <f t="shared" si="5"/>
        <v>814931.81818181823</v>
      </c>
      <c r="W80" s="2">
        <f t="shared" si="20"/>
        <v>9399.9090909091756</v>
      </c>
      <c r="X80" s="2">
        <f t="shared" si="6"/>
        <v>413580.68043838162</v>
      </c>
      <c r="Y80" s="2">
        <f t="shared" si="7"/>
        <v>20914926.79756283</v>
      </c>
      <c r="Z80" s="2" t="str">
        <f t="shared" si="8"/>
        <v>HERE</v>
      </c>
      <c r="AA80" s="2">
        <f>IF(Z80="HERE",Y80,AA79+Graph!$G$1*1000)</f>
        <v>20914926.79756283</v>
      </c>
      <c r="AB80" s="2">
        <f t="shared" si="21"/>
        <v>413580.68043838069</v>
      </c>
      <c r="AC80" s="2">
        <f t="shared" si="9"/>
        <v>814931.81818181823</v>
      </c>
      <c r="AD80" s="3">
        <f t="shared" si="10"/>
        <v>20914926.79756283</v>
      </c>
      <c r="AE80" s="2">
        <f>IF(AE78&gt;=52800000,52800000,IF(AB59=Graph!G$1*1000,AE79+Graph!G$1*1000,AC80))</f>
        <v>814931.81818181823</v>
      </c>
      <c r="AF80" s="3">
        <f t="shared" si="11"/>
        <v>814931.81818181823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3</v>
      </c>
      <c r="C81" s="7"/>
      <c r="D81" s="2" t="e">
        <f t="shared" si="12"/>
        <v>#N/A</v>
      </c>
      <c r="E81" s="2" t="e">
        <f t="shared" si="22"/>
        <v>#N/A</v>
      </c>
      <c r="F81" s="2">
        <v>409873.26691516489</v>
      </c>
      <c r="G81" s="2">
        <f t="shared" si="26"/>
        <v>409873.26691516489</v>
      </c>
      <c r="H81" s="2">
        <f t="shared" si="13"/>
        <v>21314887.218690321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873696.57142857148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424766.15284320712</v>
      </c>
      <c r="Q81" s="21">
        <f t="shared" si="25"/>
        <v>424766.15284320712</v>
      </c>
      <c r="R81" s="2">
        <f t="shared" si="16"/>
        <v>22154624.768587857</v>
      </c>
      <c r="S81" s="2">
        <f t="shared" si="17"/>
        <v>409873.26691516489</v>
      </c>
      <c r="T81" s="2">
        <f t="shared" si="18"/>
        <v>25854.857142857159</v>
      </c>
      <c r="U81" s="2">
        <f t="shared" si="19"/>
        <v>424766.15284320712</v>
      </c>
      <c r="V81" s="2">
        <f t="shared" si="5"/>
        <v>824331.72727272729</v>
      </c>
      <c r="W81" s="2">
        <f t="shared" si="20"/>
        <v>9399.9090909090592</v>
      </c>
      <c r="X81" s="2">
        <f t="shared" si="6"/>
        <v>415366.24375229806</v>
      </c>
      <c r="Y81" s="2">
        <f t="shared" si="7"/>
        <v>21330293.041315127</v>
      </c>
      <c r="Z81" s="2" t="str">
        <f t="shared" si="8"/>
        <v>HERE</v>
      </c>
      <c r="AA81" s="2">
        <f>IF(Z81="HERE",Y81,AA80+Graph!$G$1*1000)</f>
        <v>21330293.041315127</v>
      </c>
      <c r="AB81" s="2">
        <f t="shared" si="21"/>
        <v>415366.24375229701</v>
      </c>
      <c r="AC81" s="2">
        <f t="shared" si="9"/>
        <v>824331.72727272729</v>
      </c>
      <c r="AD81" s="3">
        <f t="shared" si="10"/>
        <v>21330293.041315127</v>
      </c>
      <c r="AE81" s="2">
        <f>IF(AE79&gt;=52800000,52800000,IF(AB60=Graph!G$1*1000,AE80+Graph!G$1*1000,AC81))</f>
        <v>824331.72727272729</v>
      </c>
      <c r="AF81" s="3">
        <f t="shared" si="11"/>
        <v>824331.72727272729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4</v>
      </c>
      <c r="C82" s="7"/>
      <c r="D82" s="2" t="e">
        <f t="shared" si="12"/>
        <v>#N/A</v>
      </c>
      <c r="E82" s="2" t="e">
        <f t="shared" si="22"/>
        <v>#N/A</v>
      </c>
      <c r="F82" s="2">
        <v>411301.12760022283</v>
      </c>
      <c r="G82" s="2">
        <f t="shared" si="26"/>
        <v>411301.12760022283</v>
      </c>
      <c r="H82" s="2">
        <f t="shared" si="13"/>
        <v>21726188.346290544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899551.42857142864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426551.71615713835</v>
      </c>
      <c r="Q82" s="21">
        <f t="shared" si="25"/>
        <v>426551.71615713835</v>
      </c>
      <c r="R82" s="2">
        <f t="shared" si="16"/>
        <v>22581176.484744996</v>
      </c>
      <c r="S82" s="2">
        <f t="shared" si="17"/>
        <v>411301.12760022283</v>
      </c>
      <c r="T82" s="2">
        <f t="shared" si="18"/>
        <v>25854.857142857159</v>
      </c>
      <c r="U82" s="2">
        <f t="shared" si="19"/>
        <v>426551.71615713835</v>
      </c>
      <c r="V82" s="2">
        <f t="shared" si="5"/>
        <v>833731.63636363635</v>
      </c>
      <c r="W82" s="2">
        <f t="shared" si="20"/>
        <v>9399.9090909090592</v>
      </c>
      <c r="X82" s="2">
        <f t="shared" si="6"/>
        <v>417151.80706622929</v>
      </c>
      <c r="Y82" s="2">
        <f t="shared" si="7"/>
        <v>21747444.848381355</v>
      </c>
      <c r="Z82" s="2" t="str">
        <f t="shared" si="8"/>
        <v>HERE</v>
      </c>
      <c r="AA82" s="2">
        <f>IF(Z82="HERE",Y82,AA81+Graph!$G$1*1000)</f>
        <v>21747444.848381355</v>
      </c>
      <c r="AB82" s="2">
        <f t="shared" si="21"/>
        <v>417151.80706622824</v>
      </c>
      <c r="AC82" s="2">
        <f t="shared" si="9"/>
        <v>833731.63636363635</v>
      </c>
      <c r="AD82" s="3">
        <f t="shared" si="10"/>
        <v>21747444.848381355</v>
      </c>
      <c r="AE82" s="2">
        <f>IF(AE80&gt;=52800000,52800000,IF(AB61=Graph!G$1*1000,AE81+Graph!G$1*1000,AC82))</f>
        <v>833731.63636363635</v>
      </c>
      <c r="AF82" s="3">
        <f t="shared" si="11"/>
        <v>833731.63636363635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5</v>
      </c>
      <c r="C83" s="7"/>
      <c r="D83" s="2" t="e">
        <f t="shared" si="12"/>
        <v>#N/A</v>
      </c>
      <c r="E83" s="2" t="e">
        <f t="shared" si="22"/>
        <v>#N/A</v>
      </c>
      <c r="F83" s="2">
        <v>412728.98828527331</v>
      </c>
      <c r="G83" s="2">
        <f t="shared" si="26"/>
        <v>412728.98828527331</v>
      </c>
      <c r="H83" s="2">
        <f t="shared" si="13"/>
        <v>22138917.334575817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925406.2857142858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428337.27947106957</v>
      </c>
      <c r="Q83" s="21">
        <f t="shared" si="25"/>
        <v>428337.27947106957</v>
      </c>
      <c r="R83" s="2">
        <f t="shared" si="16"/>
        <v>23009513.764216065</v>
      </c>
      <c r="S83" s="2">
        <f t="shared" si="17"/>
        <v>412728.98828527331</v>
      </c>
      <c r="T83" s="2">
        <f t="shared" si="18"/>
        <v>25854.857142857159</v>
      </c>
      <c r="U83" s="2">
        <f t="shared" si="19"/>
        <v>428337.27947106957</v>
      </c>
      <c r="V83" s="2">
        <f t="shared" si="5"/>
        <v>843131.54545454541</v>
      </c>
      <c r="W83" s="2">
        <f t="shared" si="20"/>
        <v>9399.9090909090592</v>
      </c>
      <c r="X83" s="2">
        <f t="shared" si="6"/>
        <v>418937.37038016052</v>
      </c>
      <c r="Y83" s="2">
        <f t="shared" si="7"/>
        <v>22166382.218761515</v>
      </c>
      <c r="Z83" s="2" t="str">
        <f t="shared" si="8"/>
        <v>HERE</v>
      </c>
      <c r="AA83" s="2">
        <f>IF(Z83="HERE",Y83,AA82+Graph!$G$1*1000)</f>
        <v>22166382.218761515</v>
      </c>
      <c r="AB83" s="2">
        <f t="shared" si="21"/>
        <v>418937.37038015947</v>
      </c>
      <c r="AC83" s="2">
        <f t="shared" si="9"/>
        <v>843131.54545454541</v>
      </c>
      <c r="AD83" s="3">
        <f t="shared" si="10"/>
        <v>22166382.218761515</v>
      </c>
      <c r="AE83" s="2">
        <f>IF(AE81&gt;=52800000,52800000,IF(AB62=Graph!G$1*1000,AE82+Graph!G$1*1000,AC83))</f>
        <v>843131.54545454541</v>
      </c>
      <c r="AF83" s="3">
        <f t="shared" si="11"/>
        <v>843131.54545454541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6</v>
      </c>
      <c r="C84" s="7"/>
      <c r="D84" s="2" t="e">
        <f t="shared" si="12"/>
        <v>#N/A</v>
      </c>
      <c r="E84" s="2" t="e">
        <f t="shared" si="22"/>
        <v>#N/A</v>
      </c>
      <c r="F84" s="2">
        <v>414156.84897033125</v>
      </c>
      <c r="G84" s="2">
        <f t="shared" si="26"/>
        <v>414156.84897033125</v>
      </c>
      <c r="H84" s="2">
        <f t="shared" si="13"/>
        <v>22553074.183546148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951261.14285714296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430122.8427849859</v>
      </c>
      <c r="Q84" s="21">
        <f t="shared" si="25"/>
        <v>430122.8427849859</v>
      </c>
      <c r="R84" s="2">
        <f t="shared" si="16"/>
        <v>23439636.607001051</v>
      </c>
      <c r="S84" s="2">
        <f t="shared" si="17"/>
        <v>414156.84897033125</v>
      </c>
      <c r="T84" s="2">
        <f t="shared" si="18"/>
        <v>25854.857142857159</v>
      </c>
      <c r="U84" s="2">
        <f t="shared" si="19"/>
        <v>430122.8427849859</v>
      </c>
      <c r="V84" s="2">
        <f t="shared" si="5"/>
        <v>852531.45454545459</v>
      </c>
      <c r="W84" s="2">
        <f t="shared" si="20"/>
        <v>9399.9090909091756</v>
      </c>
      <c r="X84" s="2">
        <f t="shared" si="6"/>
        <v>420722.93369407672</v>
      </c>
      <c r="Y84" s="2">
        <f t="shared" si="7"/>
        <v>22587105.152455591</v>
      </c>
      <c r="Z84" s="2" t="str">
        <f t="shared" si="8"/>
        <v>HERE</v>
      </c>
      <c r="AA84" s="2">
        <f>IF(Z84="HERE",Y84,AA83+Graph!$G$1*1000)</f>
        <v>22587105.152455591</v>
      </c>
      <c r="AB84" s="2">
        <f t="shared" si="21"/>
        <v>420722.93369407579</v>
      </c>
      <c r="AC84" s="2">
        <f t="shared" si="9"/>
        <v>852531.45454545459</v>
      </c>
      <c r="AD84" s="3">
        <f t="shared" si="10"/>
        <v>22587105.152455591</v>
      </c>
      <c r="AE84" s="2">
        <f>IF(AE82&gt;=52800000,52800000,IF(AB63=Graph!G$1*1000,AE83+Graph!G$1*1000,AC84))</f>
        <v>852531.45454545459</v>
      </c>
      <c r="AF84" s="3">
        <f t="shared" si="11"/>
        <v>852531.45454545459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7</v>
      </c>
      <c r="C85" s="7"/>
      <c r="D85" s="2" t="e">
        <f t="shared" si="12"/>
        <v>#N/A</v>
      </c>
      <c r="E85" s="2" t="e">
        <f t="shared" si="22"/>
        <v>#N/A</v>
      </c>
      <c r="F85" s="2">
        <v>415584.70965538919</v>
      </c>
      <c r="G85" s="2">
        <f t="shared" si="26"/>
        <v>415584.70965538919</v>
      </c>
      <c r="H85" s="2">
        <f t="shared" si="13"/>
        <v>22968658.893201537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977116.00000000012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431908.40609891713</v>
      </c>
      <c r="Q85" s="21">
        <f t="shared" si="25"/>
        <v>431908.40609891713</v>
      </c>
      <c r="R85" s="2">
        <f t="shared" si="16"/>
        <v>23871545.013099968</v>
      </c>
      <c r="S85" s="2">
        <f t="shared" si="17"/>
        <v>415584.70965538919</v>
      </c>
      <c r="T85" s="2">
        <f t="shared" si="18"/>
        <v>25854.857142857159</v>
      </c>
      <c r="U85" s="2">
        <f t="shared" si="19"/>
        <v>431908.40609891713</v>
      </c>
      <c r="V85" s="2">
        <f t="shared" si="5"/>
        <v>861931.36363636365</v>
      </c>
      <c r="W85" s="2">
        <f t="shared" si="20"/>
        <v>9399.9090909090592</v>
      </c>
      <c r="X85" s="2">
        <f t="shared" si="6"/>
        <v>422508.49700800807</v>
      </c>
      <c r="Y85" s="2">
        <f t="shared" si="7"/>
        <v>23009613.649463598</v>
      </c>
      <c r="Z85" s="2" t="str">
        <f t="shared" si="8"/>
        <v>HERE</v>
      </c>
      <c r="AA85" s="2">
        <f>IF(Z85="HERE",Y85,AA84+Graph!$G$1*1000)</f>
        <v>23009613.649463598</v>
      </c>
      <c r="AB85" s="2">
        <f t="shared" si="21"/>
        <v>422508.49700800702</v>
      </c>
      <c r="AC85" s="2">
        <f t="shared" si="9"/>
        <v>861931.36363636365</v>
      </c>
      <c r="AD85" s="3">
        <f t="shared" si="10"/>
        <v>23009613.649463598</v>
      </c>
      <c r="AE85" s="2">
        <f>IF(AE83&gt;=52800000,52800000,IF(AB64=Graph!G$1*1000,AE84+Graph!G$1*1000,AC85))</f>
        <v>861931.36363636365</v>
      </c>
      <c r="AF85" s="3">
        <f t="shared" si="11"/>
        <v>861931.36363636365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8</v>
      </c>
      <c r="C86" s="7"/>
      <c r="D86" s="2" t="e">
        <f t="shared" si="12"/>
        <v>#N/A</v>
      </c>
      <c r="E86" s="2" t="e">
        <f t="shared" si="22"/>
        <v>#N/A</v>
      </c>
      <c r="F86" s="2">
        <v>417012.57034044713</v>
      </c>
      <c r="G86" s="2">
        <f t="shared" si="26"/>
        <v>417012.57034044713</v>
      </c>
      <c r="H86" s="2">
        <f t="shared" si="13"/>
        <v>23385671.463541985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1002970.8571428573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433693.96941283345</v>
      </c>
      <c r="Q86" s="21">
        <f t="shared" si="25"/>
        <v>433693.96941283345</v>
      </c>
      <c r="R86" s="2">
        <f t="shared" si="16"/>
        <v>24305238.982512802</v>
      </c>
      <c r="S86" s="2">
        <f t="shared" si="17"/>
        <v>417012.57034044713</v>
      </c>
      <c r="T86" s="2">
        <f t="shared" si="18"/>
        <v>25854.857142857159</v>
      </c>
      <c r="U86" s="2">
        <f t="shared" si="19"/>
        <v>433693.96941283345</v>
      </c>
      <c r="V86" s="2">
        <f t="shared" si="5"/>
        <v>871331.27272727271</v>
      </c>
      <c r="W86" s="2">
        <f t="shared" si="20"/>
        <v>9399.9090909090592</v>
      </c>
      <c r="X86" s="2">
        <f t="shared" si="6"/>
        <v>424294.06032192439</v>
      </c>
      <c r="Y86" s="2">
        <f t="shared" si="7"/>
        <v>23433907.709785521</v>
      </c>
      <c r="Z86" s="2" t="str">
        <f t="shared" si="8"/>
        <v>HERE</v>
      </c>
      <c r="AA86" s="2">
        <f>IF(Z86="HERE",Y86,AA85+Graph!$G$1*1000)</f>
        <v>23433907.709785521</v>
      </c>
      <c r="AB86" s="2">
        <f t="shared" si="21"/>
        <v>424294.06032192335</v>
      </c>
      <c r="AC86" s="2">
        <f t="shared" si="9"/>
        <v>871331.27272727271</v>
      </c>
      <c r="AD86" s="3">
        <f t="shared" si="10"/>
        <v>23433907.709785521</v>
      </c>
      <c r="AE86" s="2">
        <f>IF(AE84&gt;=52800000,52800000,IF(AB65=Graph!G$1*1000,AE85+Graph!G$1*1000,AC86))</f>
        <v>871331.27272727271</v>
      </c>
      <c r="AF86" s="3">
        <f t="shared" si="11"/>
        <v>871331.27272727271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9</v>
      </c>
      <c r="C87" s="7"/>
      <c r="D87" s="2" t="e">
        <f t="shared" si="12"/>
        <v>#N/A</v>
      </c>
      <c r="E87" s="2" t="e">
        <f t="shared" si="22"/>
        <v>#N/A</v>
      </c>
      <c r="F87" s="2">
        <v>418440.43102550507</v>
      </c>
      <c r="G87" s="2">
        <f t="shared" si="26"/>
        <v>418440.43102550507</v>
      </c>
      <c r="H87" s="2">
        <f t="shared" si="13"/>
        <v>23804111.89456749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1028825.7142857144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435479.53272676468</v>
      </c>
      <c r="Q87" s="21">
        <f t="shared" si="25"/>
        <v>435479.53272676468</v>
      </c>
      <c r="R87" s="2">
        <f t="shared" si="16"/>
        <v>24740718.515239567</v>
      </c>
      <c r="S87" s="2">
        <f t="shared" si="17"/>
        <v>418440.43102550507</v>
      </c>
      <c r="T87" s="2">
        <f t="shared" si="18"/>
        <v>25854.857142857159</v>
      </c>
      <c r="U87" s="2">
        <f t="shared" si="19"/>
        <v>435479.53272676468</v>
      </c>
      <c r="V87" s="2">
        <f t="shared" si="5"/>
        <v>880731.18181818177</v>
      </c>
      <c r="W87" s="2">
        <f t="shared" si="20"/>
        <v>9399.9090909090592</v>
      </c>
      <c r="X87" s="2">
        <f t="shared" si="6"/>
        <v>426079.62363585562</v>
      </c>
      <c r="Y87" s="2">
        <f t="shared" si="7"/>
        <v>23859987.333421376</v>
      </c>
      <c r="Z87" s="2" t="str">
        <f t="shared" si="8"/>
        <v>HERE</v>
      </c>
      <c r="AA87" s="2">
        <f>IF(Z87="HERE",Y87,AA86+Graph!$G$1*1000)</f>
        <v>23859987.333421376</v>
      </c>
      <c r="AB87" s="2">
        <f t="shared" si="21"/>
        <v>426079.62363585457</v>
      </c>
      <c r="AC87" s="2">
        <f t="shared" si="9"/>
        <v>880731.18181818177</v>
      </c>
      <c r="AD87" s="3">
        <f t="shared" si="10"/>
        <v>23859987.333421376</v>
      </c>
      <c r="AE87" s="2">
        <f>IF(AE85&gt;=52800000,52800000,IF(AB66=Graph!G$1*1000,AE86+Graph!G$1*1000,AC87))</f>
        <v>880731.18181818177</v>
      </c>
      <c r="AF87" s="3">
        <f t="shared" si="11"/>
        <v>880731.18181818177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10</v>
      </c>
      <c r="C88" s="7"/>
      <c r="D88" s="2" t="e">
        <f t="shared" si="12"/>
        <v>#N/A</v>
      </c>
      <c r="E88" s="2" t="e">
        <f t="shared" si="22"/>
        <v>#N/A</v>
      </c>
      <c r="F88" s="2">
        <v>419868.291710563</v>
      </c>
      <c r="G88" s="2">
        <f t="shared" si="26"/>
        <v>419868.291710563</v>
      </c>
      <c r="H88" s="2">
        <f t="shared" si="13"/>
        <v>24223980.186278053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1054680.5714285716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437265.096040681</v>
      </c>
      <c r="Q88" s="21">
        <f t="shared" si="25"/>
        <v>437265.096040681</v>
      </c>
      <c r="R88" s="2">
        <f t="shared" si="16"/>
        <v>25177983.611280248</v>
      </c>
      <c r="S88" s="2">
        <f t="shared" si="17"/>
        <v>419868.291710563</v>
      </c>
      <c r="T88" s="2">
        <f t="shared" si="18"/>
        <v>25854.857142857159</v>
      </c>
      <c r="U88" s="2">
        <f t="shared" si="19"/>
        <v>437265.096040681</v>
      </c>
      <c r="V88" s="2">
        <f t="shared" si="5"/>
        <v>890131.09090909094</v>
      </c>
      <c r="W88" s="2">
        <f t="shared" si="20"/>
        <v>9399.9090909091756</v>
      </c>
      <c r="X88" s="2">
        <f t="shared" si="6"/>
        <v>427865.18694977183</v>
      </c>
      <c r="Y88" s="2">
        <f t="shared" si="7"/>
        <v>24287852.520371147</v>
      </c>
      <c r="Z88" s="2" t="str">
        <f t="shared" si="8"/>
        <v>HERE</v>
      </c>
      <c r="AA88" s="2">
        <f>IF(Z88="HERE",Y88,AA87+Graph!$G$1*1000)</f>
        <v>24287852.520371147</v>
      </c>
      <c r="AB88" s="2">
        <f t="shared" si="21"/>
        <v>427865.1869497709</v>
      </c>
      <c r="AC88" s="2">
        <f t="shared" si="9"/>
        <v>890131.09090909094</v>
      </c>
      <c r="AD88" s="3">
        <f t="shared" si="10"/>
        <v>24287852.520371147</v>
      </c>
      <c r="AE88" s="2">
        <f>IF(AE86&gt;=52800000,52800000,IF(AB67=Graph!G$1*1000,AE87+Graph!G$1*1000,AC88))</f>
        <v>890131.09090909094</v>
      </c>
      <c r="AF88" s="3">
        <f t="shared" si="11"/>
        <v>890131.09090909094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11</v>
      </c>
      <c r="C89" s="7"/>
      <c r="D89" s="2" t="e">
        <f t="shared" si="12"/>
        <v>#N/A</v>
      </c>
      <c r="E89" s="2" t="e">
        <f t="shared" si="22"/>
        <v>#N/A</v>
      </c>
      <c r="F89" s="2">
        <v>421296.15239561349</v>
      </c>
      <c r="G89" s="2">
        <f t="shared" si="26"/>
        <v>421296.15239561349</v>
      </c>
      <c r="H89" s="2">
        <f t="shared" si="13"/>
        <v>24645276.338673666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1080535.4285714286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439050.65935461223</v>
      </c>
      <c r="Q89" s="21">
        <f t="shared" si="25"/>
        <v>439050.65935461223</v>
      </c>
      <c r="R89" s="2">
        <f t="shared" si="16"/>
        <v>25617034.27063486</v>
      </c>
      <c r="S89" s="2">
        <f t="shared" si="17"/>
        <v>421296.15239561349</v>
      </c>
      <c r="T89" s="2">
        <f t="shared" si="18"/>
        <v>25854.857142857043</v>
      </c>
      <c r="U89" s="2">
        <f t="shared" si="19"/>
        <v>439050.65935461223</v>
      </c>
      <c r="V89" s="2">
        <f t="shared" si="5"/>
        <v>899531</v>
      </c>
      <c r="W89" s="2">
        <f t="shared" si="20"/>
        <v>9399.9090909090592</v>
      </c>
      <c r="X89" s="2">
        <f t="shared" si="6"/>
        <v>429650.75026370317</v>
      </c>
      <c r="Y89" s="2">
        <f t="shared" si="7"/>
        <v>24717503.270634849</v>
      </c>
      <c r="Z89" s="2" t="str">
        <f t="shared" si="8"/>
        <v>HERE</v>
      </c>
      <c r="AA89" s="2">
        <f>IF(Z89="HERE",Y89,AA88+Graph!$G$1*1000)</f>
        <v>24717503.270634849</v>
      </c>
      <c r="AB89" s="2">
        <f t="shared" si="21"/>
        <v>429650.75026370212</v>
      </c>
      <c r="AC89" s="2">
        <f t="shared" si="9"/>
        <v>899531</v>
      </c>
      <c r="AD89" s="3">
        <f t="shared" si="10"/>
        <v>24717503.270634849</v>
      </c>
      <c r="AE89" s="2">
        <f>IF(AE87&gt;=52800000,52800000,IF(AB68=Graph!G$1*1000,AE88+Graph!G$1*1000,AC89))</f>
        <v>899531</v>
      </c>
      <c r="AF89" s="3">
        <f t="shared" si="11"/>
        <v>899531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12</v>
      </c>
      <c r="C90" s="7"/>
      <c r="D90" s="2" t="e">
        <f t="shared" si="12"/>
        <v>#N/A</v>
      </c>
      <c r="E90" s="2" t="e">
        <f t="shared" si="22"/>
        <v>#N/A</v>
      </c>
      <c r="F90" s="2">
        <v>422724.01308067143</v>
      </c>
      <c r="G90" s="2">
        <f t="shared" si="26"/>
        <v>422724.01308067143</v>
      </c>
      <c r="H90" s="2">
        <f t="shared" si="13"/>
        <v>25068000.351754338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1106390.2857142857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440836.22266852856</v>
      </c>
      <c r="Q90" s="21">
        <f t="shared" si="25"/>
        <v>440836.22266852856</v>
      </c>
      <c r="R90" s="2">
        <f t="shared" si="16"/>
        <v>26057870.493303388</v>
      </c>
      <c r="S90" s="2">
        <f t="shared" si="17"/>
        <v>422724.01308067143</v>
      </c>
      <c r="T90" s="2">
        <f t="shared" si="18"/>
        <v>25854.857142857043</v>
      </c>
      <c r="U90" s="2">
        <f t="shared" si="19"/>
        <v>440836.22266852856</v>
      </c>
      <c r="V90" s="2">
        <f t="shared" si="5"/>
        <v>908930.90909090906</v>
      </c>
      <c r="W90" s="2">
        <f t="shared" si="20"/>
        <v>9399.9090909090592</v>
      </c>
      <c r="X90" s="2">
        <f t="shared" si="6"/>
        <v>431436.3135776195</v>
      </c>
      <c r="Y90" s="2">
        <f t="shared" si="7"/>
        <v>25148939.584212467</v>
      </c>
      <c r="Z90" s="2" t="str">
        <f t="shared" si="8"/>
        <v>HERE</v>
      </c>
      <c r="AA90" s="2">
        <f>IF(Z90="HERE",Y90,AA89+Graph!$G$1*1000)</f>
        <v>25148939.584212467</v>
      </c>
      <c r="AB90" s="2">
        <f t="shared" si="21"/>
        <v>431436.31357761845</v>
      </c>
      <c r="AC90" s="2">
        <f t="shared" si="9"/>
        <v>908930.90909090906</v>
      </c>
      <c r="AD90" s="3">
        <f t="shared" si="10"/>
        <v>25148939.584212467</v>
      </c>
      <c r="AE90" s="2">
        <f>IF(AE88&gt;=52800000,52800000,IF(AB69=Graph!G$1*1000,AE89+Graph!G$1*1000,AC90))</f>
        <v>908930.90909090906</v>
      </c>
      <c r="AF90" s="3">
        <f t="shared" si="11"/>
        <v>908930.90909090906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13</v>
      </c>
      <c r="C91" s="7"/>
      <c r="D91" s="2" t="e">
        <f t="shared" si="12"/>
        <v>#N/A</v>
      </c>
      <c r="E91" s="2" t="e">
        <f t="shared" si="22"/>
        <v>#N/A</v>
      </c>
      <c r="F91" s="2">
        <v>424151.87376572937</v>
      </c>
      <c r="G91" s="2">
        <f t="shared" si="26"/>
        <v>424145.14285714284</v>
      </c>
      <c r="H91" s="2">
        <f t="shared" si="13"/>
        <v>25492145.494611479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1132245.1428571427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442621.78598245978</v>
      </c>
      <c r="Q91" s="21">
        <f t="shared" si="25"/>
        <v>442621.78598245978</v>
      </c>
      <c r="R91" s="2">
        <f t="shared" si="16"/>
        <v>26500492.279285848</v>
      </c>
      <c r="S91" s="2">
        <f t="shared" si="17"/>
        <v>424145.14285714179</v>
      </c>
      <c r="T91" s="2">
        <f t="shared" si="18"/>
        <v>25854.857142857043</v>
      </c>
      <c r="U91" s="2">
        <f t="shared" si="19"/>
        <v>442621.78598245978</v>
      </c>
      <c r="V91" s="2">
        <f t="shared" si="5"/>
        <v>918330.81818181812</v>
      </c>
      <c r="W91" s="2">
        <f t="shared" si="20"/>
        <v>9399.9090909090592</v>
      </c>
      <c r="X91" s="2">
        <f t="shared" si="6"/>
        <v>433221.87689155072</v>
      </c>
      <c r="Y91" s="2">
        <f t="shared" si="7"/>
        <v>25582161.461104017</v>
      </c>
      <c r="Z91" s="2" t="str">
        <f t="shared" si="8"/>
        <v>HERE</v>
      </c>
      <c r="AA91" s="2">
        <f>IF(Z91="HERE",Y91,AA90+Graph!$G$1*1000)</f>
        <v>25582161.461104017</v>
      </c>
      <c r="AB91" s="2">
        <f t="shared" si="21"/>
        <v>433221.87689154968</v>
      </c>
      <c r="AC91" s="2">
        <f t="shared" si="9"/>
        <v>918330.81818181812</v>
      </c>
      <c r="AD91" s="3">
        <f t="shared" si="10"/>
        <v>25582161.461104017</v>
      </c>
      <c r="AE91" s="2">
        <f>IF(AE89&gt;=52800000,52800000,IF(AB70=Graph!G$1*1000,AE90+Graph!G$1*1000,AC91))</f>
        <v>918330.81818181812</v>
      </c>
      <c r="AF91" s="3">
        <f t="shared" si="11"/>
        <v>918330.81818181812</v>
      </c>
      <c r="AG91" s="3">
        <f t="shared" si="27"/>
        <v>15552942.050000001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14</v>
      </c>
      <c r="C92" s="7"/>
      <c r="D92" s="2" t="e">
        <f t="shared" si="12"/>
        <v>#N/A</v>
      </c>
      <c r="E92" s="2" t="e">
        <f t="shared" si="22"/>
        <v>#N/A</v>
      </c>
      <c r="F92" s="2">
        <v>425579.73445078731</v>
      </c>
      <c r="G92" s="2">
        <f t="shared" si="26"/>
        <v>424145.14285714284</v>
      </c>
      <c r="H92" s="2">
        <f t="shared" si="13"/>
        <v>25916290.637468621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1158099.9999999998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444407.34929639101</v>
      </c>
      <c r="Q92" s="21">
        <f t="shared" si="25"/>
        <v>444407.34929639101</v>
      </c>
      <c r="R92" s="2">
        <f t="shared" si="16"/>
        <v>26944899.628582239</v>
      </c>
      <c r="S92" s="2">
        <f t="shared" si="17"/>
        <v>424145.14285714179</v>
      </c>
      <c r="T92" s="2">
        <f t="shared" si="18"/>
        <v>25854.857142857043</v>
      </c>
      <c r="U92" s="2">
        <f t="shared" si="19"/>
        <v>444407.34929639101</v>
      </c>
      <c r="V92" s="2">
        <f t="shared" si="5"/>
        <v>927730.72727272729</v>
      </c>
      <c r="W92" s="2">
        <f t="shared" si="20"/>
        <v>9399.9090909091756</v>
      </c>
      <c r="X92" s="2">
        <f t="shared" si="6"/>
        <v>435007.44020548183</v>
      </c>
      <c r="Y92" s="2">
        <f t="shared" si="7"/>
        <v>26017168.901309498</v>
      </c>
      <c r="Z92" s="2" t="str">
        <f t="shared" si="8"/>
        <v>HERE</v>
      </c>
      <c r="AA92" s="2">
        <f>IF(Z92="HERE",Y92,AA91+Graph!$G$1*1000)</f>
        <v>26017168.901309498</v>
      </c>
      <c r="AB92" s="2">
        <f t="shared" si="21"/>
        <v>435007.4402054809</v>
      </c>
      <c r="AC92" s="2">
        <f t="shared" si="9"/>
        <v>927730.72727272729</v>
      </c>
      <c r="AD92" s="3">
        <f t="shared" si="10"/>
        <v>26017168.901309498</v>
      </c>
      <c r="AE92" s="2">
        <f>IF(AE90&gt;=52800000,52800000,IF(AB71=Graph!G$1*1000,AE91+Graph!G$1*1000,AC92))</f>
        <v>927730.72727272729</v>
      </c>
      <c r="AF92" s="3">
        <f t="shared" si="11"/>
        <v>927730.72727272729</v>
      </c>
      <c r="AG92" s="3">
        <f t="shared" si="27"/>
        <v>15854666.300000001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15</v>
      </c>
      <c r="C93" s="7"/>
      <c r="D93" s="2" t="e">
        <f t="shared" si="12"/>
        <v>#N/A</v>
      </c>
      <c r="E93" s="2" t="e">
        <f t="shared" si="22"/>
        <v>#N/A</v>
      </c>
      <c r="F93" s="2">
        <v>427007.59513584524</v>
      </c>
      <c r="G93" s="2">
        <f t="shared" si="26"/>
        <v>424145.14285714284</v>
      </c>
      <c r="H93" s="2">
        <f t="shared" si="13"/>
        <v>26340435.780325763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1183954.8571428568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446192.91261030734</v>
      </c>
      <c r="Q93" s="21">
        <f t="shared" si="25"/>
        <v>446192.91261030734</v>
      </c>
      <c r="R93" s="2">
        <f t="shared" si="16"/>
        <v>27391092.541192546</v>
      </c>
      <c r="S93" s="2">
        <f t="shared" si="17"/>
        <v>424145.14285714179</v>
      </c>
      <c r="T93" s="2">
        <f t="shared" si="18"/>
        <v>25854.857142857043</v>
      </c>
      <c r="U93" s="2">
        <f t="shared" si="19"/>
        <v>446192.91261030734</v>
      </c>
      <c r="V93" s="2">
        <f t="shared" si="5"/>
        <v>937130.63636363635</v>
      </c>
      <c r="W93" s="2">
        <f t="shared" si="20"/>
        <v>9399.9090909090592</v>
      </c>
      <c r="X93" s="2">
        <f t="shared" si="6"/>
        <v>436793.00351939828</v>
      </c>
      <c r="Y93" s="2">
        <f t="shared" si="7"/>
        <v>26453961.904828895</v>
      </c>
      <c r="Z93" s="2" t="str">
        <f t="shared" si="8"/>
        <v>HERE</v>
      </c>
      <c r="AA93" s="2">
        <f>IF(Z93="HERE",Y93,AA92+Graph!$G$1*1000)</f>
        <v>26453961.904828895</v>
      </c>
      <c r="AB93" s="2">
        <f t="shared" si="21"/>
        <v>436793.00351939723</v>
      </c>
      <c r="AC93" s="2">
        <f t="shared" si="9"/>
        <v>937130.63636363635</v>
      </c>
      <c r="AD93" s="3">
        <f t="shared" si="10"/>
        <v>26453961.904828895</v>
      </c>
      <c r="AE93" s="2">
        <f>IF(AE91&gt;=52800000,52800000,IF(AB72=Graph!G$1*1000,AE92+Graph!G$1*1000,AC93))</f>
        <v>937130.63636363635</v>
      </c>
      <c r="AF93" s="3">
        <f t="shared" si="11"/>
        <v>937130.63636363635</v>
      </c>
      <c r="AG93" s="3">
        <f t="shared" si="27"/>
        <v>15982672.25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16</v>
      </c>
      <c r="C94" s="7"/>
      <c r="D94" s="2" t="e">
        <f t="shared" si="12"/>
        <v>#N/A</v>
      </c>
      <c r="E94" s="2" t="e">
        <f t="shared" si="22"/>
        <v>#N/A</v>
      </c>
      <c r="F94" s="2">
        <v>428435.45582090318</v>
      </c>
      <c r="G94" s="2">
        <f t="shared" si="26"/>
        <v>424145.14285714284</v>
      </c>
      <c r="H94" s="2">
        <f t="shared" si="13"/>
        <v>26764580.923182905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1209809.7142857139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447978.47592423856</v>
      </c>
      <c r="Q94" s="21">
        <f t="shared" si="25"/>
        <v>447978.47592423856</v>
      </c>
      <c r="R94" s="2">
        <f t="shared" si="16"/>
        <v>27839071.017116785</v>
      </c>
      <c r="S94" s="2">
        <f t="shared" si="17"/>
        <v>424145.14285714179</v>
      </c>
      <c r="T94" s="2">
        <f t="shared" si="18"/>
        <v>25854.857142857043</v>
      </c>
      <c r="U94" s="2">
        <f t="shared" si="19"/>
        <v>447978.47592423856</v>
      </c>
      <c r="V94" s="2">
        <f t="shared" si="5"/>
        <v>946530.54545454541</v>
      </c>
      <c r="W94" s="2">
        <f t="shared" si="20"/>
        <v>9399.9090909090592</v>
      </c>
      <c r="X94" s="2">
        <f t="shared" si="6"/>
        <v>438578.5668333295</v>
      </c>
      <c r="Y94" s="2">
        <f t="shared" si="7"/>
        <v>26892540.471662223</v>
      </c>
      <c r="Z94" s="2" t="str">
        <f t="shared" si="8"/>
        <v>HERE</v>
      </c>
      <c r="AA94" s="2">
        <f>IF(Z94="HERE",Y94,AA93+Graph!$G$1*1000)</f>
        <v>26892540.471662223</v>
      </c>
      <c r="AB94" s="2">
        <f t="shared" si="21"/>
        <v>438578.56683332846</v>
      </c>
      <c r="AC94" s="2">
        <f t="shared" si="9"/>
        <v>946530.54545454541</v>
      </c>
      <c r="AD94" s="3">
        <f t="shared" si="10"/>
        <v>26892540.471662223</v>
      </c>
      <c r="AE94" s="2">
        <f>IF(AE92&gt;=52800000,52800000,IF(AB73=Graph!G$1*1000,AE93+Graph!G$1*1000,AC94))</f>
        <v>946530.54545454541</v>
      </c>
      <c r="AF94" s="3">
        <f t="shared" si="11"/>
        <v>946530.54545454541</v>
      </c>
      <c r="AG94" s="3">
        <f t="shared" si="27"/>
        <v>16156702.300000001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17</v>
      </c>
      <c r="C95" s="7"/>
      <c r="D95" s="2" t="e">
        <f t="shared" si="12"/>
        <v>#N/A</v>
      </c>
      <c r="E95" s="2" t="e">
        <f t="shared" si="22"/>
        <v>#N/A</v>
      </c>
      <c r="F95" s="2">
        <v>429863.31650596112</v>
      </c>
      <c r="G95" s="2">
        <f t="shared" si="26"/>
        <v>424145.14285714284</v>
      </c>
      <c r="H95" s="2">
        <f t="shared" si="13"/>
        <v>27188726.066040047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1235664.5714285709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449764.03923815489</v>
      </c>
      <c r="Q95" s="21">
        <f t="shared" si="25"/>
        <v>449764.03923815489</v>
      </c>
      <c r="R95" s="2">
        <f t="shared" si="16"/>
        <v>28288835.05635494</v>
      </c>
      <c r="S95" s="2">
        <f t="shared" si="17"/>
        <v>424145.14285714179</v>
      </c>
      <c r="T95" s="2">
        <f t="shared" si="18"/>
        <v>25854.857142857043</v>
      </c>
      <c r="U95" s="2">
        <f t="shared" si="19"/>
        <v>449764.03923815489</v>
      </c>
      <c r="V95" s="2">
        <f t="shared" si="5"/>
        <v>955930.45454545459</v>
      </c>
      <c r="W95" s="2">
        <f t="shared" si="20"/>
        <v>9399.9090909091756</v>
      </c>
      <c r="X95" s="2">
        <f t="shared" si="6"/>
        <v>440364.13014724571</v>
      </c>
      <c r="Y95" s="2">
        <f t="shared" ref="Y95:Y158" si="29">IF(COUNT($C96)=0,IF(COUNT($C95)=1,C95,SUM(Y94+X95)),C95)</f>
        <v>27332904.601809468</v>
      </c>
      <c r="Z95" s="2" t="str">
        <f t="shared" si="8"/>
        <v>HERE</v>
      </c>
      <c r="AA95" s="2">
        <f>IF(Z95="HERE",Y95,AA94+Graph!$G$1*1000)</f>
        <v>27332904.601809468</v>
      </c>
      <c r="AB95" s="2">
        <f t="shared" si="21"/>
        <v>440364.13014724478</v>
      </c>
      <c r="AC95" s="2">
        <f t="shared" ref="AC95:AC158" si="30">IF(Z96="HERE",V95,AC94)</f>
        <v>955930.45454545459</v>
      </c>
      <c r="AD95" s="3">
        <f t="shared" si="10"/>
        <v>27332904.601809468</v>
      </c>
      <c r="AE95" s="2">
        <f>IF(AE93&gt;=52800000,52800000,IF(AB74=Graph!G$1*1000,AE94+Graph!G$1*1000,AC95))</f>
        <v>955930.45454545459</v>
      </c>
      <c r="AF95" s="3">
        <f t="shared" si="11"/>
        <v>955930.45454545459</v>
      </c>
      <c r="AG95" s="3">
        <f t="shared" si="27"/>
        <v>16452040.950000001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18</v>
      </c>
      <c r="C96" s="7"/>
      <c r="D96" s="2" t="e">
        <f t="shared" si="12"/>
        <v>#N/A</v>
      </c>
      <c r="E96" s="2" t="e">
        <f t="shared" si="22"/>
        <v>#N/A</v>
      </c>
      <c r="F96" s="2">
        <v>431291.17719101161</v>
      </c>
      <c r="G96" s="2">
        <f t="shared" si="26"/>
        <v>424145.14285714284</v>
      </c>
      <c r="H96" s="2">
        <f t="shared" ref="H96:H159" si="31">IF(COUNT($C97)=0,IF(COUNT($C96)=1,C96,SUM(H95+G96)),C96)</f>
        <v>27612871.208897188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1261519.4285714279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451549.60255208611</v>
      </c>
      <c r="Q96" s="21">
        <f t="shared" si="25"/>
        <v>450000</v>
      </c>
      <c r="R96" s="2">
        <f t="shared" ref="R96:R159" si="32">IF(COUNT($C97)=0,IF(COUNT($C96)=1,M96,SUM(R95+Q96)),M96)</f>
        <v>28738835.05635494</v>
      </c>
      <c r="S96" s="2">
        <f t="shared" si="17"/>
        <v>424145.14285714179</v>
      </c>
      <c r="T96" s="2">
        <f t="shared" si="18"/>
        <v>25854.857142857043</v>
      </c>
      <c r="U96" s="2">
        <f t="shared" si="19"/>
        <v>450000</v>
      </c>
      <c r="V96" s="2">
        <f t="shared" si="5"/>
        <v>965330.36363636365</v>
      </c>
      <c r="W96" s="2">
        <f t="shared" si="20"/>
        <v>9399.9090909090592</v>
      </c>
      <c r="X96" s="2">
        <f t="shared" si="6"/>
        <v>440600.09090909094</v>
      </c>
      <c r="Y96" s="2">
        <f t="shared" si="29"/>
        <v>27773504.692718558</v>
      </c>
      <c r="Z96" s="2" t="str">
        <f t="shared" si="8"/>
        <v>HERE</v>
      </c>
      <c r="AA96" s="2">
        <f>IF(Z96="HERE",Y96,AA95+Graph!$G$1*1000)</f>
        <v>27773504.692718558</v>
      </c>
      <c r="AB96" s="2">
        <f t="shared" si="21"/>
        <v>440600.09090908989</v>
      </c>
      <c r="AC96" s="2">
        <f t="shared" si="30"/>
        <v>965330.36363636365</v>
      </c>
      <c r="AD96" s="3">
        <f t="shared" si="10"/>
        <v>27773504.692718558</v>
      </c>
      <c r="AE96" s="2">
        <f>IF(AE94&gt;=52800000,52800000,IF(AB75=Graph!G$1*1000,AE95+Graph!G$1*1000,AC96))</f>
        <v>965330.36363636365</v>
      </c>
      <c r="AF96" s="3">
        <f t="shared" si="11"/>
        <v>965330.36363636365</v>
      </c>
      <c r="AG96" s="3">
        <f t="shared" si="27"/>
        <v>16857687.399999999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19</v>
      </c>
      <c r="C97" s="7"/>
      <c r="D97" s="2" t="e">
        <f t="shared" si="12"/>
        <v>#N/A</v>
      </c>
      <c r="E97" s="2" t="e">
        <f t="shared" si="22"/>
        <v>#N/A</v>
      </c>
      <c r="F97" s="2">
        <v>432719.03787606955</v>
      </c>
      <c r="G97" s="2">
        <f t="shared" si="26"/>
        <v>424145.14285714284</v>
      </c>
      <c r="H97" s="2">
        <f t="shared" si="31"/>
        <v>28037016.35175433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1287374.285714285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453335.16586600244</v>
      </c>
      <c r="Q97" s="21">
        <f t="shared" si="25"/>
        <v>450000</v>
      </c>
      <c r="R97" s="2">
        <f t="shared" si="32"/>
        <v>29188835.05635494</v>
      </c>
      <c r="S97" s="2">
        <f t="shared" si="17"/>
        <v>424145.14285714179</v>
      </c>
      <c r="T97" s="2">
        <f t="shared" si="18"/>
        <v>25854.857142857043</v>
      </c>
      <c r="U97" s="2">
        <f t="shared" si="19"/>
        <v>450000</v>
      </c>
      <c r="V97" s="2">
        <f t="shared" si="5"/>
        <v>974730.27272727271</v>
      </c>
      <c r="W97" s="2">
        <f t="shared" si="20"/>
        <v>9399.9090909090592</v>
      </c>
      <c r="X97" s="2">
        <f t="shared" si="6"/>
        <v>440600.09090909094</v>
      </c>
      <c r="Y97" s="2">
        <f t="shared" si="29"/>
        <v>28214104.783627648</v>
      </c>
      <c r="Z97" s="2" t="str">
        <f t="shared" si="8"/>
        <v>HERE</v>
      </c>
      <c r="AA97" s="2">
        <f>IF(Z97="HERE",Y97,AA96+Graph!$G$1*1000)</f>
        <v>28214104.783627648</v>
      </c>
      <c r="AB97" s="2">
        <f t="shared" si="21"/>
        <v>440600.09090908989</v>
      </c>
      <c r="AC97" s="2">
        <f t="shared" si="30"/>
        <v>974730.27272727271</v>
      </c>
      <c r="AD97" s="3">
        <f t="shared" si="10"/>
        <v>28214104.783627648</v>
      </c>
      <c r="AE97" s="2">
        <f>IF(AE95&gt;=52800000,52800000,IF(AB76=Graph!G$1*1000,AE96+Graph!G$1*1000,AC97))</f>
        <v>974730.27272727271</v>
      </c>
      <c r="AF97" s="3">
        <f t="shared" si="11"/>
        <v>974730.27272727271</v>
      </c>
      <c r="AG97" s="3">
        <f t="shared" si="27"/>
        <v>17296601.350000001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20</v>
      </c>
      <c r="C98" s="7"/>
      <c r="D98" s="2" t="e">
        <f t="shared" si="12"/>
        <v>#N/A</v>
      </c>
      <c r="E98" s="2" t="e">
        <f t="shared" si="22"/>
        <v>#N/A</v>
      </c>
      <c r="F98" s="2">
        <v>434146.89856112748</v>
      </c>
      <c r="G98" s="2">
        <f t="shared" si="26"/>
        <v>424145.14285714284</v>
      </c>
      <c r="H98" s="2">
        <f t="shared" si="31"/>
        <v>28461161.494611472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1313229.142857142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455120.72917993367</v>
      </c>
      <c r="Q98" s="21">
        <f t="shared" si="25"/>
        <v>450000</v>
      </c>
      <c r="R98" s="2">
        <f t="shared" si="32"/>
        <v>29638835.05635494</v>
      </c>
      <c r="S98" s="2">
        <f t="shared" si="17"/>
        <v>424145.14285714179</v>
      </c>
      <c r="T98" s="2">
        <f t="shared" si="18"/>
        <v>25854.857142857043</v>
      </c>
      <c r="U98" s="2">
        <f t="shared" si="19"/>
        <v>450000</v>
      </c>
      <c r="V98" s="2">
        <f t="shared" si="5"/>
        <v>984130.18181818177</v>
      </c>
      <c r="W98" s="2">
        <f t="shared" si="20"/>
        <v>9399.9090909090592</v>
      </c>
      <c r="X98" s="2">
        <f t="shared" si="6"/>
        <v>440600.09090909094</v>
      </c>
      <c r="Y98" s="2">
        <f t="shared" si="29"/>
        <v>28654704.874536738</v>
      </c>
      <c r="Z98" s="2" t="str">
        <f t="shared" si="8"/>
        <v>HERE</v>
      </c>
      <c r="AA98" s="2">
        <f>IF(Z98="HERE",Y98,AA97+Graph!$G$1*1000)</f>
        <v>28654704.874536738</v>
      </c>
      <c r="AB98" s="2">
        <f t="shared" si="21"/>
        <v>440600.09090908989</v>
      </c>
      <c r="AC98" s="2">
        <f t="shared" si="30"/>
        <v>984130.18181818177</v>
      </c>
      <c r="AD98" s="3">
        <f t="shared" si="10"/>
        <v>28654704.874536738</v>
      </c>
      <c r="AE98" s="2">
        <f>IF(AE96&gt;=52800000,52800000,IF(AB77=Graph!G$1*1000,AE97+Graph!G$1*1000,AC98))</f>
        <v>984130.18181818177</v>
      </c>
      <c r="AF98" s="3">
        <f t="shared" si="11"/>
        <v>984130.18181818177</v>
      </c>
      <c r="AG98" s="3">
        <f t="shared" si="27"/>
        <v>17752283.699999999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21</v>
      </c>
      <c r="C99" s="7"/>
      <c r="D99" s="2" t="e">
        <f t="shared" si="12"/>
        <v>#N/A</v>
      </c>
      <c r="E99" s="2" t="e">
        <f t="shared" si="22"/>
        <v>#N/A</v>
      </c>
      <c r="F99" s="2">
        <v>435574.75924618542</v>
      </c>
      <c r="G99" s="2">
        <f t="shared" si="26"/>
        <v>424145.14285714284</v>
      </c>
      <c r="H99" s="2">
        <f t="shared" si="31"/>
        <v>28885306.637468614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1339083.9999999991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456906.29249384999</v>
      </c>
      <c r="Q99" s="21">
        <f t="shared" si="25"/>
        <v>450000</v>
      </c>
      <c r="R99" s="2">
        <f t="shared" si="32"/>
        <v>30088835.05635494</v>
      </c>
      <c r="S99" s="2">
        <f t="shared" si="17"/>
        <v>424145.14285714179</v>
      </c>
      <c r="T99" s="2">
        <f t="shared" si="18"/>
        <v>25854.857142857043</v>
      </c>
      <c r="U99" s="2">
        <f t="shared" si="19"/>
        <v>450000</v>
      </c>
      <c r="V99" s="2">
        <f t="shared" si="5"/>
        <v>993530.09090909082</v>
      </c>
      <c r="W99" s="2">
        <f t="shared" si="20"/>
        <v>9399.9090909090592</v>
      </c>
      <c r="X99" s="2">
        <f t="shared" si="6"/>
        <v>440600.09090909094</v>
      </c>
      <c r="Y99" s="2">
        <f t="shared" si="29"/>
        <v>29095304.965445828</v>
      </c>
      <c r="Z99" s="2" t="str">
        <f t="shared" si="8"/>
        <v>HERE</v>
      </c>
      <c r="AA99" s="2">
        <f>IF(Z99="HERE",Y99,AA98+Graph!$G$1*1000)</f>
        <v>29095304.965445828</v>
      </c>
      <c r="AB99" s="2">
        <f t="shared" si="21"/>
        <v>440600.09090908989</v>
      </c>
      <c r="AC99" s="2">
        <f t="shared" si="30"/>
        <v>993530.09090909082</v>
      </c>
      <c r="AD99" s="3">
        <f t="shared" si="10"/>
        <v>29095304.965445828</v>
      </c>
      <c r="AE99" s="2">
        <f>IF(AE97&gt;=52800000,52800000,IF(AB78=Graph!G$1*1000,AE98+Graph!G$1*1000,AC99))</f>
        <v>993530.09090909082</v>
      </c>
      <c r="AF99" s="3">
        <f t="shared" si="11"/>
        <v>993530.09090909082</v>
      </c>
      <c r="AG99" s="3">
        <f t="shared" si="27"/>
        <v>18120402.500000004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22</v>
      </c>
      <c r="C100" s="14"/>
      <c r="D100" s="13" t="e">
        <f t="shared" si="12"/>
        <v>#N/A</v>
      </c>
      <c r="E100" s="13" t="e">
        <f t="shared" si="22"/>
        <v>#N/A</v>
      </c>
      <c r="F100" s="13">
        <v>437002.61993124336</v>
      </c>
      <c r="G100" s="13">
        <f t="shared" si="26"/>
        <v>424145.14285714284</v>
      </c>
      <c r="H100" s="13">
        <f t="shared" si="31"/>
        <v>29309451.780325755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1364938.8571428561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458691.85580778122</v>
      </c>
      <c r="Q100" s="21">
        <f t="shared" si="25"/>
        <v>450000</v>
      </c>
      <c r="R100" s="13">
        <f t="shared" si="32"/>
        <v>30538835.05635494</v>
      </c>
      <c r="S100" s="13">
        <f t="shared" si="17"/>
        <v>424145.14285714179</v>
      </c>
      <c r="T100" s="13">
        <f t="shared" si="18"/>
        <v>25854.857142857043</v>
      </c>
      <c r="U100" s="13">
        <f t="shared" si="19"/>
        <v>450000</v>
      </c>
      <c r="V100" s="13">
        <f t="shared" si="5"/>
        <v>1002930</v>
      </c>
      <c r="W100" s="13">
        <f t="shared" si="20"/>
        <v>9399.9090909091756</v>
      </c>
      <c r="X100" s="13">
        <f t="shared" si="6"/>
        <v>440600.09090909082</v>
      </c>
      <c r="Y100" s="2">
        <f t="shared" si="29"/>
        <v>29535905.056354918</v>
      </c>
      <c r="Z100" s="2" t="str">
        <f t="shared" si="8"/>
        <v>HERE</v>
      </c>
      <c r="AA100" s="2">
        <f>IF(Z100="HERE",Y100,AA99+Graph!$G$1*1000)</f>
        <v>29535905.056354918</v>
      </c>
      <c r="AB100" s="2">
        <f t="shared" si="21"/>
        <v>440600.09090908989</v>
      </c>
      <c r="AC100" s="2">
        <f t="shared" si="30"/>
        <v>1002930</v>
      </c>
      <c r="AD100" s="3">
        <f t="shared" si="10"/>
        <v>29535905.056354918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18491488.100866549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23</v>
      </c>
      <c r="C101" s="7"/>
      <c r="D101" s="2" t="e">
        <f t="shared" si="12"/>
        <v>#N/A</v>
      </c>
      <c r="E101" s="2" t="e">
        <f t="shared" si="22"/>
        <v>#N/A</v>
      </c>
      <c r="F101" s="2">
        <v>438430.4806163013</v>
      </c>
      <c r="G101" s="2">
        <f t="shared" si="26"/>
        <v>424145.14285714284</v>
      </c>
      <c r="H101" s="2">
        <f t="shared" si="31"/>
        <v>29733596.923182897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1390793.7142857132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460477.41912171245</v>
      </c>
      <c r="Q101" s="21">
        <f t="shared" si="25"/>
        <v>450000</v>
      </c>
      <c r="R101" s="2">
        <f t="shared" si="32"/>
        <v>30988835.05635494</v>
      </c>
      <c r="S101" s="2">
        <f t="shared" si="17"/>
        <v>424145.14285714179</v>
      </c>
      <c r="T101" s="2">
        <f t="shared" si="18"/>
        <v>25854.857142857043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29932467.342069205</v>
      </c>
      <c r="Z101" s="2" t="str">
        <f t="shared" si="8"/>
        <v>HERE</v>
      </c>
      <c r="AA101" s="2">
        <f>IF(Z101="HERE",Y101,AA100+Graph!$G$1*1000)</f>
        <v>29932467.342069205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29932467.342069205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18864180.708715636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24</v>
      </c>
      <c r="C102" s="7"/>
      <c r="D102" s="2" t="e">
        <f t="shared" si="12"/>
        <v>#N/A</v>
      </c>
      <c r="E102" s="2" t="e">
        <f t="shared" si="22"/>
        <v>#N/A</v>
      </c>
      <c r="F102" s="2">
        <v>439858.34130135179</v>
      </c>
      <c r="G102" s="2">
        <f t="shared" si="26"/>
        <v>424145.14285714284</v>
      </c>
      <c r="H102" s="2">
        <f t="shared" si="31"/>
        <v>30157742.066040039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1416648.5714285702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462262.98243562877</v>
      </c>
      <c r="Q102" s="21">
        <f t="shared" ref="Q102:Q165" si="34">IF(P102&gt;450000,450000,P102)</f>
        <v>450000</v>
      </c>
      <c r="R102" s="2">
        <f t="shared" si="32"/>
        <v>31438835.05635494</v>
      </c>
      <c r="S102" s="2">
        <f t="shared" si="17"/>
        <v>424145.14285714179</v>
      </c>
      <c r="T102" s="2">
        <f t="shared" si="18"/>
        <v>25854.857142857043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30329029.627783492</v>
      </c>
      <c r="Z102" s="2" t="str">
        <f t="shared" si="8"/>
        <v>HERE</v>
      </c>
      <c r="AA102" s="2">
        <f>IF(Z102="HERE",Y102,AA101+Graph!$G$1*1000)</f>
        <v>30329029.627783492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30329029.627783492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19238480.323547252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25</v>
      </c>
      <c r="C103" s="7"/>
      <c r="D103" s="2" t="e">
        <f t="shared" si="12"/>
        <v>#N/A</v>
      </c>
      <c r="E103" s="2" t="e">
        <f t="shared" si="22"/>
        <v>#N/A</v>
      </c>
      <c r="F103" s="2">
        <v>441286.20198640972</v>
      </c>
      <c r="G103" s="2">
        <f t="shared" si="26"/>
        <v>424145.14285714284</v>
      </c>
      <c r="H103" s="2">
        <f t="shared" si="31"/>
        <v>30581887.208897181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1442503.4285714272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464048.54574956</v>
      </c>
      <c r="Q103" s="21">
        <f t="shared" si="34"/>
        <v>450000</v>
      </c>
      <c r="R103" s="2">
        <f t="shared" si="32"/>
        <v>31888835.05635494</v>
      </c>
      <c r="S103" s="2">
        <f t="shared" si="17"/>
        <v>424145.14285714179</v>
      </c>
      <c r="T103" s="2">
        <f t="shared" si="18"/>
        <v>25854.857142857043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30725591.91349778</v>
      </c>
      <c r="Z103" s="2" t="str">
        <f t="shared" si="8"/>
        <v>HERE</v>
      </c>
      <c r="AA103" s="2">
        <f>IF(Z103="HERE",Y103,AA102+Graph!$G$1*1000)</f>
        <v>30725591.91349778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30725591.91349778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19614386.945361402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26</v>
      </c>
      <c r="C104" s="7"/>
      <c r="D104" s="2" t="e">
        <f t="shared" si="12"/>
        <v>#N/A</v>
      </c>
      <c r="E104" s="2" t="e">
        <f t="shared" si="22"/>
        <v>#N/A</v>
      </c>
      <c r="F104" s="2">
        <v>442714.06267146766</v>
      </c>
      <c r="G104" s="2">
        <f t="shared" si="26"/>
        <v>424145.14285714284</v>
      </c>
      <c r="H104" s="2">
        <f t="shared" si="31"/>
        <v>31006032.351754323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1468358.2857142843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465834.10906347632</v>
      </c>
      <c r="Q104" s="21">
        <f t="shared" si="34"/>
        <v>450000</v>
      </c>
      <c r="R104" s="2">
        <f t="shared" si="32"/>
        <v>32338835.05635494</v>
      </c>
      <c r="S104" s="2">
        <f t="shared" si="17"/>
        <v>424145.14285714179</v>
      </c>
      <c r="T104" s="2">
        <f t="shared" si="18"/>
        <v>25854.857142857043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31122154.199212067</v>
      </c>
      <c r="Z104" s="2" t="str">
        <f t="shared" si="8"/>
        <v>HERE</v>
      </c>
      <c r="AA104" s="2">
        <f>IF(Z104="HERE",Y104,AA103+Graph!$G$1*1000)</f>
        <v>31122154.199212067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31122154.199212067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19991900.574158091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27</v>
      </c>
      <c r="C105" s="7"/>
      <c r="D105" s="2" t="e">
        <f t="shared" si="12"/>
        <v>#N/A</v>
      </c>
      <c r="E105" s="2" t="e">
        <f t="shared" si="22"/>
        <v>#N/A</v>
      </c>
      <c r="F105" s="2">
        <v>444141.9233565256</v>
      </c>
      <c r="G105" s="2">
        <f t="shared" si="26"/>
        <v>424145.14285714284</v>
      </c>
      <c r="H105" s="2">
        <f t="shared" si="31"/>
        <v>31430177.494611464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1494213.1428571413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467619.67237740755</v>
      </c>
      <c r="Q105" s="21">
        <f t="shared" si="34"/>
        <v>450000</v>
      </c>
      <c r="R105" s="2">
        <f t="shared" si="32"/>
        <v>32788835.05635494</v>
      </c>
      <c r="S105" s="2">
        <f t="shared" si="17"/>
        <v>424145.14285714179</v>
      </c>
      <c r="T105" s="2">
        <f t="shared" si="18"/>
        <v>25854.857142857043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31518716.484926354</v>
      </c>
      <c r="Z105" s="2" t="str">
        <f t="shared" si="8"/>
        <v>HERE</v>
      </c>
      <c r="AA105" s="2">
        <f>IF(Z105="HERE",Y105,AA104+Graph!$G$1*1000)</f>
        <v>31518716.484926354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31518716.484926354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20371021.209937308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28</v>
      </c>
      <c r="C106" s="7"/>
      <c r="D106" s="2" t="e">
        <f t="shared" si="12"/>
        <v>#N/A</v>
      </c>
      <c r="E106" s="2" t="e">
        <f t="shared" si="22"/>
        <v>#N/A</v>
      </c>
      <c r="F106" s="2">
        <v>445569.78404158354</v>
      </c>
      <c r="G106" s="2">
        <f t="shared" si="26"/>
        <v>424145.14285714284</v>
      </c>
      <c r="H106" s="2">
        <f t="shared" si="31"/>
        <v>31854322.637468606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1520067.9999999984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469405.23569132388</v>
      </c>
      <c r="Q106" s="21">
        <f t="shared" si="34"/>
        <v>450000</v>
      </c>
      <c r="R106" s="2">
        <f t="shared" si="32"/>
        <v>33238835.05635494</v>
      </c>
      <c r="S106" s="2">
        <f t="shared" si="17"/>
        <v>424145.14285714179</v>
      </c>
      <c r="T106" s="2">
        <f t="shared" si="18"/>
        <v>25854.857142857043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31915278.770640641</v>
      </c>
      <c r="Z106" s="2" t="str">
        <f t="shared" si="8"/>
        <v>HERE</v>
      </c>
      <c r="AA106" s="2">
        <f>IF(Z106="HERE",Y106,AA105+Graph!$G$1*1000)</f>
        <v>31915278.770640641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31915278.770640641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20751748.852699056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29</v>
      </c>
      <c r="C107" s="7"/>
      <c r="D107" s="2" t="e">
        <f t="shared" si="12"/>
        <v>#N/A</v>
      </c>
      <c r="E107" s="2" t="e">
        <f t="shared" si="22"/>
        <v>#N/A</v>
      </c>
      <c r="F107" s="2">
        <v>446997.64472664148</v>
      </c>
      <c r="G107" s="2">
        <f t="shared" si="26"/>
        <v>424145.14285714284</v>
      </c>
      <c r="H107" s="2">
        <f t="shared" si="31"/>
        <v>32278467.780325748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1545922.8571428554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471190.7990052551</v>
      </c>
      <c r="Q107" s="21">
        <f t="shared" si="34"/>
        <v>450000</v>
      </c>
      <c r="R107" s="2">
        <f t="shared" si="32"/>
        <v>33688835.05635494</v>
      </c>
      <c r="S107" s="2">
        <f t="shared" si="17"/>
        <v>424145.14285714179</v>
      </c>
      <c r="T107" s="2">
        <f t="shared" si="18"/>
        <v>25854.857142857043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32311841.056354929</v>
      </c>
      <c r="Z107" s="2" t="str">
        <f t="shared" si="8"/>
        <v>HERE</v>
      </c>
      <c r="AA107" s="2">
        <f>IF(Z107="HERE",Y107,AA106+Graph!$G$1*1000)</f>
        <v>32311841.056354929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32311841.056354929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21134083.502443332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30</v>
      </c>
      <c r="C108" s="7"/>
      <c r="D108" s="2" t="e">
        <f t="shared" si="12"/>
        <v>#N/A</v>
      </c>
      <c r="E108" s="2" t="e">
        <f t="shared" si="22"/>
        <v>#N/A</v>
      </c>
      <c r="F108" s="2">
        <v>448425.50541169941</v>
      </c>
      <c r="G108" s="2">
        <f t="shared" si="26"/>
        <v>424145.14285714284</v>
      </c>
      <c r="H108" s="2">
        <f t="shared" si="31"/>
        <v>32702612.92318289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1571777.7142857125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472976.36231917143</v>
      </c>
      <c r="Q108" s="21">
        <f t="shared" si="34"/>
        <v>450000</v>
      </c>
      <c r="R108" s="2">
        <f t="shared" si="32"/>
        <v>34138835.05635494</v>
      </c>
      <c r="S108" s="2">
        <f t="shared" si="17"/>
        <v>424145.14285714179</v>
      </c>
      <c r="T108" s="2">
        <f t="shared" si="18"/>
        <v>25854.857142857043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32630009.306354929</v>
      </c>
      <c r="Z108" s="2" t="str">
        <f t="shared" si="8"/>
        <v>HERE</v>
      </c>
      <c r="AA108" s="2">
        <f>IF(Z108="HERE",Y108,AA107+Graph!$G$1*1000)</f>
        <v>32630009.306354929</v>
      </c>
      <c r="AB108" s="2">
        <f t="shared" si="21"/>
        <v>318168.25</v>
      </c>
      <c r="AC108" s="2">
        <f t="shared" si="30"/>
        <v>1508825.75</v>
      </c>
      <c r="AD108" s="3">
        <f t="shared" si="10"/>
        <v>32630009.306354929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21518025.159170147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31</v>
      </c>
      <c r="C109" s="7"/>
      <c r="D109" s="2" t="e">
        <f t="shared" si="12"/>
        <v>#N/A</v>
      </c>
      <c r="E109" s="2" t="e">
        <f t="shared" si="22"/>
        <v>#N/A</v>
      </c>
      <c r="F109" s="2">
        <v>449853.3660967499</v>
      </c>
      <c r="G109" s="2">
        <f t="shared" si="26"/>
        <v>424145.14285714284</v>
      </c>
      <c r="H109" s="2">
        <f t="shared" si="31"/>
        <v>33126758.066040032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1597632.5714285695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474761.92563310266</v>
      </c>
      <c r="Q109" s="21">
        <f t="shared" si="34"/>
        <v>450000</v>
      </c>
      <c r="R109" s="2">
        <f t="shared" si="32"/>
        <v>34588835.05635494</v>
      </c>
      <c r="S109" s="2">
        <f t="shared" si="17"/>
        <v>424145.14285714179</v>
      </c>
      <c r="T109" s="2">
        <f t="shared" si="18"/>
        <v>25854.857142857043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32948177.556354929</v>
      </c>
      <c r="Z109" s="2" t="str">
        <f t="shared" si="8"/>
        <v>HERE</v>
      </c>
      <c r="AA109" s="2">
        <f>IF(Z109="HERE",Y109,AA108+Graph!$G$1*1000)</f>
        <v>32948177.556354929</v>
      </c>
      <c r="AB109" s="2">
        <f t="shared" si="21"/>
        <v>318168.25</v>
      </c>
      <c r="AC109" s="2">
        <f t="shared" si="30"/>
        <v>1640657.5</v>
      </c>
      <c r="AD109" s="3">
        <f t="shared" si="10"/>
        <v>32948177.556354929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21903573.822879486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32</v>
      </c>
      <c r="C110" s="7"/>
      <c r="D110" s="2" t="e">
        <f t="shared" si="12"/>
        <v>#N/A</v>
      </c>
      <c r="E110" s="2" t="e">
        <f t="shared" si="22"/>
        <v>#N/A</v>
      </c>
      <c r="F110" s="2">
        <v>451281.22678180784</v>
      </c>
      <c r="G110" s="2">
        <f t="shared" si="26"/>
        <v>424145.14285714284</v>
      </c>
      <c r="H110" s="2">
        <f t="shared" si="31"/>
        <v>33550903.208897173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1623487.4285714265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476547.48894701898</v>
      </c>
      <c r="Q110" s="21">
        <f t="shared" si="34"/>
        <v>450000</v>
      </c>
      <c r="R110" s="2">
        <f t="shared" si="32"/>
        <v>35038835.05635494</v>
      </c>
      <c r="S110" s="2">
        <f t="shared" si="17"/>
        <v>424145.14285714179</v>
      </c>
      <c r="T110" s="2">
        <f t="shared" si="18"/>
        <v>25854.857142857043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33266345.806354929</v>
      </c>
      <c r="Z110" s="2" t="str">
        <f t="shared" si="8"/>
        <v>HERE</v>
      </c>
      <c r="AA110" s="2">
        <f>IF(Z110="HERE",Y110,AA109+Graph!$G$1*1000)</f>
        <v>33266345.806354929</v>
      </c>
      <c r="AB110" s="2">
        <f t="shared" si="21"/>
        <v>318168.25</v>
      </c>
      <c r="AC110" s="2">
        <f t="shared" si="30"/>
        <v>1772489.25</v>
      </c>
      <c r="AD110" s="3">
        <f t="shared" si="10"/>
        <v>33266345.806354929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22290729.493571363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33</v>
      </c>
      <c r="C111" s="7"/>
      <c r="D111" s="2" t="e">
        <f t="shared" si="12"/>
        <v>#N/A</v>
      </c>
      <c r="E111" s="2" t="e">
        <f t="shared" si="22"/>
        <v>#N/A</v>
      </c>
      <c r="F111" s="2">
        <v>452709.08746686578</v>
      </c>
      <c r="G111" s="2">
        <f t="shared" si="26"/>
        <v>424145.14285714284</v>
      </c>
      <c r="H111" s="2">
        <f t="shared" si="31"/>
        <v>33975048.351754315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1649342.2857142836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478333.05226095021</v>
      </c>
      <c r="Q111" s="21">
        <f t="shared" si="34"/>
        <v>450000</v>
      </c>
      <c r="R111" s="2">
        <f t="shared" si="32"/>
        <v>35488835.05635494</v>
      </c>
      <c r="S111" s="2">
        <f t="shared" si="17"/>
        <v>424145.14285714179</v>
      </c>
      <c r="T111" s="2">
        <f t="shared" si="18"/>
        <v>25854.857142857043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33584514.056354925</v>
      </c>
      <c r="Z111" s="2" t="str">
        <f t="shared" si="8"/>
        <v>HERE</v>
      </c>
      <c r="AA111" s="2">
        <f>IF(Z111="HERE",Y111,AA110+Graph!$G$1*1000)</f>
        <v>33584514.056354925</v>
      </c>
      <c r="AB111" s="2">
        <f t="shared" si="21"/>
        <v>318168.24999999627</v>
      </c>
      <c r="AC111" s="2">
        <f t="shared" si="30"/>
        <v>1904321</v>
      </c>
      <c r="AD111" s="3">
        <f t="shared" si="10"/>
        <v>33584514.056354925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22679492.171245769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34</v>
      </c>
      <c r="C112" s="7"/>
      <c r="D112" s="2" t="e">
        <f t="shared" si="12"/>
        <v>#N/A</v>
      </c>
      <c r="E112" s="2" t="e">
        <f t="shared" si="22"/>
        <v>#N/A</v>
      </c>
      <c r="F112" s="2">
        <v>454136.94815192372</v>
      </c>
      <c r="G112" s="2">
        <f t="shared" si="26"/>
        <v>424145.14285714284</v>
      </c>
      <c r="H112" s="2">
        <f t="shared" si="31"/>
        <v>34399193.494611457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1675197.1428571406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480118.61557488143</v>
      </c>
      <c r="Q112" s="21">
        <f t="shared" si="34"/>
        <v>450000</v>
      </c>
      <c r="R112" s="2">
        <f t="shared" si="32"/>
        <v>35938835.05635494</v>
      </c>
      <c r="S112" s="2">
        <f t="shared" si="17"/>
        <v>424145.14285714179</v>
      </c>
      <c r="T112" s="2">
        <f t="shared" si="18"/>
        <v>25854.857142857043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33902682.306354925</v>
      </c>
      <c r="Z112" s="2" t="str">
        <f t="shared" si="8"/>
        <v>HERE</v>
      </c>
      <c r="AA112" s="2">
        <f>IF(Z112="HERE",Y112,AA111+Graph!$G$1*1000)</f>
        <v>33902682.306354925</v>
      </c>
      <c r="AB112" s="2">
        <f t="shared" si="21"/>
        <v>318168.25</v>
      </c>
      <c r="AC112" s="2">
        <f t="shared" si="30"/>
        <v>2036152.75</v>
      </c>
      <c r="AD112" s="3">
        <f t="shared" si="10"/>
        <v>33902682.306354925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23069861.855902705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35</v>
      </c>
      <c r="C113" s="7"/>
      <c r="D113" s="2" t="e">
        <f t="shared" si="12"/>
        <v>#N/A</v>
      </c>
      <c r="E113" s="2" t="e">
        <f t="shared" si="22"/>
        <v>#N/A</v>
      </c>
      <c r="F113" s="2">
        <v>455564.80883698165</v>
      </c>
      <c r="G113" s="2">
        <f t="shared" si="26"/>
        <v>424145.14285714284</v>
      </c>
      <c r="H113" s="2">
        <f t="shared" si="31"/>
        <v>34823338.637468599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1701051.9999999977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481904.17888879776</v>
      </c>
      <c r="Q113" s="21">
        <f t="shared" si="34"/>
        <v>450000</v>
      </c>
      <c r="R113" s="2">
        <f t="shared" si="32"/>
        <v>36388835.05635494</v>
      </c>
      <c r="S113" s="2">
        <f t="shared" si="17"/>
        <v>424145.14285714179</v>
      </c>
      <c r="T113" s="2">
        <f t="shared" si="18"/>
        <v>25854.857142857043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34220850.556354925</v>
      </c>
      <c r="Z113" s="2" t="str">
        <f t="shared" si="8"/>
        <v>HERE</v>
      </c>
      <c r="AA113" s="2">
        <f>IF(Z113="HERE",Y113,AA112+Graph!$G$1*1000)</f>
        <v>34220850.556354925</v>
      </c>
      <c r="AB113" s="2">
        <f t="shared" si="21"/>
        <v>318168.25</v>
      </c>
      <c r="AC113" s="2">
        <f t="shared" si="30"/>
        <v>2167984.5</v>
      </c>
      <c r="AD113" s="3">
        <f t="shared" si="10"/>
        <v>34220850.556354925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23461838.547542185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36</v>
      </c>
      <c r="C114" s="7"/>
      <c r="D114" s="2" t="e">
        <f t="shared" si="12"/>
        <v>#N/A</v>
      </c>
      <c r="E114" s="2" t="e">
        <f t="shared" si="22"/>
        <v>#N/A</v>
      </c>
      <c r="F114" s="2">
        <v>456992.66952203959</v>
      </c>
      <c r="G114" s="2">
        <f t="shared" si="26"/>
        <v>424145.14285714284</v>
      </c>
      <c r="H114" s="2">
        <f t="shared" si="31"/>
        <v>35247483.780325741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1726906.8571428547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483689.74220272899</v>
      </c>
      <c r="Q114" s="21">
        <f t="shared" si="34"/>
        <v>450000</v>
      </c>
      <c r="R114" s="2">
        <f t="shared" si="32"/>
        <v>36838835.05635494</v>
      </c>
      <c r="S114" s="2">
        <f t="shared" si="17"/>
        <v>424145.14285714179</v>
      </c>
      <c r="T114" s="2">
        <f t="shared" si="18"/>
        <v>25854.857142857043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34539018.806354925</v>
      </c>
      <c r="Z114" s="2" t="str">
        <f t="shared" si="8"/>
        <v>HERE</v>
      </c>
      <c r="AA114" s="2">
        <f>IF(Z114="HERE",Y114,AA113+Graph!$G$1*1000)</f>
        <v>34539018.806354925</v>
      </c>
      <c r="AB114" s="2">
        <f t="shared" si="21"/>
        <v>318168.25</v>
      </c>
      <c r="AC114" s="2">
        <f t="shared" si="30"/>
        <v>2299816.25</v>
      </c>
      <c r="AD114" s="3">
        <f t="shared" si="10"/>
        <v>34539018.806354925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23855422.246164188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37</v>
      </c>
      <c r="C115" s="7"/>
      <c r="D115" s="2" t="e">
        <f t="shared" si="12"/>
        <v>#N/A</v>
      </c>
      <c r="E115" s="2" t="e">
        <f t="shared" si="22"/>
        <v>#N/A</v>
      </c>
      <c r="F115" s="2">
        <v>458420.53020709008</v>
      </c>
      <c r="G115" s="2">
        <f t="shared" si="26"/>
        <v>424145.14285714284</v>
      </c>
      <c r="H115" s="2">
        <f t="shared" si="31"/>
        <v>35671628.923182882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1752761.7142857118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485475.30551664531</v>
      </c>
      <c r="Q115" s="21">
        <f t="shared" si="34"/>
        <v>450000</v>
      </c>
      <c r="R115" s="2">
        <f t="shared" si="32"/>
        <v>37288835.05635494</v>
      </c>
      <c r="S115" s="2">
        <f t="shared" si="17"/>
        <v>424145.14285714179</v>
      </c>
      <c r="T115" s="2">
        <f t="shared" si="18"/>
        <v>25854.857142857043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34857187.056354925</v>
      </c>
      <c r="Z115" s="2" t="str">
        <f t="shared" si="8"/>
        <v>HERE</v>
      </c>
      <c r="AA115" s="2">
        <f>IF(Z115="HERE",Y115,AA114+Graph!$G$1*1000)</f>
        <v>34857187.056354925</v>
      </c>
      <c r="AB115" s="2">
        <f t="shared" si="21"/>
        <v>318168.25</v>
      </c>
      <c r="AC115" s="2">
        <f t="shared" si="30"/>
        <v>2431648</v>
      </c>
      <c r="AD115" s="3">
        <f t="shared" si="10"/>
        <v>34857187.056354925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24250612.95176873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38</v>
      </c>
      <c r="C116" s="7"/>
      <c r="D116" s="2" t="e">
        <f t="shared" si="12"/>
        <v>#N/A</v>
      </c>
      <c r="E116" s="2" t="e">
        <f t="shared" si="22"/>
        <v>#N/A</v>
      </c>
      <c r="F116" s="2">
        <v>459848.39089214802</v>
      </c>
      <c r="G116" s="2">
        <f t="shared" si="26"/>
        <v>424145.14285714284</v>
      </c>
      <c r="H116" s="2">
        <f t="shared" si="31"/>
        <v>36095774.066040024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1778616.5714285688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487260.86883057654</v>
      </c>
      <c r="Q116" s="21">
        <f t="shared" si="34"/>
        <v>450000</v>
      </c>
      <c r="R116" s="2">
        <f t="shared" si="32"/>
        <v>37738835.05635494</v>
      </c>
      <c r="S116" s="2">
        <f t="shared" si="17"/>
        <v>424145.14285714179</v>
      </c>
      <c r="T116" s="2">
        <f t="shared" si="18"/>
        <v>25854.857142857043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35099526.056354925</v>
      </c>
      <c r="Z116" s="2" t="str">
        <f t="shared" si="8"/>
        <v>HERE</v>
      </c>
      <c r="AA116" s="2">
        <f>IF(Z116="HERE",Y116,AA115+Graph!$G$1*1000)</f>
        <v>35099526.056354925</v>
      </c>
      <c r="AB116" s="2">
        <f t="shared" si="21"/>
        <v>242339</v>
      </c>
      <c r="AC116" s="2">
        <f t="shared" si="30"/>
        <v>2639309</v>
      </c>
      <c r="AD116" s="3">
        <f t="shared" si="10"/>
        <v>35099526.056354925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24647410.664355796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39</v>
      </c>
      <c r="C117" s="7"/>
      <c r="D117" s="2" t="e">
        <f t="shared" si="12"/>
        <v>#N/A</v>
      </c>
      <c r="E117" s="2" t="e">
        <f t="shared" si="22"/>
        <v>#N/A</v>
      </c>
      <c r="F117" s="2">
        <v>461276.25157720596</v>
      </c>
      <c r="G117" s="2">
        <f t="shared" si="26"/>
        <v>424145.14285714284</v>
      </c>
      <c r="H117" s="2">
        <f t="shared" si="31"/>
        <v>36519919.208897166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1804471.4285714258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489046.43214449286</v>
      </c>
      <c r="Q117" s="21">
        <f t="shared" si="34"/>
        <v>450000</v>
      </c>
      <c r="R117" s="2">
        <f t="shared" si="32"/>
        <v>38188835.05635494</v>
      </c>
      <c r="S117" s="2">
        <f t="shared" si="17"/>
        <v>424145.14285714179</v>
      </c>
      <c r="T117" s="2">
        <f t="shared" si="18"/>
        <v>25854.857142857043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35270583.056354925</v>
      </c>
      <c r="Z117" s="2" t="str">
        <f t="shared" si="8"/>
        <v>HERE</v>
      </c>
      <c r="AA117" s="2">
        <f>IF(Z117="HERE",Y117,AA116+Graph!$G$1*1000)</f>
        <v>35270583.056354925</v>
      </c>
      <c r="AB117" s="2">
        <f t="shared" si="21"/>
        <v>171057</v>
      </c>
      <c r="AC117" s="2">
        <f t="shared" si="30"/>
        <v>2918252</v>
      </c>
      <c r="AD117" s="3">
        <f t="shared" si="10"/>
        <v>35270583.056354925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25044420.741628524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40</v>
      </c>
      <c r="C118" s="7"/>
      <c r="D118" s="2" t="e">
        <f t="shared" si="12"/>
        <v>#N/A</v>
      </c>
      <c r="E118" s="2" t="e">
        <f t="shared" si="22"/>
        <v>#N/A</v>
      </c>
      <c r="F118" s="2">
        <v>462704.11226226389</v>
      </c>
      <c r="G118" s="2">
        <f t="shared" si="26"/>
        <v>424145.14285714284</v>
      </c>
      <c r="H118" s="2">
        <f t="shared" si="31"/>
        <v>36944064.351754308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1830326.2857142829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490831.99545842409</v>
      </c>
      <c r="Q118" s="21">
        <f t="shared" si="34"/>
        <v>450000</v>
      </c>
      <c r="R118" s="2">
        <f t="shared" si="32"/>
        <v>38638835.05635494</v>
      </c>
      <c r="S118" s="2">
        <f t="shared" si="17"/>
        <v>424145.14285714179</v>
      </c>
      <c r="T118" s="2">
        <f t="shared" si="18"/>
        <v>25854.857142857043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35403889.056354925</v>
      </c>
      <c r="Z118" s="2" t="str">
        <f t="shared" si="8"/>
        <v>HERE</v>
      </c>
      <c r="AA118" s="2">
        <f>IF(Z118="HERE",Y118,AA117+Graph!$G$1*1000)</f>
        <v>35403889.056354925</v>
      </c>
      <c r="AB118" s="2">
        <f t="shared" si="21"/>
        <v>133306</v>
      </c>
      <c r="AC118" s="2">
        <f t="shared" si="30"/>
        <v>3234946</v>
      </c>
      <c r="AD118" s="3">
        <f t="shared" si="10"/>
        <v>35403889.056354925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25441430.818901245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41</v>
      </c>
      <c r="C119" s="7"/>
      <c r="D119" s="2" t="e">
        <f t="shared" si="12"/>
        <v>#N/A</v>
      </c>
      <c r="E119" s="2" t="e">
        <f t="shared" si="22"/>
        <v>#N/A</v>
      </c>
      <c r="F119" s="2">
        <v>464131.97294732183</v>
      </c>
      <c r="G119" s="2">
        <f t="shared" si="26"/>
        <v>424145.14285714284</v>
      </c>
      <c r="H119" s="2">
        <f t="shared" si="31"/>
        <v>37368209.49461145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1856181.1428571399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492617.55877234042</v>
      </c>
      <c r="Q119" s="21">
        <f t="shared" si="34"/>
        <v>450000</v>
      </c>
      <c r="R119" s="2">
        <f t="shared" si="32"/>
        <v>39088835.05635494</v>
      </c>
      <c r="S119" s="2">
        <f t="shared" si="17"/>
        <v>424145.14285714179</v>
      </c>
      <c r="T119" s="2">
        <f t="shared" si="18"/>
        <v>25854.857142857043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35529656.056354925</v>
      </c>
      <c r="Z119" s="2" t="str">
        <f t="shared" si="8"/>
        <v>HERE</v>
      </c>
      <c r="AA119" s="2">
        <f>IF(Z119="HERE",Y119,AA118+Graph!$G$1*1000)</f>
        <v>35529656.056354925</v>
      </c>
      <c r="AB119" s="2">
        <f t="shared" si="21"/>
        <v>125767</v>
      </c>
      <c r="AC119" s="2">
        <f t="shared" si="30"/>
        <v>3559179</v>
      </c>
      <c r="AD119" s="3">
        <f t="shared" si="10"/>
        <v>35529656.056354925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25838440.896173973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42</v>
      </c>
      <c r="C120" s="7"/>
      <c r="D120" s="2" t="e">
        <f t="shared" si="12"/>
        <v>#N/A</v>
      </c>
      <c r="E120" s="2" t="e">
        <f t="shared" si="22"/>
        <v>#N/A</v>
      </c>
      <c r="F120" s="2">
        <v>465559.83363237977</v>
      </c>
      <c r="G120" s="2">
        <f t="shared" si="26"/>
        <v>424145.14285714284</v>
      </c>
      <c r="H120" s="2">
        <f t="shared" si="31"/>
        <v>37792354.637468591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1882035.999999997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494403.12208627164</v>
      </c>
      <c r="Q120" s="21">
        <f t="shared" si="34"/>
        <v>450000</v>
      </c>
      <c r="R120" s="2">
        <f t="shared" si="32"/>
        <v>39538835.05635494</v>
      </c>
      <c r="S120" s="2">
        <f t="shared" si="17"/>
        <v>424145.14285714179</v>
      </c>
      <c r="T120" s="2">
        <f t="shared" si="18"/>
        <v>25854.857142857043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35701741.056354925</v>
      </c>
      <c r="Z120" s="2" t="str">
        <f t="shared" si="8"/>
        <v>HERE</v>
      </c>
      <c r="AA120" s="2">
        <f>IF(Z120="HERE",Y120,AA119+Graph!$G$1*1000)</f>
        <v>35701741.056354925</v>
      </c>
      <c r="AB120" s="2">
        <f t="shared" si="21"/>
        <v>172085</v>
      </c>
      <c r="AC120" s="2">
        <f t="shared" si="30"/>
        <v>3837094</v>
      </c>
      <c r="AD120" s="3">
        <f t="shared" si="10"/>
        <v>35701741.056354925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26235450.973446701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43</v>
      </c>
      <c r="C121" s="7"/>
      <c r="D121" s="2" t="e">
        <f t="shared" si="12"/>
        <v>#N/A</v>
      </c>
      <c r="E121" s="2" t="e">
        <f t="shared" si="22"/>
        <v>#N/A</v>
      </c>
      <c r="F121" s="2">
        <v>466987.69431743771</v>
      </c>
      <c r="G121" s="2">
        <f t="shared" si="26"/>
        <v>424145.14285714284</v>
      </c>
      <c r="H121" s="2">
        <f t="shared" si="31"/>
        <v>38216499.780325733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1907890.857142854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496188.68540020287</v>
      </c>
      <c r="Q121" s="21">
        <f t="shared" si="34"/>
        <v>450000</v>
      </c>
      <c r="R121" s="2">
        <f t="shared" si="32"/>
        <v>39988835.05635494</v>
      </c>
      <c r="S121" s="2">
        <f t="shared" si="17"/>
        <v>424145.14285714179</v>
      </c>
      <c r="T121" s="2">
        <f t="shared" si="18"/>
        <v>25854.857142857043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35926334.056354925</v>
      </c>
      <c r="Z121" s="2" t="str">
        <f t="shared" si="8"/>
        <v>HERE</v>
      </c>
      <c r="AA121" s="2">
        <f>IF(Z121="HERE",Y121,AA120+Graph!$G$1*1000)</f>
        <v>35926334.056354925</v>
      </c>
      <c r="AB121" s="2">
        <f t="shared" si="21"/>
        <v>224593</v>
      </c>
      <c r="AC121" s="2">
        <f t="shared" si="30"/>
        <v>4062501</v>
      </c>
      <c r="AD121" s="3">
        <f t="shared" si="10"/>
        <v>35926334.056354925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26632461.050719425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44</v>
      </c>
      <c r="C122" s="7"/>
      <c r="D122" s="2" t="e">
        <f t="shared" si="12"/>
        <v>#N/A</v>
      </c>
      <c r="E122" s="2" t="e">
        <f t="shared" si="22"/>
        <v>#N/A</v>
      </c>
      <c r="F122" s="2">
        <v>468415.5550024882</v>
      </c>
      <c r="G122" s="2">
        <f t="shared" si="26"/>
        <v>424145.14285714284</v>
      </c>
      <c r="H122" s="2">
        <f t="shared" si="31"/>
        <v>38640644.923182875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1933745.7142857111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497974.2487141192</v>
      </c>
      <c r="Q122" s="21">
        <f t="shared" si="34"/>
        <v>450000</v>
      </c>
      <c r="R122" s="2">
        <f t="shared" si="32"/>
        <v>40438835.05635494</v>
      </c>
      <c r="S122" s="2">
        <f t="shared" si="17"/>
        <v>424145.14285714179</v>
      </c>
      <c r="T122" s="2">
        <f t="shared" si="18"/>
        <v>25854.857142857043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36172258.056354925</v>
      </c>
      <c r="Z122" s="2" t="str">
        <f t="shared" si="8"/>
        <v>HERE</v>
      </c>
      <c r="AA122" s="2">
        <f>IF(Z122="HERE",Y122,AA121+Graph!$G$1*1000)</f>
        <v>36172258.056354925</v>
      </c>
      <c r="AB122" s="2">
        <f t="shared" si="21"/>
        <v>245924</v>
      </c>
      <c r="AC122" s="2">
        <f t="shared" si="30"/>
        <v>4266577</v>
      </c>
      <c r="AD122" s="3">
        <f t="shared" si="10"/>
        <v>36172258.056354925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26992038.993576571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45</v>
      </c>
      <c r="C123" s="7"/>
      <c r="D123" s="2" t="e">
        <f t="shared" si="12"/>
        <v>#N/A</v>
      </c>
      <c r="E123" s="2" t="e">
        <f t="shared" si="22"/>
        <v>#N/A</v>
      </c>
      <c r="F123" s="2">
        <v>469843.41568754613</v>
      </c>
      <c r="G123" s="2">
        <f t="shared" si="26"/>
        <v>424145.14285714284</v>
      </c>
      <c r="H123" s="2">
        <f t="shared" si="31"/>
        <v>39064790.066040017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1959600.5714285681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499759.81202805042</v>
      </c>
      <c r="Q123" s="21">
        <f t="shared" si="34"/>
        <v>450000</v>
      </c>
      <c r="R123" s="2">
        <f t="shared" si="32"/>
        <v>40888835.05635494</v>
      </c>
      <c r="S123" s="2">
        <f t="shared" si="17"/>
        <v>424145.14285714179</v>
      </c>
      <c r="T123" s="2">
        <f t="shared" si="18"/>
        <v>25854.857142857043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36279095.056354925</v>
      </c>
      <c r="Z123" s="2" t="str">
        <f t="shared" si="8"/>
        <v>HERE</v>
      </c>
      <c r="AA123" s="2">
        <f>IF(Z123="HERE",Y123,AA122+Graph!$G$1*1000)</f>
        <v>36279095.056354925</v>
      </c>
      <c r="AB123" s="2">
        <f t="shared" si="21"/>
        <v>106837</v>
      </c>
      <c r="AC123" s="2">
        <f t="shared" si="30"/>
        <v>4609740</v>
      </c>
      <c r="AD123" s="3">
        <f t="shared" si="10"/>
        <v>36279095.056354925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27351616.936433714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46</v>
      </c>
      <c r="C124" s="7"/>
      <c r="D124" s="2" t="e">
        <f t="shared" si="12"/>
        <v>#N/A</v>
      </c>
      <c r="E124" s="2" t="e">
        <f t="shared" si="22"/>
        <v>#N/A</v>
      </c>
      <c r="F124" s="2">
        <v>471271.27637260407</v>
      </c>
      <c r="G124" s="2">
        <f t="shared" si="26"/>
        <v>424145.14285714284</v>
      </c>
      <c r="H124" s="2">
        <f t="shared" si="31"/>
        <v>39488935.208897159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1985455.4285714251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501545.37534196675</v>
      </c>
      <c r="Q124" s="21">
        <f t="shared" si="34"/>
        <v>450000</v>
      </c>
      <c r="R124" s="2">
        <f t="shared" si="32"/>
        <v>41338835.05635494</v>
      </c>
      <c r="S124" s="2">
        <f t="shared" si="17"/>
        <v>424145.14285714179</v>
      </c>
      <c r="T124" s="2">
        <f t="shared" si="18"/>
        <v>25854.857142857043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36365587.056354925</v>
      </c>
      <c r="Z124" s="2" t="str">
        <f t="shared" si="8"/>
        <v>HERE</v>
      </c>
      <c r="AA124" s="2">
        <f>IF(Z124="HERE",Y124,AA123+Graph!$G$1*1000)</f>
        <v>36365587.056354925</v>
      </c>
      <c r="AB124" s="2">
        <f t="shared" si="21"/>
        <v>86492</v>
      </c>
      <c r="AC124" s="2">
        <f t="shared" si="30"/>
        <v>4973248</v>
      </c>
      <c r="AD124" s="3">
        <f t="shared" si="10"/>
        <v>36365587.056354925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27711194.87929086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47</v>
      </c>
      <c r="C125" s="7"/>
      <c r="D125" s="2" t="e">
        <f t="shared" si="12"/>
        <v>#N/A</v>
      </c>
      <c r="E125" s="2" t="e">
        <f t="shared" si="22"/>
        <v>#N/A</v>
      </c>
      <c r="F125" s="2">
        <v>472699.13705766201</v>
      </c>
      <c r="G125" s="2">
        <f t="shared" si="26"/>
        <v>424145.14285714284</v>
      </c>
      <c r="H125" s="2">
        <f t="shared" si="31"/>
        <v>39913080.3517543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2011310.2857142822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503330.93865589797</v>
      </c>
      <c r="Q125" s="21">
        <f t="shared" si="34"/>
        <v>450000</v>
      </c>
      <c r="R125" s="2">
        <f t="shared" si="32"/>
        <v>41788835.05635494</v>
      </c>
      <c r="S125" s="2">
        <f t="shared" si="17"/>
        <v>424145.14285714179</v>
      </c>
      <c r="T125" s="2">
        <f t="shared" si="18"/>
        <v>25854.857142857043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36405732.056354925</v>
      </c>
      <c r="Z125" s="2" t="str">
        <f t="shared" si="8"/>
        <v>HERE</v>
      </c>
      <c r="AA125" s="2">
        <f>IF(Z125="HERE",Y125,AA124+Graph!$G$1*1000)</f>
        <v>36405732.056354925</v>
      </c>
      <c r="AB125" s="2">
        <f t="shared" si="21"/>
        <v>40145</v>
      </c>
      <c r="AC125" s="2">
        <f t="shared" si="30"/>
        <v>5383103</v>
      </c>
      <c r="AD125" s="3">
        <f t="shared" si="10"/>
        <v>36405732.056354925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28070772.822148006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48</v>
      </c>
      <c r="C126" s="7"/>
      <c r="D126" s="2" t="e">
        <f t="shared" si="12"/>
        <v>#N/A</v>
      </c>
      <c r="E126" s="2" t="e">
        <f t="shared" si="22"/>
        <v>#N/A</v>
      </c>
      <c r="F126" s="2">
        <v>474126.99774271995</v>
      </c>
      <c r="G126" s="2">
        <f t="shared" si="26"/>
        <v>424145.14285714284</v>
      </c>
      <c r="H126" s="2">
        <f t="shared" si="31"/>
        <v>40337225.494611442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2037165.1428571392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505116.5019698143</v>
      </c>
      <c r="Q126" s="21">
        <f t="shared" si="34"/>
        <v>450000</v>
      </c>
      <c r="R126" s="2">
        <f t="shared" si="32"/>
        <v>42238835.05635494</v>
      </c>
      <c r="S126" s="2">
        <f t="shared" si="17"/>
        <v>424145.14285714179</v>
      </c>
      <c r="T126" s="2">
        <f t="shared" si="18"/>
        <v>25854.857142857043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36377484.056354925</v>
      </c>
      <c r="Z126" s="2" t="str">
        <f t="shared" si="8"/>
        <v>HERE</v>
      </c>
      <c r="AA126" s="2">
        <f>IF(Z126="HERE",Y126,AA125+Graph!$G$1*1000)</f>
        <v>36377484.056354925</v>
      </c>
      <c r="AB126" s="2">
        <f t="shared" si="21"/>
        <v>-28248</v>
      </c>
      <c r="AC126" s="2">
        <f t="shared" si="30"/>
        <v>5861351</v>
      </c>
      <c r="AD126" s="3">
        <f t="shared" si="10"/>
        <v>36377484.056354925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28430350.765005149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49</v>
      </c>
      <c r="C127" s="7"/>
      <c r="D127" s="2" t="e">
        <f t="shared" si="12"/>
        <v>#N/A</v>
      </c>
      <c r="E127" s="2" t="e">
        <f t="shared" si="22"/>
        <v>#N/A</v>
      </c>
      <c r="F127" s="2">
        <v>475554.85842777789</v>
      </c>
      <c r="G127" s="2">
        <f t="shared" si="26"/>
        <v>424145.14285714284</v>
      </c>
      <c r="H127" s="2">
        <f t="shared" si="31"/>
        <v>40761370.637468584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2063019.9999999963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506902.06528374553</v>
      </c>
      <c r="Q127" s="21">
        <f t="shared" si="34"/>
        <v>450000</v>
      </c>
      <c r="R127" s="2">
        <f t="shared" si="32"/>
        <v>42688835.05635494</v>
      </c>
      <c r="S127" s="2">
        <f t="shared" si="17"/>
        <v>424145.14285714179</v>
      </c>
      <c r="T127" s="2">
        <f t="shared" si="18"/>
        <v>25854.857142857043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36335514.056354925</v>
      </c>
      <c r="Z127" s="2" t="str">
        <f t="shared" si="8"/>
        <v>HERE</v>
      </c>
      <c r="AA127" s="2">
        <f>IF(Z127="HERE",Y127,AA126+Graph!$G$1*1000)</f>
        <v>36335514.056354925</v>
      </c>
      <c r="AB127" s="2">
        <f t="shared" si="21"/>
        <v>-41970</v>
      </c>
      <c r="AC127" s="2">
        <f t="shared" si="30"/>
        <v>6353321</v>
      </c>
      <c r="AD127" s="3">
        <f t="shared" si="10"/>
        <v>36335514.056354925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28789928.707862291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50</v>
      </c>
      <c r="C128" s="7"/>
      <c r="D128" s="2" t="e">
        <f t="shared" si="12"/>
        <v>#N/A</v>
      </c>
      <c r="E128" s="2" t="e">
        <f t="shared" si="22"/>
        <v>#N/A</v>
      </c>
      <c r="F128" s="2">
        <v>476982.71911282837</v>
      </c>
      <c r="G128" s="2">
        <f t="shared" si="26"/>
        <v>424145.14285714284</v>
      </c>
      <c r="H128" s="2">
        <f t="shared" si="31"/>
        <v>41185515.780325726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2088874.8571428533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508687.62859766185</v>
      </c>
      <c r="Q128" s="21">
        <f t="shared" si="34"/>
        <v>450000</v>
      </c>
      <c r="R128" s="2">
        <f t="shared" si="32"/>
        <v>43138835.05635494</v>
      </c>
      <c r="S128" s="2">
        <f t="shared" si="17"/>
        <v>424145.14285714179</v>
      </c>
      <c r="T128" s="2">
        <f t="shared" si="18"/>
        <v>25854.857142857043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36565265.056354925</v>
      </c>
      <c r="Z128" s="2" t="str">
        <f t="shared" si="8"/>
        <v>HERE</v>
      </c>
      <c r="AA128" s="2">
        <f>IF(Z128="HERE",Y128,AA127+Graph!$G$1*1000)</f>
        <v>36565265.056354925</v>
      </c>
      <c r="AB128" s="2">
        <f t="shared" si="21"/>
        <v>229751</v>
      </c>
      <c r="AC128" s="2">
        <f t="shared" si="30"/>
        <v>6573570</v>
      </c>
      <c r="AD128" s="3">
        <f t="shared" si="10"/>
        <v>36565265.056354925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29149506.650719434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51</v>
      </c>
      <c r="C129" s="7"/>
      <c r="D129" s="2" t="e">
        <f t="shared" si="12"/>
        <v>#N/A</v>
      </c>
      <c r="E129" s="2" t="e">
        <f t="shared" si="22"/>
        <v>#N/A</v>
      </c>
      <c r="F129" s="2">
        <v>478410.57979788631</v>
      </c>
      <c r="G129" s="2">
        <f t="shared" si="26"/>
        <v>424145.14285714284</v>
      </c>
      <c r="H129" s="2">
        <f t="shared" si="31"/>
        <v>41609660.923182867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2114729.7142857104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510473.19191159308</v>
      </c>
      <c r="Q129" s="21">
        <f t="shared" si="34"/>
        <v>450000</v>
      </c>
      <c r="R129" s="2">
        <f t="shared" si="32"/>
        <v>43588835.05635494</v>
      </c>
      <c r="S129" s="2">
        <f t="shared" si="17"/>
        <v>424145.14285714179</v>
      </c>
      <c r="T129" s="2">
        <f t="shared" si="18"/>
        <v>25854.857142857043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36735463.056354925</v>
      </c>
      <c r="Z129" s="2" t="str">
        <f t="shared" si="8"/>
        <v>HERE</v>
      </c>
      <c r="AA129" s="2">
        <f>IF(Z129="HERE",Y129,AA128+Graph!$G$1*1000)</f>
        <v>36735463.056354925</v>
      </c>
      <c r="AB129" s="2">
        <f t="shared" si="21"/>
        <v>170198</v>
      </c>
      <c r="AC129" s="2">
        <f t="shared" si="30"/>
        <v>6853372</v>
      </c>
      <c r="AD129" s="3">
        <f t="shared" si="10"/>
        <v>36735463.056354925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29442449.663219437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52</v>
      </c>
      <c r="C130" s="7"/>
      <c r="D130" s="2" t="e">
        <f t="shared" si="12"/>
        <v>#N/A</v>
      </c>
      <c r="E130" s="2" t="e">
        <f t="shared" si="22"/>
        <v>#N/A</v>
      </c>
      <c r="F130" s="2">
        <v>479838.44048294425</v>
      </c>
      <c r="G130" s="2">
        <f t="shared" si="26"/>
        <v>424145.14285714284</v>
      </c>
      <c r="H130" s="2">
        <f t="shared" si="31"/>
        <v>42033806.066040009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2140584.5714285676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512258.75522552431</v>
      </c>
      <c r="Q130" s="21">
        <f t="shared" si="34"/>
        <v>450000</v>
      </c>
      <c r="R130" s="2">
        <f t="shared" si="32"/>
        <v>44038835.05635494</v>
      </c>
      <c r="S130" s="2">
        <f t="shared" si="17"/>
        <v>424145.14285714179</v>
      </c>
      <c r="T130" s="2">
        <f t="shared" si="18"/>
        <v>25854.857142857276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36874448.056354925</v>
      </c>
      <c r="Z130" s="2" t="str">
        <f t="shared" si="8"/>
        <v>HERE</v>
      </c>
      <c r="AA130" s="2">
        <f>IF(Z130="HERE",Y130,AA129+Graph!$G$1*1000)</f>
        <v>36874448.056354925</v>
      </c>
      <c r="AB130" s="2">
        <f t="shared" si="21"/>
        <v>138985</v>
      </c>
      <c r="AC130" s="2">
        <f t="shared" si="30"/>
        <v>7164387</v>
      </c>
      <c r="AD130" s="3">
        <f t="shared" si="10"/>
        <v>36874448.056354925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29735392.675719436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53</v>
      </c>
      <c r="C131" s="7"/>
      <c r="D131" s="2" t="e">
        <f t="shared" si="12"/>
        <v>#N/A</v>
      </c>
      <c r="E131" s="2" t="e">
        <f t="shared" si="22"/>
        <v>#N/A</v>
      </c>
      <c r="F131" s="2">
        <v>481266.30116800219</v>
      </c>
      <c r="G131" s="2">
        <f t="shared" si="26"/>
        <v>424145.14285714284</v>
      </c>
      <c r="H131" s="2">
        <f t="shared" si="31"/>
        <v>42457951.208897151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2166439.4285714249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514044.31853944063</v>
      </c>
      <c r="Q131" s="21">
        <f t="shared" si="34"/>
        <v>450000</v>
      </c>
      <c r="R131" s="2">
        <f t="shared" si="32"/>
        <v>44488835.05635494</v>
      </c>
      <c r="S131" s="2">
        <f t="shared" si="17"/>
        <v>424145.14285714179</v>
      </c>
      <c r="T131" s="2">
        <f t="shared" si="18"/>
        <v>25854.857142857276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37041636.056354925</v>
      </c>
      <c r="Z131" s="2" t="str">
        <f t="shared" si="8"/>
        <v>HERE</v>
      </c>
      <c r="AA131" s="2">
        <f>IF(Z131="HERE",Y131,AA130+Graph!$G$1*1000)</f>
        <v>37041636.056354925</v>
      </c>
      <c r="AB131" s="2">
        <f t="shared" si="21"/>
        <v>167188</v>
      </c>
      <c r="AC131" s="2">
        <f t="shared" si="30"/>
        <v>7447199</v>
      </c>
      <c r="AD131" s="3">
        <f t="shared" si="10"/>
        <v>37041636.056354925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30028335.688219436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54</v>
      </c>
      <c r="C132" s="7"/>
      <c r="D132" s="2" t="e">
        <f t="shared" si="12"/>
        <v>#N/A</v>
      </c>
      <c r="E132" s="2" t="e">
        <f t="shared" si="22"/>
        <v>#N/A</v>
      </c>
      <c r="F132" s="2">
        <v>482694.16185306013</v>
      </c>
      <c r="G132" s="2">
        <f t="shared" si="26"/>
        <v>424145.14285714284</v>
      </c>
      <c r="H132" s="2">
        <f t="shared" si="31"/>
        <v>42882096.351754293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2192294.2857142822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515829.88185337186</v>
      </c>
      <c r="Q132" s="21">
        <f t="shared" si="34"/>
        <v>450000</v>
      </c>
      <c r="R132" s="2">
        <f t="shared" si="32"/>
        <v>44938835.05635494</v>
      </c>
      <c r="S132" s="2">
        <f t="shared" si="17"/>
        <v>424145.14285714179</v>
      </c>
      <c r="T132" s="2">
        <f t="shared" si="18"/>
        <v>25854.857142857276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37047651.056354925</v>
      </c>
      <c r="Z132" s="2" t="str">
        <f t="shared" si="8"/>
        <v>HERE</v>
      </c>
      <c r="AA132" s="2">
        <f>IF(Z132="HERE",Y132,AA131+Graph!$G$1*1000)</f>
        <v>37047651.056354925</v>
      </c>
      <c r="AB132" s="2">
        <f t="shared" si="21"/>
        <v>6015</v>
      </c>
      <c r="AC132" s="2">
        <f t="shared" si="30"/>
        <v>7891184</v>
      </c>
      <c r="AD132" s="3">
        <f t="shared" si="10"/>
        <v>37047651.056354925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30321278.700719435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55</v>
      </c>
      <c r="C133" s="7"/>
      <c r="D133" s="2" t="e">
        <f t="shared" si="12"/>
        <v>#N/A</v>
      </c>
      <c r="E133" s="2" t="e">
        <f t="shared" si="22"/>
        <v>#N/A</v>
      </c>
      <c r="F133" s="2">
        <v>484122.02253811806</v>
      </c>
      <c r="G133" s="2">
        <f t="shared" si="26"/>
        <v>424145.14285714284</v>
      </c>
      <c r="H133" s="2">
        <f t="shared" si="31"/>
        <v>43306241.494611435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2218149.1428571395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517615.44516728818</v>
      </c>
      <c r="Q133" s="21">
        <f t="shared" si="34"/>
        <v>450000</v>
      </c>
      <c r="R133" s="2">
        <f t="shared" si="32"/>
        <v>45388835.05635494</v>
      </c>
      <c r="S133" s="2">
        <f t="shared" si="17"/>
        <v>424145.14285714179</v>
      </c>
      <c r="T133" s="2">
        <f t="shared" si="18"/>
        <v>25854.857142857276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37009895.056354925</v>
      </c>
      <c r="Z133" s="2" t="str">
        <f t="shared" si="8"/>
        <v>HERE</v>
      </c>
      <c r="AA133" s="2">
        <f>IF(Z133="HERE",Y133,AA132+Graph!$G$1*1000)</f>
        <v>37009895.056354925</v>
      </c>
      <c r="AB133" s="2">
        <f t="shared" si="21"/>
        <v>-37756</v>
      </c>
      <c r="AC133" s="2">
        <f t="shared" si="30"/>
        <v>8378940</v>
      </c>
      <c r="AD133" s="3">
        <f t="shared" si="10"/>
        <v>37009895.056354925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30614221.713219434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56</v>
      </c>
      <c r="C134" s="7"/>
      <c r="D134" s="2" t="e">
        <f t="shared" si="12"/>
        <v>#N/A</v>
      </c>
      <c r="E134" s="2" t="e">
        <f t="shared" si="22"/>
        <v>#N/A</v>
      </c>
      <c r="F134" s="2">
        <v>485549.88322316855</v>
      </c>
      <c r="G134" s="2">
        <f t="shared" si="26"/>
        <v>424145.14285714284</v>
      </c>
      <c r="H134" s="2">
        <f t="shared" si="31"/>
        <v>43730386.637468576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2244003.9999999967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519401.00848121941</v>
      </c>
      <c r="Q134" s="21">
        <f t="shared" si="34"/>
        <v>450000</v>
      </c>
      <c r="R134" s="2">
        <f t="shared" si="32"/>
        <v>45838835.05635494</v>
      </c>
      <c r="S134" s="2">
        <f t="shared" si="17"/>
        <v>424145.14285714179</v>
      </c>
      <c r="T134" s="2">
        <f t="shared" si="18"/>
        <v>25854.857142857276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36861506.056354925</v>
      </c>
      <c r="Z134" s="2" t="str">
        <f t="shared" si="8"/>
        <v>HERE</v>
      </c>
      <c r="AA134" s="2">
        <f>IF(Z134="HERE",Y134,AA133+Graph!$G$1*1000)</f>
        <v>36861506.056354925</v>
      </c>
      <c r="AB134" s="2">
        <f t="shared" si="21"/>
        <v>-148389</v>
      </c>
      <c r="AC134" s="2">
        <f t="shared" si="30"/>
        <v>8977329</v>
      </c>
      <c r="AD134" s="3">
        <f t="shared" si="10"/>
        <v>36861506.056354925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30907164.725719433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57</v>
      </c>
      <c r="C135" s="7"/>
      <c r="D135" s="2" t="e">
        <f t="shared" si="12"/>
        <v>#N/A</v>
      </c>
      <c r="E135" s="2" t="e">
        <f t="shared" si="22"/>
        <v>#N/A</v>
      </c>
      <c r="F135" s="2">
        <v>486977.74390822649</v>
      </c>
      <c r="G135" s="2">
        <f t="shared" si="26"/>
        <v>424145.14285714284</v>
      </c>
      <c r="H135" s="2">
        <f t="shared" si="31"/>
        <v>44154531.780325718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2269858.857142854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521186.57179513574</v>
      </c>
      <c r="Q135" s="21">
        <f t="shared" si="34"/>
        <v>450000</v>
      </c>
      <c r="R135" s="2">
        <f t="shared" si="32"/>
        <v>46288835.05635494</v>
      </c>
      <c r="S135" s="2">
        <f t="shared" si="17"/>
        <v>424145.14285714179</v>
      </c>
      <c r="T135" s="2">
        <f t="shared" si="18"/>
        <v>25854.857142857276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36992468.056354925</v>
      </c>
      <c r="Z135" s="2" t="str">
        <f t="shared" si="8"/>
        <v>HERE</v>
      </c>
      <c r="AA135" s="2">
        <f>IF(Z135="HERE",Y135,AA134+Graph!$G$1*1000)</f>
        <v>36992468.056354925</v>
      </c>
      <c r="AB135" s="2">
        <f t="shared" si="21"/>
        <v>130962</v>
      </c>
      <c r="AC135" s="2">
        <f t="shared" si="30"/>
        <v>9296367</v>
      </c>
      <c r="AD135" s="3">
        <f t="shared" si="10"/>
        <v>36992468.056354925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31200107.738219433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58</v>
      </c>
      <c r="C136" s="7"/>
      <c r="D136" s="2" t="e">
        <f t="shared" si="12"/>
        <v>#N/A</v>
      </c>
      <c r="E136" s="2" t="e">
        <f t="shared" si="22"/>
        <v>#N/A</v>
      </c>
      <c r="F136" s="2">
        <v>488405.60459328443</v>
      </c>
      <c r="G136" s="2">
        <f t="shared" si="26"/>
        <v>424145.14285714284</v>
      </c>
      <c r="H136" s="2">
        <f t="shared" si="31"/>
        <v>44578676.92318286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2295713.7142857113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522972.13510906696</v>
      </c>
      <c r="Q136" s="21">
        <f t="shared" si="34"/>
        <v>450000</v>
      </c>
      <c r="R136" s="2">
        <f t="shared" si="32"/>
        <v>46738835.05635494</v>
      </c>
      <c r="S136" s="2">
        <f t="shared" si="17"/>
        <v>424145.14285714179</v>
      </c>
      <c r="T136" s="2">
        <f t="shared" si="18"/>
        <v>25854.857142857276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37092120.056354925</v>
      </c>
      <c r="Z136" s="2" t="str">
        <f t="shared" si="8"/>
        <v>HERE</v>
      </c>
      <c r="AA136" s="2">
        <f>IF(Z136="HERE",Y136,AA135+Graph!$G$1*1000)</f>
        <v>37092120.056354925</v>
      </c>
      <c r="AB136" s="2">
        <f t="shared" si="21"/>
        <v>99652</v>
      </c>
      <c r="AC136" s="2">
        <f t="shared" si="30"/>
        <v>9646715</v>
      </c>
      <c r="AD136" s="3">
        <f t="shared" si="10"/>
        <v>37092120.056354925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31493050.750719432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59</v>
      </c>
      <c r="C137" s="7"/>
      <c r="D137" s="2" t="e">
        <f t="shared" si="12"/>
        <v>#N/A</v>
      </c>
      <c r="E137" s="2" t="e">
        <f t="shared" si="22"/>
        <v>#N/A</v>
      </c>
      <c r="F137" s="2">
        <v>489833.46527834237</v>
      </c>
      <c r="G137" s="2">
        <f t="shared" si="26"/>
        <v>424145.14285714284</v>
      </c>
      <c r="H137" s="2">
        <f t="shared" si="31"/>
        <v>45002822.066040002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2321568.5714285686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524757.69842298329</v>
      </c>
      <c r="Q137" s="21">
        <f t="shared" si="34"/>
        <v>450000</v>
      </c>
      <c r="R137" s="2">
        <f t="shared" si="32"/>
        <v>47188835.05635494</v>
      </c>
      <c r="S137" s="2">
        <f t="shared" si="17"/>
        <v>424145.14285714179</v>
      </c>
      <c r="T137" s="2">
        <f t="shared" si="18"/>
        <v>25854.857142857276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37167364.056354925</v>
      </c>
      <c r="Z137" s="2" t="str">
        <f t="shared" si="8"/>
        <v>HERE</v>
      </c>
      <c r="AA137" s="2">
        <f>IF(Z137="HERE",Y137,AA136+Graph!$G$1*1000)</f>
        <v>37167364.056354925</v>
      </c>
      <c r="AB137" s="2">
        <f t="shared" si="21"/>
        <v>75244</v>
      </c>
      <c r="AC137" s="2">
        <f t="shared" si="30"/>
        <v>10021471</v>
      </c>
      <c r="AD137" s="3">
        <f t="shared" si="10"/>
        <v>37167364.056354925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31721538.900719434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60</v>
      </c>
      <c r="C138" s="7"/>
      <c r="D138" s="2" t="e">
        <f t="shared" si="12"/>
        <v>#N/A</v>
      </c>
      <c r="E138" s="2" t="e">
        <f t="shared" si="22"/>
        <v>#N/A</v>
      </c>
      <c r="F138" s="2">
        <v>491261.3259634003</v>
      </c>
      <c r="G138" s="2">
        <f t="shared" si="26"/>
        <v>424145.14285714284</v>
      </c>
      <c r="H138" s="2">
        <f t="shared" si="31"/>
        <v>45426967.208897144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2347423.4285714258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526543.26173691452</v>
      </c>
      <c r="Q138" s="21">
        <f t="shared" si="34"/>
        <v>450000</v>
      </c>
      <c r="R138" s="2">
        <f t="shared" si="32"/>
        <v>47638835.05635494</v>
      </c>
      <c r="S138" s="2">
        <f t="shared" si="17"/>
        <v>424145.14285714179</v>
      </c>
      <c r="T138" s="2">
        <f t="shared" si="18"/>
        <v>25854.857142857276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37148348.056354925</v>
      </c>
      <c r="Z138" s="2" t="str">
        <f t="shared" si="8"/>
        <v>HERE</v>
      </c>
      <c r="AA138" s="2">
        <f>IF(Z138="HERE",Y138,AA137+Graph!$G$1*1000)</f>
        <v>37148348.056354925</v>
      </c>
      <c r="AB138" s="2">
        <f t="shared" si="21"/>
        <v>-19016</v>
      </c>
      <c r="AC138" s="2">
        <f t="shared" si="30"/>
        <v>10490487</v>
      </c>
      <c r="AD138" s="3">
        <f t="shared" si="10"/>
        <v>37148348.056354925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31889437.350719433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61</v>
      </c>
      <c r="C139" s="7"/>
      <c r="D139" s="2" t="e">
        <f t="shared" si="12"/>
        <v>#N/A</v>
      </c>
      <c r="E139" s="2" t="e">
        <f t="shared" si="22"/>
        <v>#N/A</v>
      </c>
      <c r="F139" s="2">
        <v>492689.18664845824</v>
      </c>
      <c r="G139" s="2">
        <f t="shared" si="26"/>
        <v>424145.14285714284</v>
      </c>
      <c r="H139" s="2">
        <f t="shared" si="31"/>
        <v>45851112.351754285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2373278.2857142831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528328.82505083084</v>
      </c>
      <c r="Q139" s="21">
        <f t="shared" si="34"/>
        <v>450000</v>
      </c>
      <c r="R139" s="2">
        <f t="shared" si="32"/>
        <v>48088835.05635494</v>
      </c>
      <c r="S139" s="2">
        <f t="shared" si="17"/>
        <v>424145.14285714179</v>
      </c>
      <c r="T139" s="2">
        <f t="shared" si="18"/>
        <v>25854.857142857276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37117788.056354925</v>
      </c>
      <c r="Z139" s="2" t="str">
        <f t="shared" si="8"/>
        <v>HERE</v>
      </c>
      <c r="AA139" s="2">
        <f>IF(Z139="HERE",Y139,AA138+Graph!$G$1*1000)</f>
        <v>37117788.056354925</v>
      </c>
      <c r="AB139" s="2">
        <f t="shared" si="21"/>
        <v>-30560</v>
      </c>
      <c r="AC139" s="2">
        <f t="shared" si="30"/>
        <v>10971047</v>
      </c>
      <c r="AD139" s="3">
        <f t="shared" si="10"/>
        <v>37117788.056354925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32025247.450719435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62</v>
      </c>
      <c r="C140" s="7"/>
      <c r="D140" s="2" t="e">
        <f t="shared" si="12"/>
        <v>#N/A</v>
      </c>
      <c r="E140" s="2" t="e">
        <f t="shared" si="22"/>
        <v>#N/A</v>
      </c>
      <c r="F140" s="2">
        <v>494117.04733351618</v>
      </c>
      <c r="G140" s="2">
        <f t="shared" si="26"/>
        <v>424145.14285714284</v>
      </c>
      <c r="H140" s="2">
        <f t="shared" si="31"/>
        <v>46275257.494611427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2399133.1428571404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530114.38836476207</v>
      </c>
      <c r="Q140" s="21">
        <f t="shared" si="34"/>
        <v>450000</v>
      </c>
      <c r="R140" s="2">
        <f t="shared" si="32"/>
        <v>48538835.05635494</v>
      </c>
      <c r="S140" s="2">
        <f t="shared" si="17"/>
        <v>424145.14285714179</v>
      </c>
      <c r="T140" s="2">
        <f t="shared" si="18"/>
        <v>25854.857142857276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37073625.056354925</v>
      </c>
      <c r="Z140" s="2" t="str">
        <f t="shared" si="8"/>
        <v>HERE</v>
      </c>
      <c r="AA140" s="2">
        <f>IF(Z140="HERE",Y140,AA139+Graph!$G$1*1000)</f>
        <v>37073625.056354925</v>
      </c>
      <c r="AB140" s="2">
        <f t="shared" si="21"/>
        <v>-44163</v>
      </c>
      <c r="AC140" s="2">
        <f t="shared" si="30"/>
        <v>11465210</v>
      </c>
      <c r="AD140" s="3">
        <f t="shared" si="10"/>
        <v>37073625.056354925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32154649.400719434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63</v>
      </c>
      <c r="C141" s="7"/>
      <c r="D141" s="2" t="e">
        <f t="shared" si="12"/>
        <v>#N/A</v>
      </c>
      <c r="E141" s="2" t="e">
        <f t="shared" si="22"/>
        <v>#N/A</v>
      </c>
      <c r="F141" s="2">
        <v>495544.90801856667</v>
      </c>
      <c r="G141" s="2">
        <f t="shared" si="26"/>
        <v>424145.14285714284</v>
      </c>
      <c r="H141" s="2">
        <f t="shared" si="31"/>
        <v>46699402.637468569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2424987.9999999977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531899.95167869329</v>
      </c>
      <c r="Q141" s="21">
        <f t="shared" si="34"/>
        <v>450000</v>
      </c>
      <c r="R141" s="2">
        <f t="shared" si="32"/>
        <v>48988835.05635494</v>
      </c>
      <c r="S141" s="2">
        <f t="shared" si="17"/>
        <v>424145.14285714179</v>
      </c>
      <c r="T141" s="2">
        <f t="shared" si="18"/>
        <v>25854.857142857276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36974547.056354925</v>
      </c>
      <c r="Z141" s="2" t="str">
        <f t="shared" si="8"/>
        <v>HERE</v>
      </c>
      <c r="AA141" s="2">
        <f>IF(Z141="HERE",Y141,AA140+Graph!$G$1*1000)</f>
        <v>36974547.056354925</v>
      </c>
      <c r="AB141" s="2">
        <f t="shared" si="21"/>
        <v>-99078</v>
      </c>
      <c r="AC141" s="2">
        <f t="shared" si="30"/>
        <v>12014288</v>
      </c>
      <c r="AD141" s="3">
        <f t="shared" si="10"/>
        <v>36974547.056354925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32323421.650719434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64</v>
      </c>
      <c r="C142" s="7"/>
      <c r="D142" s="2" t="e">
        <f t="shared" si="12"/>
        <v>#N/A</v>
      </c>
      <c r="E142" s="2" t="e">
        <f t="shared" si="22"/>
        <v>#N/A</v>
      </c>
      <c r="F142" s="2">
        <v>496972.76870362461</v>
      </c>
      <c r="G142" s="2">
        <f t="shared" si="26"/>
        <v>424145.14285714284</v>
      </c>
      <c r="H142" s="2">
        <f t="shared" si="31"/>
        <v>47123547.780325711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2450842.8571428549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533685.51499260962</v>
      </c>
      <c r="Q142" s="21">
        <f t="shared" si="34"/>
        <v>450000</v>
      </c>
      <c r="R142" s="2">
        <f t="shared" si="32"/>
        <v>49438835.05635494</v>
      </c>
      <c r="S142" s="2">
        <f t="shared" si="17"/>
        <v>424145.14285714179</v>
      </c>
      <c r="T142" s="2">
        <f t="shared" si="18"/>
        <v>25854.857142857276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37144829.056354925</v>
      </c>
      <c r="Z142" s="2" t="str">
        <f t="shared" si="8"/>
        <v>HERE</v>
      </c>
      <c r="AA142" s="2">
        <f>IF(Z142="HERE",Y142,AA141+Graph!$G$1*1000)</f>
        <v>37144829.056354925</v>
      </c>
      <c r="AB142" s="2">
        <f t="shared" si="21"/>
        <v>170282</v>
      </c>
      <c r="AC142" s="2">
        <f t="shared" si="30"/>
        <v>12294006</v>
      </c>
      <c r="AD142" s="3">
        <f t="shared" si="10"/>
        <v>37144829.056354925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32536825.700719435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65</v>
      </c>
      <c r="C143" s="7"/>
      <c r="D143" s="2" t="e">
        <f t="shared" si="12"/>
        <v>#N/A</v>
      </c>
      <c r="E143" s="2" t="e">
        <f t="shared" si="22"/>
        <v>#N/A</v>
      </c>
      <c r="F143" s="2">
        <v>498400.62938868254</v>
      </c>
      <c r="G143" s="2">
        <f t="shared" si="26"/>
        <v>424145.14285714284</v>
      </c>
      <c r="H143" s="2">
        <f t="shared" si="31"/>
        <v>47547692.923182853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2476697.7142857122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535471.07830654085</v>
      </c>
      <c r="Q143" s="21">
        <f t="shared" si="34"/>
        <v>450000</v>
      </c>
      <c r="R143" s="2">
        <f t="shared" si="32"/>
        <v>49888835.05635494</v>
      </c>
      <c r="S143" s="2">
        <f t="shared" si="17"/>
        <v>424145.14285714179</v>
      </c>
      <c r="T143" s="2">
        <f t="shared" si="18"/>
        <v>25854.857142857276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37242349.056354925</v>
      </c>
      <c r="Z143" s="2" t="str">
        <f t="shared" si="8"/>
        <v>HERE</v>
      </c>
      <c r="AA143" s="2">
        <f>IF(Z143="HERE",Y143,AA142+Graph!$G$1*1000)</f>
        <v>37242349.056354925</v>
      </c>
      <c r="AB143" s="2">
        <f t="shared" si="21"/>
        <v>97520</v>
      </c>
      <c r="AC143" s="2">
        <f t="shared" si="30"/>
        <v>12646486</v>
      </c>
      <c r="AD143" s="3">
        <f t="shared" si="10"/>
        <v>37242349.056354925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32768361.100719433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66</v>
      </c>
      <c r="C144" s="7"/>
      <c r="D144" s="2" t="e">
        <f t="shared" si="12"/>
        <v>#N/A</v>
      </c>
      <c r="E144" s="2" t="e">
        <f t="shared" si="22"/>
        <v>#N/A</v>
      </c>
      <c r="F144" s="2">
        <v>499828.49007374048</v>
      </c>
      <c r="G144" s="2">
        <f t="shared" si="26"/>
        <v>424145.14285714284</v>
      </c>
      <c r="H144" s="2">
        <f t="shared" si="31"/>
        <v>47971838.066039994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2502552.5714285695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537256.64162045717</v>
      </c>
      <c r="Q144" s="21">
        <f t="shared" si="34"/>
        <v>450000</v>
      </c>
      <c r="R144" s="2">
        <f t="shared" si="32"/>
        <v>50338835.05635494</v>
      </c>
      <c r="S144" s="2">
        <f t="shared" si="17"/>
        <v>424145.14285714179</v>
      </c>
      <c r="T144" s="2">
        <f t="shared" si="18"/>
        <v>25854.857142857276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37280537.056354925</v>
      </c>
      <c r="Z144" s="2" t="str">
        <f t="shared" si="8"/>
        <v>HERE</v>
      </c>
      <c r="AA144" s="2">
        <f>IF(Z144="HERE",Y144,AA143+Graph!$G$1*1000)</f>
        <v>37280537.056354925</v>
      </c>
      <c r="AB144" s="2">
        <f t="shared" si="21"/>
        <v>38188</v>
      </c>
      <c r="AC144" s="2">
        <f t="shared" si="30"/>
        <v>13058298</v>
      </c>
      <c r="AD144" s="3">
        <f t="shared" si="10"/>
        <v>37280537.056354925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32881672.550719433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67</v>
      </c>
      <c r="C145" s="7"/>
      <c r="D145" s="2" t="e">
        <f t="shared" si="12"/>
        <v>#N/A</v>
      </c>
      <c r="E145" s="2" t="e">
        <f t="shared" si="22"/>
        <v>#N/A</v>
      </c>
      <c r="F145" s="2">
        <v>501256.35075879842</v>
      </c>
      <c r="G145" s="2">
        <f t="shared" si="26"/>
        <v>424145.14285714284</v>
      </c>
      <c r="H145" s="2">
        <f t="shared" si="31"/>
        <v>48395983.208897136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2528407.4285714268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539042.2049343884</v>
      </c>
      <c r="Q145" s="21">
        <f t="shared" si="34"/>
        <v>450000</v>
      </c>
      <c r="R145" s="2">
        <f t="shared" si="32"/>
        <v>50788835.05635494</v>
      </c>
      <c r="S145" s="2">
        <f t="shared" si="17"/>
        <v>424145.14285714179</v>
      </c>
      <c r="T145" s="2">
        <f t="shared" si="18"/>
        <v>25854.857142857276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37279727.056354925</v>
      </c>
      <c r="Z145" s="2" t="str">
        <f t="shared" si="8"/>
        <v>HERE</v>
      </c>
      <c r="AA145" s="2">
        <f>IF(Z145="HERE",Y145,AA144+Graph!$G$1*1000)</f>
        <v>37279727.056354925</v>
      </c>
      <c r="AB145" s="2">
        <f t="shared" si="21"/>
        <v>-810</v>
      </c>
      <c r="AC145" s="2">
        <f t="shared" si="30"/>
        <v>13509108</v>
      </c>
      <c r="AD145" s="3">
        <f t="shared" si="10"/>
        <v>37279727.056354925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32977690.750719432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68</v>
      </c>
      <c r="C146" s="7"/>
      <c r="D146" s="2" t="e">
        <f t="shared" si="12"/>
        <v>#N/A</v>
      </c>
      <c r="E146" s="2" t="e">
        <f t="shared" si="22"/>
        <v>#N/A</v>
      </c>
      <c r="F146" s="2">
        <v>502684.21144385636</v>
      </c>
      <c r="G146" s="2">
        <f t="shared" si="26"/>
        <v>424145.14285714284</v>
      </c>
      <c r="H146" s="2">
        <f t="shared" si="31"/>
        <v>48820128.351754278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2554262.2857142841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540827.76824830472</v>
      </c>
      <c r="Q146" s="21">
        <f t="shared" si="34"/>
        <v>450000</v>
      </c>
      <c r="R146" s="2">
        <f t="shared" si="32"/>
        <v>51238835.05635494</v>
      </c>
      <c r="S146" s="2">
        <f t="shared" si="17"/>
        <v>424145.14285714179</v>
      </c>
      <c r="T146" s="2">
        <f t="shared" si="18"/>
        <v>25854.857142857276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37226611.056354925</v>
      </c>
      <c r="Z146" s="2" t="str">
        <f t="shared" si="8"/>
        <v>HERE</v>
      </c>
      <c r="AA146" s="2">
        <f>IF(Z146="HERE",Y146,AA145+Graph!$G$1*1000)</f>
        <v>37226611.056354925</v>
      </c>
      <c r="AB146" s="2">
        <f t="shared" si="21"/>
        <v>-53116</v>
      </c>
      <c r="AC146" s="2">
        <f t="shared" si="30"/>
        <v>14012224</v>
      </c>
      <c r="AD146" s="3">
        <f t="shared" si="10"/>
        <v>37226611.056354925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33034314.000719432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69</v>
      </c>
      <c r="C147" s="7"/>
      <c r="D147" s="2" t="e">
        <f t="shared" si="12"/>
        <v>#N/A</v>
      </c>
      <c r="E147" s="2" t="e">
        <f t="shared" si="22"/>
        <v>#N/A</v>
      </c>
      <c r="F147" s="2">
        <v>504112.07212890685</v>
      </c>
      <c r="G147" s="2">
        <f t="shared" si="26"/>
        <v>424145.14285714284</v>
      </c>
      <c r="H147" s="2">
        <f t="shared" si="31"/>
        <v>49244273.49461142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2580117.1428571413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542613.33156223595</v>
      </c>
      <c r="Q147" s="21">
        <f t="shared" si="34"/>
        <v>450000</v>
      </c>
      <c r="R147" s="2">
        <f t="shared" si="32"/>
        <v>51688835.05635494</v>
      </c>
      <c r="S147" s="2">
        <f t="shared" si="17"/>
        <v>424145.14285714179</v>
      </c>
      <c r="T147" s="2">
        <f t="shared" si="18"/>
        <v>25854.857142857276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37132008.056354925</v>
      </c>
      <c r="Z147" s="2" t="str">
        <f t="shared" si="8"/>
        <v>HERE</v>
      </c>
      <c r="AA147" s="2">
        <f>IF(Z147="HERE",Y147,AA146+Graph!$G$1*1000)</f>
        <v>37132008.056354925</v>
      </c>
      <c r="AB147" s="2">
        <f t="shared" si="21"/>
        <v>-94603</v>
      </c>
      <c r="AC147" s="2">
        <f t="shared" si="30"/>
        <v>14556827</v>
      </c>
      <c r="AD147" s="3">
        <f t="shared" si="10"/>
        <v>37132008.056354925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33032803.200719435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70</v>
      </c>
      <c r="C148" s="7"/>
      <c r="D148" s="2" t="e">
        <f t="shared" si="12"/>
        <v>#N/A</v>
      </c>
      <c r="E148" s="2" t="e">
        <f t="shared" si="22"/>
        <v>#N/A</v>
      </c>
      <c r="F148" s="2">
        <v>505539.93281396478</v>
      </c>
      <c r="G148" s="2">
        <f t="shared" si="26"/>
        <v>424145.14285714284</v>
      </c>
      <c r="H148" s="2">
        <f t="shared" si="31"/>
        <v>49668418.637468562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2605971.9999999986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544398.89487615228</v>
      </c>
      <c r="Q148" s="21">
        <f t="shared" si="34"/>
        <v>450000</v>
      </c>
      <c r="R148" s="2">
        <f t="shared" si="32"/>
        <v>52138835.05635494</v>
      </c>
      <c r="S148" s="2">
        <f t="shared" si="17"/>
        <v>424145.14285714179</v>
      </c>
      <c r="T148" s="2">
        <f t="shared" si="18"/>
        <v>25854.857142857276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37076646.056354925</v>
      </c>
      <c r="Z148" s="2" t="str">
        <f t="shared" si="8"/>
        <v>HERE</v>
      </c>
      <c r="AA148" s="2">
        <f>IF(Z148="HERE",Y148,AA147+Graph!$G$1*1000)</f>
        <v>37076646.056354925</v>
      </c>
      <c r="AB148" s="2">
        <f t="shared" si="21"/>
        <v>-55362</v>
      </c>
      <c r="AC148" s="2">
        <f t="shared" si="30"/>
        <v>15062189</v>
      </c>
      <c r="AD148" s="3">
        <f t="shared" si="10"/>
        <v>37076646.056354925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33019628.700719435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71</v>
      </c>
      <c r="C149" s="7"/>
      <c r="D149" s="2" t="e">
        <f t="shared" si="12"/>
        <v>#N/A</v>
      </c>
      <c r="E149" s="2" t="e">
        <f t="shared" si="22"/>
        <v>#N/A</v>
      </c>
      <c r="F149" s="2">
        <v>506967.79349902272</v>
      </c>
      <c r="G149" s="2">
        <f t="shared" si="26"/>
        <v>424145.14285714284</v>
      </c>
      <c r="H149" s="2">
        <f t="shared" si="31"/>
        <v>50092563.780325703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2631826.8571428559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546184.4581900835</v>
      </c>
      <c r="Q149" s="21">
        <f t="shared" si="34"/>
        <v>450000</v>
      </c>
      <c r="R149" s="2">
        <f t="shared" si="32"/>
        <v>52588835.05635494</v>
      </c>
      <c r="S149" s="2">
        <f t="shared" si="17"/>
        <v>424145.14285714179</v>
      </c>
      <c r="T149" s="2">
        <f t="shared" si="18"/>
        <v>25854.857142857276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37288684.056354925</v>
      </c>
      <c r="Z149" s="2" t="str">
        <f t="shared" si="8"/>
        <v>HERE</v>
      </c>
      <c r="AA149" s="2">
        <f>IF(Z149="HERE",Y149,AA148+Graph!$G$1*1000)</f>
        <v>37288684.056354925</v>
      </c>
      <c r="AB149" s="2">
        <f t="shared" si="21"/>
        <v>212038</v>
      </c>
      <c r="AC149" s="2">
        <f t="shared" si="30"/>
        <v>15300151</v>
      </c>
      <c r="AD149" s="3">
        <f t="shared" si="10"/>
        <v>37288684.056354925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33237417.050719433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72</v>
      </c>
      <c r="C150" s="7"/>
      <c r="D150" s="2" t="e">
        <f t="shared" si="12"/>
        <v>#N/A</v>
      </c>
      <c r="E150" s="2" t="e">
        <f t="shared" si="22"/>
        <v>#N/A</v>
      </c>
      <c r="F150" s="2">
        <v>508395.65418408066</v>
      </c>
      <c r="G150" s="2">
        <f t="shared" si="26"/>
        <v>424145.14285714284</v>
      </c>
      <c r="H150" s="2">
        <f t="shared" si="31"/>
        <v>50516708.923182845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2657681.7142857132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547970.02150401473</v>
      </c>
      <c r="Q150" s="21">
        <f t="shared" si="34"/>
        <v>450000</v>
      </c>
      <c r="R150" s="2">
        <f t="shared" si="32"/>
        <v>53038835.05635494</v>
      </c>
      <c r="S150" s="2">
        <f t="shared" si="17"/>
        <v>424145.14285714179</v>
      </c>
      <c r="T150" s="2">
        <f t="shared" si="18"/>
        <v>25854.857142857276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37462728.056354925</v>
      </c>
      <c r="Z150" s="2" t="str">
        <f t="shared" si="8"/>
        <v>HERE</v>
      </c>
      <c r="AA150" s="2">
        <f>IF(Z150="HERE",Y150,AA149+Graph!$G$1*1000)</f>
        <v>37462728.056354925</v>
      </c>
      <c r="AB150" s="2">
        <f t="shared" si="21"/>
        <v>174044</v>
      </c>
      <c r="AC150" s="2">
        <f t="shared" si="30"/>
        <v>15576107</v>
      </c>
      <c r="AD150" s="3">
        <f t="shared" si="10"/>
        <v>37462728.056354925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33404585.350719433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73</v>
      </c>
      <c r="C151" s="7"/>
      <c r="D151" s="2" t="e">
        <f t="shared" si="12"/>
        <v>#N/A</v>
      </c>
      <c r="E151" s="2" t="e">
        <f t="shared" si="22"/>
        <v>#N/A</v>
      </c>
      <c r="F151" s="2">
        <v>509823.5148691386</v>
      </c>
      <c r="G151" s="2">
        <f t="shared" si="26"/>
        <v>424145.14285714284</v>
      </c>
      <c r="H151" s="2">
        <f t="shared" si="31"/>
        <v>50940854.066039987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2683536.5714285704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549755.58481793106</v>
      </c>
      <c r="Q151" s="21">
        <f t="shared" si="34"/>
        <v>450000</v>
      </c>
      <c r="R151" s="2">
        <f t="shared" si="32"/>
        <v>53488835.05635494</v>
      </c>
      <c r="S151" s="2">
        <f t="shared" si="17"/>
        <v>424145.14285714179</v>
      </c>
      <c r="T151" s="2">
        <f t="shared" si="18"/>
        <v>25854.857142857276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37547863.056354925</v>
      </c>
      <c r="Z151" s="2" t="str">
        <f t="shared" si="8"/>
        <v>HERE</v>
      </c>
      <c r="AA151" s="2">
        <f>IF(Z151="HERE",Y151,AA150+Graph!$G$1*1000)</f>
        <v>37547863.056354925</v>
      </c>
      <c r="AB151" s="2">
        <f t="shared" si="21"/>
        <v>85135</v>
      </c>
      <c r="AC151" s="2">
        <f t="shared" si="30"/>
        <v>15940972</v>
      </c>
      <c r="AD151" s="3">
        <f t="shared" si="10"/>
        <v>37547863.056354925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33545222.600719433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74</v>
      </c>
      <c r="C152" s="7"/>
      <c r="D152" s="2" t="e">
        <f t="shared" si="12"/>
        <v>#N/A</v>
      </c>
      <c r="E152" s="2" t="e">
        <f t="shared" si="22"/>
        <v>#N/A</v>
      </c>
      <c r="F152" s="2">
        <v>511251.37555419654</v>
      </c>
      <c r="G152" s="2">
        <f t="shared" si="26"/>
        <v>424145.14285714284</v>
      </c>
      <c r="H152" s="2">
        <f t="shared" si="31"/>
        <v>51364999.208897129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2709391.4285714277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551541.14813186228</v>
      </c>
      <c r="Q152" s="21">
        <f t="shared" si="34"/>
        <v>450000</v>
      </c>
      <c r="R152" s="2">
        <f t="shared" si="32"/>
        <v>53938835.05635494</v>
      </c>
      <c r="S152" s="2">
        <f t="shared" si="17"/>
        <v>424145.14285714179</v>
      </c>
      <c r="T152" s="2">
        <f t="shared" si="18"/>
        <v>25854.857142857276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37515753.056354925</v>
      </c>
      <c r="Z152" s="2" t="str">
        <f t="shared" si="8"/>
        <v>HERE</v>
      </c>
      <c r="AA152" s="2">
        <f>IF(Z152="HERE",Y152,AA151+Graph!$G$1*1000)</f>
        <v>37515753.056354925</v>
      </c>
      <c r="AB152" s="2">
        <f t="shared" si="21"/>
        <v>-32110</v>
      </c>
      <c r="AC152" s="2">
        <f t="shared" si="30"/>
        <v>16423082</v>
      </c>
      <c r="AD152" s="3">
        <f t="shared" si="10"/>
        <v>37515753.056354925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33709832.400719434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75</v>
      </c>
      <c r="C153" s="7"/>
      <c r="D153" s="2" t="e">
        <f t="shared" si="12"/>
        <v>#N/A</v>
      </c>
      <c r="E153" s="2" t="e">
        <f t="shared" si="22"/>
        <v>#N/A</v>
      </c>
      <c r="F153" s="2">
        <v>512679.23623925447</v>
      </c>
      <c r="G153" s="2">
        <f t="shared" si="26"/>
        <v>424145.14285714284</v>
      </c>
      <c r="H153" s="2">
        <f t="shared" si="31"/>
        <v>51789144.35175427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2735246.285714285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553326.71144577861</v>
      </c>
      <c r="Q153" s="21">
        <f t="shared" si="34"/>
        <v>450000</v>
      </c>
      <c r="R153" s="2">
        <f t="shared" si="32"/>
        <v>54388835.05635494</v>
      </c>
      <c r="S153" s="2">
        <f t="shared" si="17"/>
        <v>424145.14285714179</v>
      </c>
      <c r="T153" s="2">
        <f t="shared" si="18"/>
        <v>25854.857142857276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37513299.056354925</v>
      </c>
      <c r="Z153" s="2" t="str">
        <f t="shared" si="8"/>
        <v>HERE</v>
      </c>
      <c r="AA153" s="2">
        <f>IF(Z153="HERE",Y153,AA152+Graph!$G$1*1000)</f>
        <v>37513299.056354925</v>
      </c>
      <c r="AB153" s="2">
        <f t="shared" si="21"/>
        <v>-2454</v>
      </c>
      <c r="AC153" s="2">
        <f t="shared" si="30"/>
        <v>16875536</v>
      </c>
      <c r="AD153" s="3">
        <f t="shared" si="10"/>
        <v>37513299.056354925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33737445.150719434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76</v>
      </c>
      <c r="C154" s="7"/>
      <c r="D154" s="2" t="e">
        <f t="shared" si="12"/>
        <v>#N/A</v>
      </c>
      <c r="E154" s="2" t="e">
        <f t="shared" si="22"/>
        <v>#N/A</v>
      </c>
      <c r="F154" s="2">
        <v>514107.09692430496</v>
      </c>
      <c r="G154" s="2">
        <f t="shared" si="26"/>
        <v>424145.14285714284</v>
      </c>
      <c r="H154" s="2">
        <f t="shared" si="31"/>
        <v>52213289.494611412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2761101.1428571423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555112.27475970984</v>
      </c>
      <c r="Q154" s="21">
        <f t="shared" si="34"/>
        <v>450000</v>
      </c>
      <c r="R154" s="2">
        <f t="shared" si="32"/>
        <v>54838835.05635494</v>
      </c>
      <c r="S154" s="2">
        <f t="shared" si="17"/>
        <v>424145.14285714179</v>
      </c>
      <c r="T154" s="2">
        <f t="shared" si="18"/>
        <v>25854.857142857276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37591393.056354925</v>
      </c>
      <c r="Z154" s="2" t="str">
        <f t="shared" si="8"/>
        <v>HERE</v>
      </c>
      <c r="AA154" s="2">
        <f>IF(Z154="HERE",Y154,AA153+Graph!$G$1*1000)</f>
        <v>37591393.056354925</v>
      </c>
      <c r="AB154" s="2">
        <f t="shared" si="21"/>
        <v>78094</v>
      </c>
      <c r="AC154" s="2">
        <f t="shared" si="30"/>
        <v>17247442</v>
      </c>
      <c r="AD154" s="3">
        <f t="shared" si="10"/>
        <v>37591393.056354925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33727852.550719433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77</v>
      </c>
      <c r="C155" s="7"/>
      <c r="D155" s="2" t="e">
        <f t="shared" si="12"/>
        <v>#N/A</v>
      </c>
      <c r="E155" s="2" t="e">
        <f t="shared" si="22"/>
        <v>#N/A</v>
      </c>
      <c r="F155" s="2">
        <v>515534.9576093629</v>
      </c>
      <c r="G155" s="2">
        <f t="shared" si="26"/>
        <v>424145.14285714284</v>
      </c>
      <c r="H155" s="2">
        <f t="shared" si="31"/>
        <v>52637434.637468554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2786955.9999999995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556897.83807362616</v>
      </c>
      <c r="Q155" s="21">
        <f t="shared" si="34"/>
        <v>450000</v>
      </c>
      <c r="R155" s="2">
        <f t="shared" si="32"/>
        <v>55288835.05635494</v>
      </c>
      <c r="S155" s="2">
        <f t="shared" si="17"/>
        <v>424145.14285714179</v>
      </c>
      <c r="T155" s="2">
        <f t="shared" si="18"/>
        <v>25854.857142857276</v>
      </c>
      <c r="U155" s="2">
        <f t="shared" si="19"/>
        <v>450000</v>
      </c>
      <c r="V155" s="2">
        <f t="shared" si="33"/>
        <v>17582121</v>
      </c>
      <c r="W155" s="2">
        <f t="shared" si="20"/>
        <v>334679</v>
      </c>
      <c r="X155" s="2">
        <f t="shared" si="6"/>
        <v>115321</v>
      </c>
      <c r="Y155" s="2">
        <f t="shared" si="29"/>
        <v>37706714.056354925</v>
      </c>
      <c r="Z155" s="2" t="str">
        <f t="shared" si="8"/>
        <v>HERE</v>
      </c>
      <c r="AA155" s="2">
        <f>IF(Z155="HERE",Y155,AA154+Graph!$G$1*1000)</f>
        <v>37706714.056354925</v>
      </c>
      <c r="AB155" s="2">
        <f t="shared" si="21"/>
        <v>115321</v>
      </c>
      <c r="AC155" s="2">
        <f t="shared" si="30"/>
        <v>17582121</v>
      </c>
      <c r="AD155" s="3">
        <f t="shared" si="10"/>
        <v>37706714.056354925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33624221.900719434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78</v>
      </c>
      <c r="C156" s="7"/>
      <c r="D156" s="2" t="e">
        <f t="shared" si="12"/>
        <v>#N/A</v>
      </c>
      <c r="E156" s="2" t="e">
        <f t="shared" si="22"/>
        <v>#N/A</v>
      </c>
      <c r="F156" s="2">
        <v>516962.81829442084</v>
      </c>
      <c r="G156" s="2">
        <f t="shared" si="26"/>
        <v>424145.14285714284</v>
      </c>
      <c r="H156" s="2">
        <f t="shared" si="31"/>
        <v>53061579.780325696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2812810.8571428568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558683.40138755739</v>
      </c>
      <c r="Q156" s="21">
        <f t="shared" si="34"/>
        <v>450000</v>
      </c>
      <c r="R156" s="2">
        <f t="shared" si="32"/>
        <v>55738835.05635494</v>
      </c>
      <c r="S156" s="2">
        <f t="shared" si="17"/>
        <v>424145.14285714179</v>
      </c>
      <c r="T156" s="2">
        <f t="shared" si="18"/>
        <v>25854.857142857276</v>
      </c>
      <c r="U156" s="2">
        <f t="shared" si="19"/>
        <v>450000</v>
      </c>
      <c r="V156" s="2">
        <f t="shared" si="33"/>
        <v>17723840</v>
      </c>
      <c r="W156" s="2">
        <f t="shared" si="20"/>
        <v>141719</v>
      </c>
      <c r="X156" s="2">
        <f t="shared" si="6"/>
        <v>308281</v>
      </c>
      <c r="Y156" s="2">
        <f t="shared" si="29"/>
        <v>38014995.056354925</v>
      </c>
      <c r="Z156" s="2" t="str">
        <f t="shared" si="8"/>
        <v>HERE</v>
      </c>
      <c r="AA156" s="2">
        <f>IF(Z156="HERE",Y156,AA155+Graph!$G$1*1000)</f>
        <v>38014995.056354925</v>
      </c>
      <c r="AB156" s="2">
        <f t="shared" si="21"/>
        <v>308281</v>
      </c>
      <c r="AC156" s="2">
        <f t="shared" si="30"/>
        <v>17723840</v>
      </c>
      <c r="AD156" s="3">
        <f t="shared" si="10"/>
        <v>38014995.056354925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33758039.60071943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79</v>
      </c>
      <c r="C157" s="7"/>
      <c r="D157" s="2" t="e">
        <f t="shared" si="12"/>
        <v>#N/A</v>
      </c>
      <c r="E157" s="2" t="e">
        <f t="shared" si="22"/>
        <v>#N/A</v>
      </c>
      <c r="F157" s="2">
        <v>518390.67897947878</v>
      </c>
      <c r="G157" s="2">
        <f t="shared" si="26"/>
        <v>424145.14285714284</v>
      </c>
      <c r="H157" s="2">
        <f t="shared" si="31"/>
        <v>53485724.923182838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2838665.7142857141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560468.96470147371</v>
      </c>
      <c r="Q157" s="21">
        <f t="shared" si="34"/>
        <v>450000</v>
      </c>
      <c r="R157" s="2">
        <f t="shared" si="32"/>
        <v>56188835.05635494</v>
      </c>
      <c r="S157" s="2">
        <f t="shared" si="17"/>
        <v>424145.14285714179</v>
      </c>
      <c r="T157" s="2">
        <f t="shared" si="18"/>
        <v>25854.857142857276</v>
      </c>
      <c r="U157" s="2">
        <f t="shared" si="19"/>
        <v>450000</v>
      </c>
      <c r="V157" s="2">
        <f t="shared" si="33"/>
        <v>17916181</v>
      </c>
      <c r="W157" s="2">
        <f t="shared" si="20"/>
        <v>192341</v>
      </c>
      <c r="X157" s="2">
        <f t="shared" si="6"/>
        <v>257659</v>
      </c>
      <c r="Y157" s="2">
        <f t="shared" si="29"/>
        <v>38272654.056354925</v>
      </c>
      <c r="Z157" s="2" t="str">
        <f t="shared" si="8"/>
        <v>HERE</v>
      </c>
      <c r="AA157" s="2">
        <f>IF(Z157="HERE",Y157,AA156+Graph!$G$1*1000)</f>
        <v>38272654.056354925</v>
      </c>
      <c r="AB157" s="2">
        <f t="shared" si="21"/>
        <v>257659</v>
      </c>
      <c r="AC157" s="2">
        <f t="shared" si="30"/>
        <v>17916181</v>
      </c>
      <c r="AD157" s="3">
        <f t="shared" si="10"/>
        <v>38272654.056354925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33865243.800719433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80</v>
      </c>
      <c r="C158" s="7"/>
      <c r="D158" s="2" t="e">
        <f t="shared" si="12"/>
        <v>#N/A</v>
      </c>
      <c r="E158" s="2" t="e">
        <f t="shared" si="22"/>
        <v>#N/A</v>
      </c>
      <c r="F158" s="2">
        <v>519818.53966453671</v>
      </c>
      <c r="G158" s="2">
        <f t="shared" si="26"/>
        <v>424145.14285714284</v>
      </c>
      <c r="H158" s="2">
        <f t="shared" si="31"/>
        <v>53909870.066039979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2864520.5714285714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562254.52801540494</v>
      </c>
      <c r="Q158" s="21">
        <f t="shared" si="34"/>
        <v>450000</v>
      </c>
      <c r="R158" s="2">
        <f t="shared" si="32"/>
        <v>56638835.05635494</v>
      </c>
      <c r="S158" s="2">
        <f t="shared" si="17"/>
        <v>424145.14285714179</v>
      </c>
      <c r="T158" s="2">
        <f t="shared" si="18"/>
        <v>25854.857142857276</v>
      </c>
      <c r="U158" s="2">
        <f t="shared" si="19"/>
        <v>450000</v>
      </c>
      <c r="V158" s="2">
        <f t="shared" si="33"/>
        <v>18242873</v>
      </c>
      <c r="W158" s="2">
        <f t="shared" si="20"/>
        <v>326692</v>
      </c>
      <c r="X158" s="2">
        <f t="shared" si="6"/>
        <v>123308</v>
      </c>
      <c r="Y158" s="2">
        <f t="shared" si="29"/>
        <v>38395962.056354925</v>
      </c>
      <c r="Z158" s="2" t="str">
        <f t="shared" si="8"/>
        <v>HERE</v>
      </c>
      <c r="AA158" s="2">
        <f>IF(Z158="HERE",Y158,AA157+Graph!$G$1*1000)</f>
        <v>38395962.056354925</v>
      </c>
      <c r="AB158" s="2">
        <f t="shared" si="21"/>
        <v>123308</v>
      </c>
      <c r="AC158" s="2">
        <f t="shared" si="30"/>
        <v>18242873</v>
      </c>
      <c r="AD158" s="3">
        <f t="shared" si="10"/>
        <v>38395962.056354925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33951701.200719431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81</v>
      </c>
      <c r="C159" s="7"/>
      <c r="D159" s="2" t="e">
        <f t="shared" si="12"/>
        <v>#N/A</v>
      </c>
      <c r="E159" s="2" t="e">
        <f t="shared" si="22"/>
        <v>#N/A</v>
      </c>
      <c r="F159" s="2">
        <v>521246.40034959465</v>
      </c>
      <c r="G159" s="2">
        <f t="shared" si="26"/>
        <v>424145.14285714284</v>
      </c>
      <c r="H159" s="2">
        <f t="shared" si="31"/>
        <v>54334015.208897121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2890375.4285714286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564040.09132933617</v>
      </c>
      <c r="Q159" s="21">
        <f t="shared" si="34"/>
        <v>450000</v>
      </c>
      <c r="R159" s="2">
        <f t="shared" si="32"/>
        <v>57088835.05635494</v>
      </c>
      <c r="S159" s="2">
        <f t="shared" si="17"/>
        <v>424145.14285714179</v>
      </c>
      <c r="T159" s="2">
        <f t="shared" si="18"/>
        <v>25854.857142857276</v>
      </c>
      <c r="U159" s="2">
        <f t="shared" si="19"/>
        <v>450000</v>
      </c>
      <c r="V159" s="2">
        <f t="shared" si="33"/>
        <v>18691835</v>
      </c>
      <c r="W159" s="2">
        <f t="shared" si="20"/>
        <v>448962</v>
      </c>
      <c r="X159" s="2">
        <f t="shared" si="6"/>
        <v>1038</v>
      </c>
      <c r="Y159" s="2">
        <f t="shared" ref="Y159:Y222" si="35">IF(COUNT($C160)=0,IF(COUNT($C159)=1,C159,SUM(Y158+X159)),C159)</f>
        <v>38397000.056354925</v>
      </c>
      <c r="Z159" s="2" t="str">
        <f t="shared" si="8"/>
        <v>HERE</v>
      </c>
      <c r="AA159" s="2">
        <f>IF(Z159="HERE",Y159,AA158+Graph!$G$1*1000)</f>
        <v>38397000.056354925</v>
      </c>
      <c r="AB159" s="2">
        <f t="shared" si="21"/>
        <v>1038</v>
      </c>
      <c r="AC159" s="2">
        <f t="shared" ref="AC159:AC222" si="36">IF(Z160="HERE",V159,AC158)</f>
        <v>18691835</v>
      </c>
      <c r="AD159" s="3">
        <f t="shared" si="10"/>
        <v>38397000.056354925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33958037.60071943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82</v>
      </c>
      <c r="C160" s="7"/>
      <c r="D160" s="2" t="e">
        <f t="shared" si="12"/>
        <v>#N/A</v>
      </c>
      <c r="E160" s="2" t="e">
        <f t="shared" si="22"/>
        <v>#N/A</v>
      </c>
      <c r="F160" s="2">
        <v>522674.26103464514</v>
      </c>
      <c r="G160" s="2">
        <f t="shared" si="26"/>
        <v>424145.14285714284</v>
      </c>
      <c r="H160" s="2">
        <f t="shared" ref="H160:H223" si="37">IF(COUNT($C161)=0,IF(COUNT($C160)=1,C160,SUM(H159+G160)),C160)</f>
        <v>54758160.351754263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2916230.2857142859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565825.65464325249</v>
      </c>
      <c r="Q160" s="21">
        <f t="shared" si="34"/>
        <v>450000</v>
      </c>
      <c r="R160" s="2">
        <f t="shared" ref="R160:R223" si="38">IF(COUNT($C161)=0,IF(COUNT($C160)=1,M160,SUM(R159+Q160)),M160)</f>
        <v>57538835.05635494</v>
      </c>
      <c r="S160" s="2">
        <f t="shared" si="17"/>
        <v>424145.14285714179</v>
      </c>
      <c r="T160" s="2">
        <f t="shared" si="18"/>
        <v>25854.857142857276</v>
      </c>
      <c r="U160" s="2">
        <f t="shared" si="19"/>
        <v>450000</v>
      </c>
      <c r="V160" s="2">
        <f t="shared" si="33"/>
        <v>19177555</v>
      </c>
      <c r="W160" s="2">
        <f t="shared" si="20"/>
        <v>485720</v>
      </c>
      <c r="X160" s="2">
        <f t="shared" si="6"/>
        <v>-35720</v>
      </c>
      <c r="Y160" s="2">
        <f t="shared" si="35"/>
        <v>38361280.056354925</v>
      </c>
      <c r="Z160" s="2" t="str">
        <f t="shared" si="8"/>
        <v>HERE</v>
      </c>
      <c r="AA160" s="2">
        <f>IF(Z160="HERE",Y160,AA159+Graph!$G$1*1000)</f>
        <v>38361280.056354925</v>
      </c>
      <c r="AB160" s="2">
        <f t="shared" si="21"/>
        <v>-35720</v>
      </c>
      <c r="AC160" s="2">
        <f t="shared" si="36"/>
        <v>19177555</v>
      </c>
      <c r="AD160" s="3">
        <f t="shared" si="10"/>
        <v>38361280.056354925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7"/>
        <v>33954561.60071943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83</v>
      </c>
      <c r="C161" s="7"/>
      <c r="D161" s="2" t="e">
        <f t="shared" si="12"/>
        <v>#N/A</v>
      </c>
      <c r="E161" s="2" t="e">
        <f t="shared" si="22"/>
        <v>#N/A</v>
      </c>
      <c r="F161" s="2">
        <v>524102.12171970308</v>
      </c>
      <c r="G161" s="2">
        <f t="shared" si="26"/>
        <v>424145.14285714284</v>
      </c>
      <c r="H161" s="2">
        <f t="shared" si="37"/>
        <v>55182305.494611405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2942085.1428571432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567611.21795718372</v>
      </c>
      <c r="Q161" s="21">
        <f t="shared" si="34"/>
        <v>450000</v>
      </c>
      <c r="R161" s="2">
        <f t="shared" si="38"/>
        <v>57988835.05635494</v>
      </c>
      <c r="S161" s="2">
        <f t="shared" si="17"/>
        <v>424145.14285714179</v>
      </c>
      <c r="T161" s="2">
        <f t="shared" si="18"/>
        <v>25854.857142857276</v>
      </c>
      <c r="U161" s="2">
        <f t="shared" si="19"/>
        <v>450000</v>
      </c>
      <c r="V161" s="2">
        <f t="shared" si="33"/>
        <v>19682048</v>
      </c>
      <c r="W161" s="2">
        <f t="shared" si="20"/>
        <v>504493</v>
      </c>
      <c r="X161" s="2">
        <f t="shared" si="6"/>
        <v>-54493</v>
      </c>
      <c r="Y161" s="2">
        <f t="shared" si="35"/>
        <v>38306787.056354925</v>
      </c>
      <c r="Z161" s="2" t="str">
        <f t="shared" si="8"/>
        <v>HERE</v>
      </c>
      <c r="AA161" s="2">
        <f>IF(Z161="HERE",Y161,AA160+Graph!$G$1*1000)</f>
        <v>38306787.056354925</v>
      </c>
      <c r="AB161" s="2">
        <f t="shared" si="21"/>
        <v>-54493</v>
      </c>
      <c r="AC161" s="2">
        <f t="shared" si="36"/>
        <v>19682048</v>
      </c>
      <c r="AD161" s="3">
        <f t="shared" si="10"/>
        <v>38306787.056354925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7"/>
        <v>33939523.050719433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84</v>
      </c>
      <c r="C162" s="7"/>
      <c r="D162" s="2" t="e">
        <f t="shared" si="12"/>
        <v>#N/A</v>
      </c>
      <c r="E162" s="2" t="e">
        <f t="shared" si="22"/>
        <v>#N/A</v>
      </c>
      <c r="F162" s="2">
        <v>525529.98240476102</v>
      </c>
      <c r="G162" s="2">
        <f t="shared" si="26"/>
        <v>424145.14285714284</v>
      </c>
      <c r="H162" s="2">
        <f t="shared" si="37"/>
        <v>55606450.637468547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2967940.0000000005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569396.78127110004</v>
      </c>
      <c r="Q162" s="21">
        <f t="shared" si="34"/>
        <v>450000</v>
      </c>
      <c r="R162" s="2">
        <f t="shared" si="38"/>
        <v>58438835.05635494</v>
      </c>
      <c r="S162" s="2">
        <f t="shared" si="17"/>
        <v>424145.14285714179</v>
      </c>
      <c r="T162" s="2">
        <f t="shared" si="18"/>
        <v>25854.857142857276</v>
      </c>
      <c r="U162" s="2">
        <f t="shared" si="19"/>
        <v>450000</v>
      </c>
      <c r="V162" s="2">
        <f t="shared" si="33"/>
        <v>20089551</v>
      </c>
      <c r="W162" s="2">
        <f t="shared" si="20"/>
        <v>407503</v>
      </c>
      <c r="X162" s="2">
        <f t="shared" si="6"/>
        <v>42497</v>
      </c>
      <c r="Y162" s="2">
        <f t="shared" si="35"/>
        <v>38349284.056354925</v>
      </c>
      <c r="Z162" s="2" t="str">
        <f t="shared" si="8"/>
        <v>HERE</v>
      </c>
      <c r="AA162" s="2">
        <f>IF(Z162="HERE",Y162,AA161+Graph!$G$1*1000)</f>
        <v>38349284.056354925</v>
      </c>
      <c r="AB162" s="2">
        <f t="shared" si="21"/>
        <v>42497</v>
      </c>
      <c r="AC162" s="2">
        <f t="shared" si="36"/>
        <v>20089551</v>
      </c>
      <c r="AD162" s="3">
        <f t="shared" si="10"/>
        <v>38349284.056354925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7"/>
        <v>33877806.750719436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85</v>
      </c>
      <c r="C163" s="7"/>
      <c r="D163" s="2" t="e">
        <f t="shared" si="12"/>
        <v>#N/A</v>
      </c>
      <c r="E163" s="2" t="e">
        <f t="shared" si="22"/>
        <v>#N/A</v>
      </c>
      <c r="F163" s="2">
        <v>526957.84308981895</v>
      </c>
      <c r="G163" s="2">
        <f t="shared" si="26"/>
        <v>424145.14285714284</v>
      </c>
      <c r="H163" s="2">
        <f t="shared" si="37"/>
        <v>56030595.780325688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2993794.8571428577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571182.34458503127</v>
      </c>
      <c r="Q163" s="21">
        <f t="shared" si="34"/>
        <v>450000</v>
      </c>
      <c r="R163" s="2">
        <f t="shared" si="38"/>
        <v>58888835.05635494</v>
      </c>
      <c r="S163" s="2">
        <f t="shared" si="17"/>
        <v>424145.14285714179</v>
      </c>
      <c r="T163" s="2">
        <f t="shared" si="18"/>
        <v>25854.857142857276</v>
      </c>
      <c r="U163" s="2">
        <f t="shared" si="19"/>
        <v>450000</v>
      </c>
      <c r="V163" s="2">
        <f t="shared" si="33"/>
        <v>20496568.545545049</v>
      </c>
      <c r="W163" s="2">
        <f t="shared" si="20"/>
        <v>407017.54554504901</v>
      </c>
      <c r="X163" s="2">
        <f t="shared" si="6"/>
        <v>42982.454454950988</v>
      </c>
      <c r="Y163" s="2">
        <f t="shared" si="35"/>
        <v>38392266.510809876</v>
      </c>
      <c r="Z163" s="2" t="str">
        <f t="shared" si="8"/>
        <v>HERE</v>
      </c>
      <c r="AA163" s="2">
        <f>IF(Z163="HERE",Y163,AA162+Graph!$G$1*1000)</f>
        <v>38392266.510809876</v>
      </c>
      <c r="AB163" s="2">
        <f t="shared" si="21"/>
        <v>42982.454454950988</v>
      </c>
      <c r="AC163" s="2">
        <f t="shared" si="36"/>
        <v>20496568.545545049</v>
      </c>
      <c r="AD163" s="3">
        <f t="shared" si="10"/>
        <v>38392266.510809876</v>
      </c>
      <c r="AE163" s="2">
        <f>IF(AE161&gt;=52800000,52800000,IF(AB142=Graph!G$1*1000,AE162+Graph!G$1*1000,AC163))</f>
        <v>20496568.545545049</v>
      </c>
      <c r="AF163" s="3">
        <f t="shared" si="11"/>
        <v>20496568.545545049</v>
      </c>
      <c r="AG163" s="3">
        <f t="shared" si="27"/>
        <v>34045046.450719431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86</v>
      </c>
      <c r="C164" s="7"/>
      <c r="D164" s="2" t="e">
        <f t="shared" si="12"/>
        <v>#N/A</v>
      </c>
      <c r="E164" s="2" t="e">
        <f t="shared" si="22"/>
        <v>#N/A</v>
      </c>
      <c r="F164" s="2">
        <v>528385.70377487689</v>
      </c>
      <c r="G164" s="2">
        <f t="shared" si="26"/>
        <v>424145.14285714284</v>
      </c>
      <c r="H164" s="2">
        <f t="shared" si="37"/>
        <v>56454740.92318283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3019649.714285715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572967.9078989476</v>
      </c>
      <c r="Q164" s="21">
        <f t="shared" si="34"/>
        <v>450000</v>
      </c>
      <c r="R164" s="2">
        <f t="shared" si="38"/>
        <v>59338835.05635494</v>
      </c>
      <c r="S164" s="2">
        <f t="shared" si="17"/>
        <v>424145.14285714179</v>
      </c>
      <c r="T164" s="2">
        <f t="shared" si="18"/>
        <v>25854.857142857276</v>
      </c>
      <c r="U164" s="2">
        <f t="shared" si="19"/>
        <v>450000</v>
      </c>
      <c r="V164" s="2">
        <f t="shared" si="33"/>
        <v>20905013.951775156</v>
      </c>
      <c r="W164" s="2">
        <f t="shared" si="20"/>
        <v>408445.40623010695</v>
      </c>
      <c r="X164" s="2">
        <f t="shared" si="6"/>
        <v>41554.59376989305</v>
      </c>
      <c r="Y164" s="2">
        <f t="shared" si="35"/>
        <v>38433821.104579769</v>
      </c>
      <c r="Z164" s="2" t="str">
        <f t="shared" si="8"/>
        <v>HERE</v>
      </c>
      <c r="AA164" s="2">
        <f>IF(Z164="HERE",Y164,AA163+Graph!$G$1*1000)</f>
        <v>38433821.104579769</v>
      </c>
      <c r="AB164" s="2">
        <f t="shared" si="21"/>
        <v>41554.59376989305</v>
      </c>
      <c r="AC164" s="2">
        <f t="shared" si="36"/>
        <v>20905013.951775156</v>
      </c>
      <c r="AD164" s="3">
        <f t="shared" si="10"/>
        <v>38433821.104579769</v>
      </c>
      <c r="AE164" s="2">
        <f>IF(AE162&gt;=52800000,52800000,IF(AB143=Graph!G$1*1000,AE163+Graph!G$1*1000,AC164))</f>
        <v>20905013.951775156</v>
      </c>
      <c r="AF164" s="3">
        <f t="shared" si="11"/>
        <v>20905013.951775156</v>
      </c>
      <c r="AG164" s="3">
        <f t="shared" si="27"/>
        <v>34150438.450719431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87</v>
      </c>
      <c r="C165" s="7"/>
      <c r="D165" s="2" t="e">
        <f t="shared" si="12"/>
        <v>#N/A</v>
      </c>
      <c r="E165" s="2" t="e">
        <f t="shared" si="22"/>
        <v>#N/A</v>
      </c>
      <c r="F165" s="2">
        <v>529813.56445993483</v>
      </c>
      <c r="G165" s="2">
        <f t="shared" si="26"/>
        <v>424145.14285714284</v>
      </c>
      <c r="H165" s="2">
        <f t="shared" si="37"/>
        <v>56878886.066039972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3045504.5714285723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574753.47121287882</v>
      </c>
      <c r="Q165" s="21">
        <f t="shared" si="34"/>
        <v>450000</v>
      </c>
      <c r="R165" s="2">
        <f t="shared" si="38"/>
        <v>59788835.05635494</v>
      </c>
      <c r="S165" s="2">
        <f t="shared" si="17"/>
        <v>424145.14285714179</v>
      </c>
      <c r="T165" s="2">
        <f t="shared" si="18"/>
        <v>25854.857142857276</v>
      </c>
      <c r="U165" s="2">
        <f t="shared" si="19"/>
        <v>450000</v>
      </c>
      <c r="V165" s="2">
        <f t="shared" si="33"/>
        <v>21314887.218690321</v>
      </c>
      <c r="W165" s="2">
        <f t="shared" si="20"/>
        <v>409873.26691516489</v>
      </c>
      <c r="X165" s="2">
        <f t="shared" si="6"/>
        <v>40126.733084835112</v>
      </c>
      <c r="Y165" s="2">
        <f t="shared" si="35"/>
        <v>38473947.837664604</v>
      </c>
      <c r="Z165" s="2" t="str">
        <f t="shared" si="8"/>
        <v>HERE</v>
      </c>
      <c r="AA165" s="2">
        <f>IF(Z165="HERE",Y165,AA164+Graph!$G$1*1000)</f>
        <v>38473947.837664604</v>
      </c>
      <c r="AB165" s="2">
        <f t="shared" si="21"/>
        <v>40126.733084835112</v>
      </c>
      <c r="AC165" s="2">
        <f t="shared" si="36"/>
        <v>21314887.218690321</v>
      </c>
      <c r="AD165" s="3">
        <f t="shared" si="10"/>
        <v>38473947.837664604</v>
      </c>
      <c r="AE165" s="2">
        <f>IF(AE163&gt;=52800000,52800000,IF(AB144=Graph!G$1*1000,AE164+Graph!G$1*1000,AC165))</f>
        <v>21314887.218690321</v>
      </c>
      <c r="AF165" s="3">
        <f t="shared" si="11"/>
        <v>21314887.218690321</v>
      </c>
      <c r="AG165" s="3">
        <f t="shared" si="27"/>
        <v>34205398.250719436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88</v>
      </c>
      <c r="C166" s="7"/>
      <c r="D166" s="2" t="e">
        <f t="shared" si="12"/>
        <v>#N/A</v>
      </c>
      <c r="E166" s="2" t="e">
        <f t="shared" si="22"/>
        <v>#N/A</v>
      </c>
      <c r="F166" s="2">
        <v>531241.42514499277</v>
      </c>
      <c r="G166" s="2">
        <f t="shared" si="26"/>
        <v>424145.14285714284</v>
      </c>
      <c r="H166" s="2">
        <f t="shared" si="37"/>
        <v>57303031.208897114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3071359.4285714296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576539.03452679515</v>
      </c>
      <c r="Q166" s="21">
        <f t="shared" ref="Q166:Q229" si="39">IF(P166&gt;450000,450000,P166)</f>
        <v>450000</v>
      </c>
      <c r="R166" s="2">
        <f t="shared" si="38"/>
        <v>60238835.05635494</v>
      </c>
      <c r="S166" s="2">
        <f t="shared" si="17"/>
        <v>424145.14285714179</v>
      </c>
      <c r="T166" s="2">
        <f t="shared" si="18"/>
        <v>25854.857142857276</v>
      </c>
      <c r="U166" s="2">
        <f t="shared" si="19"/>
        <v>450000</v>
      </c>
      <c r="V166" s="2">
        <f t="shared" si="33"/>
        <v>21726188.346290544</v>
      </c>
      <c r="W166" s="2">
        <f t="shared" si="20"/>
        <v>411301.12760022283</v>
      </c>
      <c r="X166" s="2">
        <f t="shared" si="6"/>
        <v>38698.872399777174</v>
      </c>
      <c r="Y166" s="2">
        <f t="shared" si="35"/>
        <v>38512646.710064381</v>
      </c>
      <c r="Z166" s="2" t="str">
        <f t="shared" si="8"/>
        <v>HERE</v>
      </c>
      <c r="AA166" s="2">
        <f>IF(Z166="HERE",Y166,AA165+Graph!$G$1*1000)</f>
        <v>38512646.710064381</v>
      </c>
      <c r="AB166" s="2">
        <f t="shared" si="21"/>
        <v>38698.872399777174</v>
      </c>
      <c r="AC166" s="2">
        <f t="shared" si="36"/>
        <v>21726188.346290544</v>
      </c>
      <c r="AD166" s="3">
        <f t="shared" si="10"/>
        <v>38512646.710064381</v>
      </c>
      <c r="AE166" s="2">
        <f>IF(AE164&gt;=52800000,52800000,IF(AB145=Graph!G$1*1000,AE165+Graph!G$1*1000,AC166))</f>
        <v>21726188.346290544</v>
      </c>
      <c r="AF166" s="3">
        <f t="shared" si="11"/>
        <v>21726188.346290544</v>
      </c>
      <c r="AG166" s="3">
        <f t="shared" si="27"/>
        <v>34227209.750719436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89</v>
      </c>
      <c r="C167" s="7"/>
      <c r="D167" s="2" t="e">
        <f t="shared" si="12"/>
        <v>#N/A</v>
      </c>
      <c r="E167" s="2" t="e">
        <f t="shared" si="22"/>
        <v>#N/A</v>
      </c>
      <c r="F167" s="2">
        <v>532669.28583004326</v>
      </c>
      <c r="G167" s="2">
        <f t="shared" si="26"/>
        <v>424145.14285714284</v>
      </c>
      <c r="H167" s="2">
        <f t="shared" si="37"/>
        <v>57727176.351754256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3097214.2857142868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578324.59784072638</v>
      </c>
      <c r="Q167" s="21">
        <f t="shared" si="39"/>
        <v>450000</v>
      </c>
      <c r="R167" s="2">
        <f t="shared" si="38"/>
        <v>60688835.05635494</v>
      </c>
      <c r="S167" s="2">
        <f t="shared" si="17"/>
        <v>424145.14285714179</v>
      </c>
      <c r="T167" s="2">
        <f t="shared" si="18"/>
        <v>25854.857142857276</v>
      </c>
      <c r="U167" s="2">
        <f t="shared" si="19"/>
        <v>450000</v>
      </c>
      <c r="V167" s="2">
        <f t="shared" si="33"/>
        <v>22138917.334575817</v>
      </c>
      <c r="W167" s="2">
        <f t="shared" si="20"/>
        <v>412728.98828527331</v>
      </c>
      <c r="X167" s="2">
        <f t="shared" si="6"/>
        <v>37271.011714726686</v>
      </c>
      <c r="Y167" s="2">
        <f t="shared" si="35"/>
        <v>38549917.721779108</v>
      </c>
      <c r="Z167" s="2" t="str">
        <f t="shared" si="8"/>
        <v>HERE</v>
      </c>
      <c r="AA167" s="2">
        <f>IF(Z167="HERE",Y167,AA166+Graph!$G$1*1000)</f>
        <v>38549917.721779108</v>
      </c>
      <c r="AB167" s="2">
        <f t="shared" si="21"/>
        <v>37271.011714726686</v>
      </c>
      <c r="AC167" s="2">
        <f t="shared" si="36"/>
        <v>22138917.334575817</v>
      </c>
      <c r="AD167" s="3">
        <f t="shared" si="10"/>
        <v>38549917.721779108</v>
      </c>
      <c r="AE167" s="2">
        <f>IF(AE165&gt;=52800000,52800000,IF(AB146=Graph!G$1*1000,AE166+Graph!G$1*1000,AC167))</f>
        <v>22138917.334575817</v>
      </c>
      <c r="AF167" s="3">
        <f t="shared" si="11"/>
        <v>22138917.334575817</v>
      </c>
      <c r="AG167" s="3">
        <f t="shared" si="27"/>
        <v>34204561.150719434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90</v>
      </c>
      <c r="C168" s="7"/>
      <c r="D168" s="2" t="e">
        <f t="shared" si="12"/>
        <v>#N/A</v>
      </c>
      <c r="E168" s="2" t="e">
        <f t="shared" si="22"/>
        <v>#N/A</v>
      </c>
      <c r="F168" s="2">
        <v>534097.14651510119</v>
      </c>
      <c r="G168" s="2">
        <f t="shared" si="26"/>
        <v>424145.14285714284</v>
      </c>
      <c r="H168" s="2">
        <f t="shared" si="37"/>
        <v>58151321.494611397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3123069.1428571441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580110.1611546427</v>
      </c>
      <c r="Q168" s="21">
        <f t="shared" si="39"/>
        <v>450000</v>
      </c>
      <c r="R168" s="2">
        <f t="shared" si="38"/>
        <v>61138835.05635494</v>
      </c>
      <c r="S168" s="2">
        <f t="shared" si="17"/>
        <v>424145.14285714179</v>
      </c>
      <c r="T168" s="2">
        <f t="shared" si="18"/>
        <v>25854.857142857276</v>
      </c>
      <c r="U168" s="2">
        <f t="shared" si="19"/>
        <v>450000</v>
      </c>
      <c r="V168" s="2">
        <f t="shared" si="33"/>
        <v>22553074.183546148</v>
      </c>
      <c r="W168" s="2">
        <f t="shared" si="20"/>
        <v>414156.84897033125</v>
      </c>
      <c r="X168" s="2">
        <f t="shared" si="6"/>
        <v>35843.151029668748</v>
      </c>
      <c r="Y168" s="2">
        <f t="shared" si="35"/>
        <v>38585760.872808777</v>
      </c>
      <c r="Z168" s="2" t="str">
        <f t="shared" si="8"/>
        <v>HERE</v>
      </c>
      <c r="AA168" s="2">
        <f>IF(Z168="HERE",Y168,AA167+Graph!$G$1*1000)</f>
        <v>38585760.872808777</v>
      </c>
      <c r="AB168" s="2">
        <f t="shared" si="21"/>
        <v>35843.151029668748</v>
      </c>
      <c r="AC168" s="2">
        <f t="shared" si="36"/>
        <v>22553074.183546148</v>
      </c>
      <c r="AD168" s="3">
        <f t="shared" si="10"/>
        <v>38585760.872808777</v>
      </c>
      <c r="AE168" s="2">
        <f>IF(AE166&gt;=52800000,52800000,IF(AB147=Graph!G$1*1000,AE167+Graph!G$1*1000,AC168))</f>
        <v>22553074.183546148</v>
      </c>
      <c r="AF168" s="3">
        <f t="shared" si="11"/>
        <v>22553074.183546148</v>
      </c>
      <c r="AG168" s="3">
        <f t="shared" si="27"/>
        <v>34146648.60071943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91</v>
      </c>
      <c r="C169" s="7"/>
      <c r="D169" s="2" t="e">
        <f t="shared" si="12"/>
        <v>#N/A</v>
      </c>
      <c r="E169" s="2" t="e">
        <f t="shared" si="22"/>
        <v>#N/A</v>
      </c>
      <c r="F169" s="2">
        <v>535525.00720015913</v>
      </c>
      <c r="G169" s="2">
        <f t="shared" si="26"/>
        <v>424145.14285714284</v>
      </c>
      <c r="H169" s="2">
        <f t="shared" si="37"/>
        <v>58575466.637468539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3148924.0000000014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581895.72446857393</v>
      </c>
      <c r="Q169" s="21">
        <f t="shared" si="39"/>
        <v>450000</v>
      </c>
      <c r="R169" s="2">
        <f t="shared" si="38"/>
        <v>61588835.05635494</v>
      </c>
      <c r="S169" s="2">
        <f t="shared" si="17"/>
        <v>424145.14285714179</v>
      </c>
      <c r="T169" s="2">
        <f t="shared" si="18"/>
        <v>25854.857142857276</v>
      </c>
      <c r="U169" s="2">
        <f t="shared" si="19"/>
        <v>450000</v>
      </c>
      <c r="V169" s="2">
        <f t="shared" si="33"/>
        <v>22968658.893201537</v>
      </c>
      <c r="W169" s="2">
        <f t="shared" si="20"/>
        <v>415584.70965538919</v>
      </c>
      <c r="X169" s="2">
        <f t="shared" si="6"/>
        <v>34415.29034461081</v>
      </c>
      <c r="Y169" s="2">
        <f t="shared" si="35"/>
        <v>38620176.163153388</v>
      </c>
      <c r="Z169" s="2" t="str">
        <f t="shared" si="8"/>
        <v>HERE</v>
      </c>
      <c r="AA169" s="2">
        <f>IF(Z169="HERE",Y169,AA168+Graph!$G$1*1000)</f>
        <v>38620176.163153388</v>
      </c>
      <c r="AB169" s="2">
        <f t="shared" si="21"/>
        <v>34415.29034461081</v>
      </c>
      <c r="AC169" s="2">
        <f t="shared" si="36"/>
        <v>22968658.893201537</v>
      </c>
      <c r="AD169" s="3">
        <f t="shared" si="10"/>
        <v>38620176.163153388</v>
      </c>
      <c r="AE169" s="2">
        <f>IF(AE167&gt;=52800000,52800000,IF(AB148=Graph!G$1*1000,AE168+Graph!G$1*1000,AC169))</f>
        <v>22968658.893201537</v>
      </c>
      <c r="AF169" s="3">
        <f t="shared" si="11"/>
        <v>22968658.893201537</v>
      </c>
      <c r="AG169" s="3">
        <f t="shared" si="27"/>
        <v>34122090.900719434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92</v>
      </c>
      <c r="C170" s="7"/>
      <c r="D170" s="2" t="e">
        <f t="shared" si="12"/>
        <v>#N/A</v>
      </c>
      <c r="E170" s="2" t="e">
        <f t="shared" si="22"/>
        <v>#N/A</v>
      </c>
      <c r="F170" s="2">
        <v>536952.86788521707</v>
      </c>
      <c r="G170" s="2">
        <f t="shared" si="26"/>
        <v>424145.14285714284</v>
      </c>
      <c r="H170" s="2">
        <f t="shared" si="37"/>
        <v>58999611.780325681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3174778.8571428587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583681.28778250515</v>
      </c>
      <c r="Q170" s="21">
        <f t="shared" si="39"/>
        <v>450000</v>
      </c>
      <c r="R170" s="2">
        <f t="shared" si="38"/>
        <v>62038835.05635494</v>
      </c>
      <c r="S170" s="2">
        <f t="shared" si="17"/>
        <v>424145.14285714179</v>
      </c>
      <c r="T170" s="2">
        <f t="shared" si="18"/>
        <v>25854.857142857276</v>
      </c>
      <c r="U170" s="2">
        <f t="shared" si="19"/>
        <v>450000</v>
      </c>
      <c r="V170" s="2">
        <f t="shared" si="33"/>
        <v>23385671.463541985</v>
      </c>
      <c r="W170" s="2">
        <f t="shared" si="20"/>
        <v>417012.57034044713</v>
      </c>
      <c r="X170" s="2">
        <f t="shared" si="6"/>
        <v>32987.429659552872</v>
      </c>
      <c r="Y170" s="2">
        <f t="shared" si="35"/>
        <v>38653163.59281294</v>
      </c>
      <c r="Z170" s="2" t="str">
        <f t="shared" si="8"/>
        <v>HERE</v>
      </c>
      <c r="AA170" s="2">
        <f>IF(Z170="HERE",Y170,AA169+Graph!$G$1*1000)</f>
        <v>38653163.59281294</v>
      </c>
      <c r="AB170" s="2">
        <f t="shared" si="21"/>
        <v>32987.429659552872</v>
      </c>
      <c r="AC170" s="2">
        <f t="shared" si="36"/>
        <v>23385671.463541985</v>
      </c>
      <c r="AD170" s="3">
        <f t="shared" si="10"/>
        <v>38653163.59281294</v>
      </c>
      <c r="AE170" s="2">
        <f>IF(AE168&gt;=52800000,52800000,IF(AB149=Graph!G$1*1000,AE169+Graph!G$1*1000,AC170))</f>
        <v>23385671.463541985</v>
      </c>
      <c r="AF170" s="3">
        <f t="shared" si="11"/>
        <v>23385671.463541985</v>
      </c>
      <c r="AG170" s="3">
        <f t="shared" si="27"/>
        <v>34324823.200719431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93</v>
      </c>
      <c r="C171" s="7"/>
      <c r="D171" s="2" t="e">
        <f t="shared" si="12"/>
        <v>#N/A</v>
      </c>
      <c r="E171" s="2" t="e">
        <f t="shared" si="22"/>
        <v>#N/A</v>
      </c>
      <c r="F171" s="2">
        <v>538380.72857027501</v>
      </c>
      <c r="G171" s="2">
        <f t="shared" si="26"/>
        <v>424145.14285714284</v>
      </c>
      <c r="H171" s="2">
        <f t="shared" si="37"/>
        <v>59423756.923182823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3200633.7142857159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585466.85109642148</v>
      </c>
      <c r="Q171" s="21">
        <f t="shared" si="39"/>
        <v>450000</v>
      </c>
      <c r="R171" s="2">
        <f t="shared" si="38"/>
        <v>62488835.05635494</v>
      </c>
      <c r="S171" s="2">
        <f t="shared" si="17"/>
        <v>424145.14285714179</v>
      </c>
      <c r="T171" s="2">
        <f t="shared" si="18"/>
        <v>25854.857142857276</v>
      </c>
      <c r="U171" s="2">
        <f t="shared" si="19"/>
        <v>450000</v>
      </c>
      <c r="V171" s="2">
        <f t="shared" si="33"/>
        <v>23804111.89456749</v>
      </c>
      <c r="W171" s="2">
        <f t="shared" si="20"/>
        <v>418440.43102550507</v>
      </c>
      <c r="X171" s="2">
        <f t="shared" si="6"/>
        <v>31559.568974494934</v>
      </c>
      <c r="Y171" s="2">
        <f t="shared" si="35"/>
        <v>38684723.161787435</v>
      </c>
      <c r="Z171" s="2" t="str">
        <f t="shared" si="8"/>
        <v>HERE</v>
      </c>
      <c r="AA171" s="2">
        <f>IF(Z171="HERE",Y171,AA170+Graph!$G$1*1000)</f>
        <v>38684723.161787435</v>
      </c>
      <c r="AB171" s="2">
        <f t="shared" si="21"/>
        <v>31559.568974494934</v>
      </c>
      <c r="AC171" s="2">
        <f t="shared" si="36"/>
        <v>23804111.89456749</v>
      </c>
      <c r="AD171" s="3">
        <f t="shared" si="10"/>
        <v>38684723.161787435</v>
      </c>
      <c r="AE171" s="2">
        <f>IF(AE169&gt;=52800000,52800000,IF(AB150=Graph!G$1*1000,AE170+Graph!G$1*1000,AC171))</f>
        <v>23804111.89456749</v>
      </c>
      <c r="AF171" s="3">
        <f t="shared" si="11"/>
        <v>23804111.89456749</v>
      </c>
      <c r="AG171" s="3">
        <f t="shared" si="27"/>
        <v>34495260.600719437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94</v>
      </c>
      <c r="C172" s="7"/>
      <c r="D172" s="2" t="e">
        <f t="shared" si="12"/>
        <v>#N/A</v>
      </c>
      <c r="E172" s="2" t="e">
        <f t="shared" si="22"/>
        <v>#N/A</v>
      </c>
      <c r="F172" s="2">
        <v>539808.58925533295</v>
      </c>
      <c r="G172" s="2">
        <f t="shared" si="26"/>
        <v>424145.14285714284</v>
      </c>
      <c r="H172" s="2">
        <f t="shared" si="37"/>
        <v>59847902.066039965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3226488.5714285732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587252.41441035271</v>
      </c>
      <c r="Q172" s="21">
        <f t="shared" si="39"/>
        <v>450000</v>
      </c>
      <c r="R172" s="2">
        <f t="shared" si="38"/>
        <v>62938835.05635494</v>
      </c>
      <c r="S172" s="2">
        <f t="shared" si="17"/>
        <v>424145.14285714179</v>
      </c>
      <c r="T172" s="2">
        <f t="shared" si="18"/>
        <v>25854.857142857276</v>
      </c>
      <c r="U172" s="2">
        <f t="shared" si="19"/>
        <v>450000</v>
      </c>
      <c r="V172" s="2">
        <f t="shared" si="33"/>
        <v>24223980.186278053</v>
      </c>
      <c r="W172" s="2">
        <f t="shared" si="20"/>
        <v>419868.291710563</v>
      </c>
      <c r="X172" s="2">
        <f t="shared" si="6"/>
        <v>30131.708289436996</v>
      </c>
      <c r="Y172" s="2">
        <f t="shared" si="35"/>
        <v>38714854.870076872</v>
      </c>
      <c r="Z172" s="2" t="str">
        <f t="shared" si="8"/>
        <v>HERE</v>
      </c>
      <c r="AA172" s="2">
        <f>IF(Z172="HERE",Y172,AA171+Graph!$G$1*1000)</f>
        <v>38714854.870076872</v>
      </c>
      <c r="AB172" s="2">
        <f t="shared" si="21"/>
        <v>30131.708289436996</v>
      </c>
      <c r="AC172" s="2">
        <f t="shared" si="36"/>
        <v>24223980.186278053</v>
      </c>
      <c r="AD172" s="3">
        <f t="shared" si="10"/>
        <v>38714854.870076872</v>
      </c>
      <c r="AE172" s="2">
        <f>IF(AE170&gt;=52800000,52800000,IF(AB151=Graph!G$1*1000,AE171+Graph!G$1*1000,AC172))</f>
        <v>24223980.186278053</v>
      </c>
      <c r="AF172" s="3">
        <f t="shared" si="11"/>
        <v>24223980.186278053</v>
      </c>
      <c r="AG172" s="3">
        <f t="shared" si="27"/>
        <v>34590125.350719437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95</v>
      </c>
      <c r="C173" s="7"/>
      <c r="D173" s="2" t="e">
        <f t="shared" si="12"/>
        <v>#N/A</v>
      </c>
      <c r="E173" s="2" t="e">
        <f t="shared" si="22"/>
        <v>#N/A</v>
      </c>
      <c r="F173" s="2">
        <v>541236.44994038343</v>
      </c>
      <c r="G173" s="2">
        <f t="shared" si="26"/>
        <v>424145.14285714284</v>
      </c>
      <c r="H173" s="2">
        <f t="shared" si="37"/>
        <v>60272047.208897106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3252343.4285714305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589037.97772426903</v>
      </c>
      <c r="Q173" s="21">
        <f t="shared" si="39"/>
        <v>450000</v>
      </c>
      <c r="R173" s="2">
        <f t="shared" si="38"/>
        <v>63388835.05635494</v>
      </c>
      <c r="S173" s="2">
        <f t="shared" si="17"/>
        <v>424145.14285714179</v>
      </c>
      <c r="T173" s="2">
        <f t="shared" si="18"/>
        <v>25854.857142857276</v>
      </c>
      <c r="U173" s="2">
        <f t="shared" si="19"/>
        <v>450000</v>
      </c>
      <c r="V173" s="2">
        <f t="shared" si="33"/>
        <v>24645276.338673666</v>
      </c>
      <c r="W173" s="2">
        <f t="shared" si="20"/>
        <v>421296.15239561349</v>
      </c>
      <c r="X173" s="2">
        <f t="shared" si="6"/>
        <v>28703.847604386508</v>
      </c>
      <c r="Y173" s="2">
        <f t="shared" si="35"/>
        <v>38743558.717681259</v>
      </c>
      <c r="Z173" s="2" t="str">
        <f t="shared" si="8"/>
        <v>HERE</v>
      </c>
      <c r="AA173" s="2">
        <f>IF(Z173="HERE",Y173,AA172+Graph!$G$1*1000)</f>
        <v>38743558.717681259</v>
      </c>
      <c r="AB173" s="2">
        <f t="shared" si="21"/>
        <v>28703.847604386508</v>
      </c>
      <c r="AC173" s="2">
        <f t="shared" si="36"/>
        <v>24645276.338673666</v>
      </c>
      <c r="AD173" s="3">
        <f t="shared" si="10"/>
        <v>38743558.717681259</v>
      </c>
      <c r="AE173" s="2">
        <f>IF(AE171&gt;=52800000,52800000,IF(AB152=Graph!G$1*1000,AE172+Graph!G$1*1000,AC173))</f>
        <v>24645276.338673666</v>
      </c>
      <c r="AF173" s="3">
        <f t="shared" si="11"/>
        <v>24645276.338673666</v>
      </c>
      <c r="AG173" s="3">
        <f t="shared" si="27"/>
        <v>34585331.850719437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96</v>
      </c>
      <c r="C174" s="7"/>
      <c r="D174" s="2" t="e">
        <f t="shared" si="12"/>
        <v>#N/A</v>
      </c>
      <c r="E174" s="2" t="e">
        <f t="shared" si="22"/>
        <v>#N/A</v>
      </c>
      <c r="F174" s="2">
        <v>542664.31062544137</v>
      </c>
      <c r="G174" s="2">
        <f t="shared" si="26"/>
        <v>424145.14285714284</v>
      </c>
      <c r="H174" s="2">
        <f t="shared" si="37"/>
        <v>60696192.351754248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3278198.2857142878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590823.54103820026</v>
      </c>
      <c r="Q174" s="21">
        <f t="shared" si="39"/>
        <v>450000</v>
      </c>
      <c r="R174" s="2">
        <f t="shared" si="38"/>
        <v>63838835.05635494</v>
      </c>
      <c r="S174" s="2">
        <f t="shared" si="17"/>
        <v>424145.14285714179</v>
      </c>
      <c r="T174" s="2">
        <f t="shared" si="18"/>
        <v>25854.857142857276</v>
      </c>
      <c r="U174" s="2">
        <f t="shared" si="19"/>
        <v>450000</v>
      </c>
      <c r="V174" s="2">
        <f t="shared" si="33"/>
        <v>25068000.351754338</v>
      </c>
      <c r="W174" s="2">
        <f t="shared" si="20"/>
        <v>422724.01308067143</v>
      </c>
      <c r="X174" s="2">
        <f t="shared" si="6"/>
        <v>27275.98691932857</v>
      </c>
      <c r="Y174" s="2">
        <f t="shared" si="35"/>
        <v>38770834.704600587</v>
      </c>
      <c r="Z174" s="2" t="str">
        <f t="shared" si="8"/>
        <v>HERE</v>
      </c>
      <c r="AA174" s="2">
        <f>IF(Z174="HERE",Y174,AA173+Graph!$G$1*1000)</f>
        <v>38770834.704600587</v>
      </c>
      <c r="AB174" s="2">
        <f t="shared" si="21"/>
        <v>27275.98691932857</v>
      </c>
      <c r="AC174" s="2">
        <f t="shared" si="36"/>
        <v>25068000.351754338</v>
      </c>
      <c r="AD174" s="3">
        <f t="shared" si="10"/>
        <v>38770834.704600587</v>
      </c>
      <c r="AE174" s="2">
        <f>IF(AE172&gt;=52800000,52800000,IF(AB153=Graph!G$1*1000,AE173+Graph!G$1*1000,AC174))</f>
        <v>25068000.351754338</v>
      </c>
      <c r="AF174" s="3">
        <f t="shared" si="11"/>
        <v>25068000.351754338</v>
      </c>
      <c r="AG174" s="3">
        <f t="shared" si="27"/>
        <v>34605745.950719431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97</v>
      </c>
      <c r="C175" s="7"/>
      <c r="D175" s="2" t="e">
        <f t="shared" si="12"/>
        <v>#N/A</v>
      </c>
      <c r="E175" s="2" t="e">
        <f t="shared" si="22"/>
        <v>#N/A</v>
      </c>
      <c r="F175" s="2">
        <v>544092.17131049931</v>
      </c>
      <c r="G175" s="2">
        <f t="shared" si="26"/>
        <v>424145.14285714284</v>
      </c>
      <c r="H175" s="2">
        <f t="shared" si="37"/>
        <v>61120337.49461139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3304053.1428571451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592609.10435211658</v>
      </c>
      <c r="Q175" s="21">
        <f t="shared" si="39"/>
        <v>450000</v>
      </c>
      <c r="R175" s="2">
        <f t="shared" si="38"/>
        <v>64288835.05635494</v>
      </c>
      <c r="S175" s="2">
        <f t="shared" si="17"/>
        <v>424145.14285714179</v>
      </c>
      <c r="T175" s="2">
        <f t="shared" si="18"/>
        <v>25854.857142857276</v>
      </c>
      <c r="U175" s="2">
        <f t="shared" si="19"/>
        <v>450000</v>
      </c>
      <c r="V175" s="2">
        <f t="shared" si="33"/>
        <v>25492145.494611479</v>
      </c>
      <c r="W175" s="2">
        <f t="shared" si="20"/>
        <v>424145.14285714179</v>
      </c>
      <c r="X175" s="2">
        <f t="shared" si="6"/>
        <v>25854.857142858207</v>
      </c>
      <c r="Y175" s="2">
        <f t="shared" si="35"/>
        <v>38796689.561743446</v>
      </c>
      <c r="Z175" s="2" t="str">
        <f t="shared" si="8"/>
        <v>HERE</v>
      </c>
      <c r="AA175" s="2">
        <f>IF(Z175="HERE",Y175,AA174+Graph!$G$1*1000)</f>
        <v>38796689.561743446</v>
      </c>
      <c r="AB175" s="2">
        <f t="shared" si="21"/>
        <v>25854.857142858207</v>
      </c>
      <c r="AC175" s="2">
        <f t="shared" si="36"/>
        <v>25492145.494611479</v>
      </c>
      <c r="AD175" s="3">
        <f t="shared" si="10"/>
        <v>38796689.561743446</v>
      </c>
      <c r="AE175" s="2">
        <f>IF(AE173&gt;=52800000,52800000,IF(AB154=Graph!G$1*1000,AE174+Graph!G$1*1000,AC175))</f>
        <v>25492145.494611479</v>
      </c>
      <c r="AF175" s="3">
        <f t="shared" si="11"/>
        <v>25492145.494611479</v>
      </c>
      <c r="AG175" s="3">
        <f t="shared" si="27"/>
        <v>34694625.850719437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98</v>
      </c>
      <c r="C176" s="7"/>
      <c r="D176" s="2" t="e">
        <f t="shared" si="12"/>
        <v>#N/A</v>
      </c>
      <c r="E176" s="2" t="e">
        <f t="shared" si="22"/>
        <v>#N/A</v>
      </c>
      <c r="F176" s="2">
        <v>545520.03199555725</v>
      </c>
      <c r="G176" s="2">
        <f t="shared" si="26"/>
        <v>424145.14285714284</v>
      </c>
      <c r="H176" s="2">
        <f t="shared" si="37"/>
        <v>61544482.637468532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3329908.0000000023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594394.66766604781</v>
      </c>
      <c r="Q176" s="21">
        <f t="shared" si="39"/>
        <v>450000</v>
      </c>
      <c r="R176" s="2">
        <f t="shared" si="38"/>
        <v>64738835.05635494</v>
      </c>
      <c r="S176" s="2">
        <f t="shared" si="17"/>
        <v>424145.14285714179</v>
      </c>
      <c r="T176" s="2">
        <f t="shared" si="18"/>
        <v>25854.857142857276</v>
      </c>
      <c r="U176" s="2">
        <f t="shared" si="19"/>
        <v>450000</v>
      </c>
      <c r="V176" s="2">
        <f t="shared" si="33"/>
        <v>25916290.637468621</v>
      </c>
      <c r="W176" s="2">
        <f t="shared" si="20"/>
        <v>424145.14285714179</v>
      </c>
      <c r="X176" s="2">
        <f t="shared" si="6"/>
        <v>25854.857142858207</v>
      </c>
      <c r="Y176" s="2">
        <f t="shared" si="35"/>
        <v>38822544.418886304</v>
      </c>
      <c r="Z176" s="2" t="str">
        <f t="shared" si="8"/>
        <v>HERE</v>
      </c>
      <c r="AA176" s="2">
        <f>IF(Z176="HERE",Y176,AA175+Graph!$G$1*1000)</f>
        <v>38822544.418886304</v>
      </c>
      <c r="AB176" s="2">
        <f t="shared" si="21"/>
        <v>25854.857142858207</v>
      </c>
      <c r="AC176" s="2">
        <f t="shared" si="36"/>
        <v>25916290.637468621</v>
      </c>
      <c r="AD176" s="3">
        <f t="shared" si="10"/>
        <v>38822544.418886304</v>
      </c>
      <c r="AE176" s="2">
        <f>IF(AE174&gt;=52800000,52800000,IF(AB155=Graph!G$1*1000,AE175+Graph!G$1*1000,AC176))</f>
        <v>25916290.637468621</v>
      </c>
      <c r="AF176" s="3">
        <f t="shared" si="11"/>
        <v>25916290.637468621</v>
      </c>
      <c r="AG176" s="3">
        <f t="shared" si="27"/>
        <v>34815148.700719431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99</v>
      </c>
      <c r="C177" s="7"/>
      <c r="D177" s="2" t="e">
        <f t="shared" si="12"/>
        <v>#N/A</v>
      </c>
      <c r="E177" s="2" t="e">
        <f t="shared" si="22"/>
        <v>#N/A</v>
      </c>
      <c r="F177" s="2">
        <v>546947.89268061519</v>
      </c>
      <c r="G177" s="2">
        <f t="shared" si="26"/>
        <v>424145.14285714284</v>
      </c>
      <c r="H177" s="2">
        <f t="shared" si="37"/>
        <v>61968627.780325674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3355762.8571428596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596180.23097996414</v>
      </c>
      <c r="Q177" s="21">
        <f t="shared" si="39"/>
        <v>450000</v>
      </c>
      <c r="R177" s="2">
        <f t="shared" si="38"/>
        <v>65188835.05635494</v>
      </c>
      <c r="S177" s="2">
        <f t="shared" si="17"/>
        <v>424145.14285714179</v>
      </c>
      <c r="T177" s="2">
        <f t="shared" si="18"/>
        <v>25854.857142857276</v>
      </c>
      <c r="U177" s="2">
        <f t="shared" si="19"/>
        <v>450000</v>
      </c>
      <c r="V177" s="2">
        <f t="shared" si="33"/>
        <v>26340435.780325763</v>
      </c>
      <c r="W177" s="2">
        <f t="shared" si="20"/>
        <v>424145.14285714179</v>
      </c>
      <c r="X177" s="2">
        <f t="shared" si="6"/>
        <v>25854.857142858207</v>
      </c>
      <c r="Y177" s="2">
        <f t="shared" si="35"/>
        <v>38848399.276029162</v>
      </c>
      <c r="Z177" s="2" t="str">
        <f t="shared" si="8"/>
        <v>HERE</v>
      </c>
      <c r="AA177" s="2">
        <f>IF(Z177="HERE",Y177,AA176+Graph!$G$1*1000)</f>
        <v>38848399.276029162</v>
      </c>
      <c r="AB177" s="2">
        <f t="shared" si="21"/>
        <v>25854.857142858207</v>
      </c>
      <c r="AC177" s="2">
        <f t="shared" si="36"/>
        <v>26340435.780325763</v>
      </c>
      <c r="AD177" s="3">
        <f t="shared" si="10"/>
        <v>38848399.276029162</v>
      </c>
      <c r="AE177" s="2">
        <f>IF(AE175&gt;=52800000,52800000,IF(AB156=Graph!G$1*1000,AE176+Graph!G$1*1000,AC177))</f>
        <v>26340435.780325763</v>
      </c>
      <c r="AF177" s="3">
        <f t="shared" si="11"/>
        <v>26340435.780325763</v>
      </c>
      <c r="AG177" s="3">
        <f t="shared" si="27"/>
        <v>35099687.550719433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100</v>
      </c>
      <c r="C178" s="7"/>
      <c r="D178" s="2" t="e">
        <f t="shared" si="12"/>
        <v>#N/A</v>
      </c>
      <c r="E178" s="2" t="e">
        <f t="shared" si="22"/>
        <v>#N/A</v>
      </c>
      <c r="F178" s="2">
        <v>548375.75336567312</v>
      </c>
      <c r="G178" s="2">
        <f t="shared" si="26"/>
        <v>424145.14285714284</v>
      </c>
      <c r="H178" s="2">
        <f t="shared" si="37"/>
        <v>62392772.923182815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3381617.7142857169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597965.79429389536</v>
      </c>
      <c r="Q178" s="21">
        <f t="shared" si="39"/>
        <v>450000</v>
      </c>
      <c r="R178" s="2">
        <f t="shared" si="38"/>
        <v>65638835.05635494</v>
      </c>
      <c r="S178" s="2">
        <f t="shared" si="17"/>
        <v>424145.14285714179</v>
      </c>
      <c r="T178" s="2">
        <f t="shared" si="18"/>
        <v>25854.857142857276</v>
      </c>
      <c r="U178" s="2">
        <f t="shared" si="19"/>
        <v>450000</v>
      </c>
      <c r="V178" s="2">
        <f t="shared" si="33"/>
        <v>26764580.923182905</v>
      </c>
      <c r="W178" s="2">
        <f t="shared" si="20"/>
        <v>424145.14285714179</v>
      </c>
      <c r="X178" s="2">
        <f t="shared" si="6"/>
        <v>25854.857142858207</v>
      </c>
      <c r="Y178" s="2">
        <f t="shared" si="35"/>
        <v>38874254.13317202</v>
      </c>
      <c r="Z178" s="2" t="str">
        <f t="shared" si="8"/>
        <v>HERE</v>
      </c>
      <c r="AA178" s="2">
        <f>IF(Z178="HERE",Y178,AA177+Graph!$G$1*1000)</f>
        <v>38874254.13317202</v>
      </c>
      <c r="AB178" s="2">
        <f t="shared" si="21"/>
        <v>25854.857142858207</v>
      </c>
      <c r="AC178" s="2">
        <f t="shared" si="36"/>
        <v>26764580.923182905</v>
      </c>
      <c r="AD178" s="3">
        <f t="shared" si="10"/>
        <v>38874254.13317202</v>
      </c>
      <c r="AE178" s="2">
        <f>IF(AE176&gt;=52800000,52800000,IF(AB157=Graph!G$1*1000,AE177+Graph!G$1*1000,AC178))</f>
        <v>26764580.923182905</v>
      </c>
      <c r="AF178" s="3">
        <f t="shared" si="11"/>
        <v>26764580.923182905</v>
      </c>
      <c r="AG178" s="3">
        <f t="shared" si="27"/>
        <v>35341197.700719431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101</v>
      </c>
      <c r="C179" s="7"/>
      <c r="D179" s="2" t="e">
        <f t="shared" si="12"/>
        <v>#N/A</v>
      </c>
      <c r="E179" s="2" t="e">
        <f t="shared" si="22"/>
        <v>#N/A</v>
      </c>
      <c r="F179" s="2">
        <v>549803.61405072361</v>
      </c>
      <c r="G179" s="2">
        <f t="shared" si="26"/>
        <v>424145.14285714284</v>
      </c>
      <c r="H179" s="2">
        <f t="shared" si="37"/>
        <v>62816918.066039957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3407472.5714285742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599751.35760782659</v>
      </c>
      <c r="Q179" s="21">
        <f t="shared" si="39"/>
        <v>450000</v>
      </c>
      <c r="R179" s="2">
        <f t="shared" si="38"/>
        <v>66088835.05635494</v>
      </c>
      <c r="S179" s="2">
        <f t="shared" si="17"/>
        <v>424145.14285714179</v>
      </c>
      <c r="T179" s="2">
        <f t="shared" si="18"/>
        <v>25854.857142857276</v>
      </c>
      <c r="U179" s="2">
        <f t="shared" si="19"/>
        <v>450000</v>
      </c>
      <c r="V179" s="2">
        <f t="shared" si="33"/>
        <v>27188726.066040047</v>
      </c>
      <c r="W179" s="2">
        <f t="shared" si="20"/>
        <v>424145.14285714179</v>
      </c>
      <c r="X179" s="2">
        <f t="shared" si="6"/>
        <v>25854.857142858207</v>
      </c>
      <c r="Y179" s="2">
        <f t="shared" si="35"/>
        <v>38900108.990314879</v>
      </c>
      <c r="Z179" s="2" t="str">
        <f t="shared" si="8"/>
        <v>HERE</v>
      </c>
      <c r="AA179" s="2">
        <f>IF(Z179="HERE",Y179,AA178+Graph!$G$1*1000)</f>
        <v>38900108.990314879</v>
      </c>
      <c r="AB179" s="2">
        <f t="shared" si="21"/>
        <v>25854.857142858207</v>
      </c>
      <c r="AC179" s="2">
        <f t="shared" si="36"/>
        <v>27188726.066040047</v>
      </c>
      <c r="AD179" s="3">
        <f t="shared" si="10"/>
        <v>38900108.990314879</v>
      </c>
      <c r="AE179" s="2">
        <f>IF(AE177&gt;=52800000,52800000,IF(AB158=Graph!G$1*1000,AE178+Graph!G$1*1000,AC179))</f>
        <v>27188726.066040047</v>
      </c>
      <c r="AF179" s="3">
        <f t="shared" si="11"/>
        <v>27188726.066040047</v>
      </c>
      <c r="AG179" s="3">
        <f t="shared" si="27"/>
        <v>35468509.500719436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102</v>
      </c>
      <c r="C180" s="7"/>
      <c r="D180" s="2" t="e">
        <f t="shared" si="12"/>
        <v>#N/A</v>
      </c>
      <c r="E180" s="2" t="e">
        <f t="shared" si="22"/>
        <v>#N/A</v>
      </c>
      <c r="F180" s="2">
        <v>551231.47473578155</v>
      </c>
      <c r="G180" s="2">
        <f t="shared" si="26"/>
        <v>424145.14285714284</v>
      </c>
      <c r="H180" s="2">
        <f t="shared" si="37"/>
        <v>63241063.208897099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3433327.4285714314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601536.92092174292</v>
      </c>
      <c r="Q180" s="21">
        <f t="shared" si="39"/>
        <v>450000</v>
      </c>
      <c r="R180" s="2">
        <f t="shared" si="38"/>
        <v>66538835.05635494</v>
      </c>
      <c r="S180" s="2">
        <f t="shared" si="17"/>
        <v>424145.14285714179</v>
      </c>
      <c r="T180" s="2">
        <f t="shared" si="18"/>
        <v>25854.857142857276</v>
      </c>
      <c r="U180" s="2">
        <f t="shared" si="19"/>
        <v>450000</v>
      </c>
      <c r="V180" s="2">
        <f t="shared" si="33"/>
        <v>27612871.208897188</v>
      </c>
      <c r="W180" s="2">
        <f t="shared" si="20"/>
        <v>424145.14285714179</v>
      </c>
      <c r="X180" s="2">
        <f t="shared" si="6"/>
        <v>25854.857142858207</v>
      </c>
      <c r="Y180" s="2">
        <f t="shared" si="35"/>
        <v>38925963.847457737</v>
      </c>
      <c r="Z180" s="2" t="str">
        <f t="shared" si="8"/>
        <v>HERE</v>
      </c>
      <c r="AA180" s="2">
        <f>IF(Z180="HERE",Y180,AA179+Graph!$G$1*1000)</f>
        <v>38925963.847457737</v>
      </c>
      <c r="AB180" s="2">
        <f t="shared" si="21"/>
        <v>25854.857142858207</v>
      </c>
      <c r="AC180" s="2">
        <f t="shared" si="36"/>
        <v>27612871.208897188</v>
      </c>
      <c r="AD180" s="3">
        <f t="shared" si="10"/>
        <v>38925963.847457737</v>
      </c>
      <c r="AE180" s="2">
        <f>IF(AE178&gt;=52800000,52800000,IF(AB159=Graph!G$1*1000,AE179+Graph!G$1*1000,AC180))</f>
        <v>27612871.208897188</v>
      </c>
      <c r="AF180" s="3">
        <f t="shared" si="11"/>
        <v>27612871.208897188</v>
      </c>
      <c r="AG180" s="3">
        <f t="shared" si="27"/>
        <v>35491891.800719433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103</v>
      </c>
      <c r="C181" s="7"/>
      <c r="D181" s="2" t="e">
        <f t="shared" si="12"/>
        <v>#N/A</v>
      </c>
      <c r="E181" s="2" t="e">
        <f t="shared" si="22"/>
        <v>#N/A</v>
      </c>
      <c r="F181" s="2">
        <v>552659.33542083949</v>
      </c>
      <c r="G181" s="2">
        <f t="shared" si="26"/>
        <v>424145.14285714284</v>
      </c>
      <c r="H181" s="2">
        <f t="shared" si="37"/>
        <v>63665208.351754241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3459182.2857142887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603322.48423567414</v>
      </c>
      <c r="Q181" s="21">
        <f t="shared" si="39"/>
        <v>450000</v>
      </c>
      <c r="R181" s="2">
        <f t="shared" si="38"/>
        <v>66988835.05635494</v>
      </c>
      <c r="S181" s="2">
        <f t="shared" si="17"/>
        <v>424145.14285714179</v>
      </c>
      <c r="T181" s="2">
        <f t="shared" si="18"/>
        <v>25854.857142857276</v>
      </c>
      <c r="U181" s="2">
        <f t="shared" si="19"/>
        <v>450000</v>
      </c>
      <c r="V181" s="2">
        <f t="shared" si="33"/>
        <v>28037016.35175433</v>
      </c>
      <c r="W181" s="2">
        <f t="shared" si="20"/>
        <v>424145.14285714179</v>
      </c>
      <c r="X181" s="2">
        <f t="shared" si="6"/>
        <v>25854.857142858207</v>
      </c>
      <c r="Y181" s="2">
        <f t="shared" si="35"/>
        <v>38951818.704600595</v>
      </c>
      <c r="Z181" s="2" t="str">
        <f t="shared" si="8"/>
        <v>HERE</v>
      </c>
      <c r="AA181" s="2">
        <f>IF(Z181="HERE",Y181,AA180+Graph!$G$1*1000)</f>
        <v>38951818.704600595</v>
      </c>
      <c r="AB181" s="2">
        <f t="shared" si="21"/>
        <v>25854.857142858207</v>
      </c>
      <c r="AC181" s="2">
        <f t="shared" si="36"/>
        <v>28037016.35175433</v>
      </c>
      <c r="AD181" s="3">
        <f t="shared" si="10"/>
        <v>38951818.704600595</v>
      </c>
      <c r="AE181" s="2">
        <f>IF(AE179&gt;=52800000,52800000,IF(AB160=Graph!G$1*1000,AE180+Graph!G$1*1000,AC181))</f>
        <v>28037016.35175433</v>
      </c>
      <c r="AF181" s="3">
        <f t="shared" si="11"/>
        <v>28037016.35175433</v>
      </c>
      <c r="AG181" s="3">
        <f t="shared" si="27"/>
        <v>35484029.800719433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104</v>
      </c>
      <c r="C182" s="7"/>
      <c r="D182" s="2" t="e">
        <f t="shared" si="12"/>
        <v>#N/A</v>
      </c>
      <c r="E182" s="2" t="e">
        <f t="shared" si="22"/>
        <v>#N/A</v>
      </c>
      <c r="F182" s="2">
        <v>554087.19610589743</v>
      </c>
      <c r="G182" s="2">
        <f t="shared" si="26"/>
        <v>424145.14285714284</v>
      </c>
      <c r="H182" s="2">
        <f t="shared" si="37"/>
        <v>64089353.494611382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3485037.142857146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605108.04754959047</v>
      </c>
      <c r="Q182" s="21">
        <f t="shared" si="39"/>
        <v>450000</v>
      </c>
      <c r="R182" s="2">
        <f t="shared" si="38"/>
        <v>67438835.05635494</v>
      </c>
      <c r="S182" s="2">
        <f t="shared" si="17"/>
        <v>424145.14285714179</v>
      </c>
      <c r="T182" s="2">
        <f t="shared" si="18"/>
        <v>25854.857142857276</v>
      </c>
      <c r="U182" s="2">
        <f t="shared" si="19"/>
        <v>450000</v>
      </c>
      <c r="V182" s="2">
        <f t="shared" si="33"/>
        <v>28461161.494611472</v>
      </c>
      <c r="W182" s="2">
        <f t="shared" si="20"/>
        <v>424145.14285714179</v>
      </c>
      <c r="X182" s="2">
        <f t="shared" si="6"/>
        <v>25854.857142858207</v>
      </c>
      <c r="Y182" s="2">
        <f t="shared" si="35"/>
        <v>38977673.561743453</v>
      </c>
      <c r="Z182" s="2" t="str">
        <f t="shared" si="8"/>
        <v>HERE</v>
      </c>
      <c r="AA182" s="2">
        <f>IF(Z182="HERE",Y182,AA181+Graph!$G$1*1000)</f>
        <v>38977673.561743453</v>
      </c>
      <c r="AB182" s="2">
        <f t="shared" si="21"/>
        <v>25854.857142858207</v>
      </c>
      <c r="AC182" s="2">
        <f t="shared" si="36"/>
        <v>28461161.494611472</v>
      </c>
      <c r="AD182" s="3">
        <f t="shared" si="10"/>
        <v>38977673.561743453</v>
      </c>
      <c r="AE182" s="2">
        <f>IF(AE180&gt;=52800000,52800000,IF(AB161=Graph!G$1*1000,AE181+Graph!G$1*1000,AC182))</f>
        <v>28461161.494611472</v>
      </c>
      <c r="AF182" s="3">
        <f t="shared" si="11"/>
        <v>28461161.494611472</v>
      </c>
      <c r="AG182" s="3">
        <f t="shared" si="27"/>
        <v>35460210.750719436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105</v>
      </c>
      <c r="C183" s="7"/>
      <c r="D183" s="2" t="e">
        <f t="shared" si="12"/>
        <v>#N/A</v>
      </c>
      <c r="E183" s="2" t="e">
        <f t="shared" si="22"/>
        <v>#N/A</v>
      </c>
      <c r="F183" s="2">
        <v>555515.05679095536</v>
      </c>
      <c r="G183" s="2">
        <f t="shared" si="26"/>
        <v>424145.14285714284</v>
      </c>
      <c r="H183" s="2">
        <f t="shared" si="37"/>
        <v>64513498.637468524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3510892.0000000033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606893.6108635217</v>
      </c>
      <c r="Q183" s="21">
        <f t="shared" si="39"/>
        <v>450000</v>
      </c>
      <c r="R183" s="2">
        <f t="shared" si="38"/>
        <v>67888835.05635494</v>
      </c>
      <c r="S183" s="2">
        <f t="shared" si="17"/>
        <v>424145.14285714179</v>
      </c>
      <c r="T183" s="2">
        <f t="shared" si="18"/>
        <v>25854.857142857276</v>
      </c>
      <c r="U183" s="2">
        <f t="shared" si="19"/>
        <v>450000</v>
      </c>
      <c r="V183" s="2">
        <f t="shared" si="33"/>
        <v>28885306.637468614</v>
      </c>
      <c r="W183" s="2">
        <f t="shared" si="20"/>
        <v>424145.14285714179</v>
      </c>
      <c r="X183" s="2">
        <f t="shared" si="6"/>
        <v>25854.857142858207</v>
      </c>
      <c r="Y183" s="2">
        <f t="shared" si="35"/>
        <v>39003528.418886311</v>
      </c>
      <c r="Z183" s="2" t="str">
        <f t="shared" si="8"/>
        <v>HERE</v>
      </c>
      <c r="AA183" s="2">
        <f>IF(Z183="HERE",Y183,AA182+Graph!$G$1*1000)</f>
        <v>39003528.418886311</v>
      </c>
      <c r="AB183" s="2">
        <f t="shared" si="21"/>
        <v>25854.857142858207</v>
      </c>
      <c r="AC183" s="2">
        <f t="shared" si="36"/>
        <v>28885306.637468614</v>
      </c>
      <c r="AD183" s="3">
        <f t="shared" si="10"/>
        <v>39003528.418886311</v>
      </c>
      <c r="AE183" s="2">
        <f>IF(AE181&gt;=52800000,52800000,IF(AB162=Graph!G$1*1000,AE182+Graph!G$1*1000,AC183))</f>
        <v>28885306.637468614</v>
      </c>
      <c r="AF183" s="3">
        <f t="shared" si="11"/>
        <v>28885306.637468614</v>
      </c>
      <c r="AG183" s="3">
        <f t="shared" si="27"/>
        <v>35518833.200719431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106</v>
      </c>
      <c r="C184" s="7"/>
      <c r="D184" s="2" t="e">
        <f t="shared" si="12"/>
        <v>#N/A</v>
      </c>
      <c r="E184" s="2" t="e">
        <f t="shared" si="22"/>
        <v>#N/A</v>
      </c>
      <c r="F184" s="2">
        <v>556942.9174760133</v>
      </c>
      <c r="G184" s="2">
        <f t="shared" si="26"/>
        <v>424145.14285714284</v>
      </c>
      <c r="H184" s="2">
        <f t="shared" si="37"/>
        <v>64937643.780325666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3536746.8571428605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608679.17417743802</v>
      </c>
      <c r="Q184" s="21">
        <f t="shared" si="39"/>
        <v>450000</v>
      </c>
      <c r="R184" s="2">
        <f t="shared" si="38"/>
        <v>68338835.05635494</v>
      </c>
      <c r="S184" s="2">
        <f t="shared" si="17"/>
        <v>424145.14285714179</v>
      </c>
      <c r="T184" s="2">
        <f t="shared" si="18"/>
        <v>25854.857142857276</v>
      </c>
      <c r="U184" s="2">
        <f t="shared" si="19"/>
        <v>450000</v>
      </c>
      <c r="V184" s="2">
        <f t="shared" si="33"/>
        <v>29309451.780325755</v>
      </c>
      <c r="W184" s="2">
        <f t="shared" si="20"/>
        <v>424145.14285714179</v>
      </c>
      <c r="X184" s="2">
        <f t="shared" si="6"/>
        <v>25854.857142858207</v>
      </c>
      <c r="Y184" s="2">
        <f t="shared" si="35"/>
        <v>39029383.27602917</v>
      </c>
      <c r="Z184" s="2" t="str">
        <f t="shared" si="8"/>
        <v>HERE</v>
      </c>
      <c r="AA184" s="2">
        <f>IF(Z184="HERE",Y184,AA183+Graph!$G$1*1000)</f>
        <v>39029383.27602917</v>
      </c>
      <c r="AB184" s="2">
        <f t="shared" si="21"/>
        <v>25854.857142858207</v>
      </c>
      <c r="AC184" s="2">
        <f t="shared" si="36"/>
        <v>29309451.780325755</v>
      </c>
      <c r="AD184" s="3">
        <f t="shared" si="10"/>
        <v>39029383.27602917</v>
      </c>
      <c r="AE184" s="2">
        <f>IF(AE182&gt;=52800000,52800000,IF(AB163=Graph!G$1*1000,AE183+Graph!G$1*1000,AC184))</f>
        <v>29309451.780325755</v>
      </c>
      <c r="AF184" s="3">
        <f t="shared" si="11"/>
        <v>29309451.780325755</v>
      </c>
      <c r="AG184" s="3">
        <f t="shared" si="27"/>
        <v>35577868.28700614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107</v>
      </c>
      <c r="C185" s="7"/>
      <c r="D185" s="2" t="e">
        <f t="shared" si="12"/>
        <v>#N/A</v>
      </c>
      <c r="E185" s="2" t="e">
        <f t="shared" si="22"/>
        <v>#N/A</v>
      </c>
      <c r="F185" s="2">
        <v>558370.77816107124</v>
      </c>
      <c r="G185" s="2">
        <f t="shared" si="26"/>
        <v>424145.14285714284</v>
      </c>
      <c r="H185" s="2">
        <f t="shared" si="37"/>
        <v>65361788.923182808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3562601.7142857178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610464.73749136925</v>
      </c>
      <c r="Q185" s="21">
        <f t="shared" si="39"/>
        <v>450000</v>
      </c>
      <c r="R185" s="2">
        <f t="shared" si="38"/>
        <v>68788835.05635494</v>
      </c>
      <c r="S185" s="2">
        <f t="shared" si="17"/>
        <v>424145.14285714179</v>
      </c>
      <c r="T185" s="2">
        <f t="shared" si="18"/>
        <v>25854.857142857276</v>
      </c>
      <c r="U185" s="2">
        <f t="shared" si="19"/>
        <v>450000</v>
      </c>
      <c r="V185" s="2">
        <f t="shared" si="33"/>
        <v>29733596.923182897</v>
      </c>
      <c r="W185" s="2">
        <f t="shared" si="20"/>
        <v>424145.14285714179</v>
      </c>
      <c r="X185" s="2">
        <f t="shared" si="6"/>
        <v>25854.857142858207</v>
      </c>
      <c r="Y185" s="2">
        <f t="shared" si="35"/>
        <v>39055238.133172028</v>
      </c>
      <c r="Z185" s="2" t="str">
        <f t="shared" si="8"/>
        <v>HERE</v>
      </c>
      <c r="AA185" s="2">
        <f>IF(Z185="HERE",Y185,AA184+Graph!$G$1*1000)</f>
        <v>39055238.133172028</v>
      </c>
      <c r="AB185" s="2">
        <f t="shared" si="21"/>
        <v>25854.857142858207</v>
      </c>
      <c r="AC185" s="2">
        <f t="shared" si="36"/>
        <v>29733596.923182897</v>
      </c>
      <c r="AD185" s="3">
        <f t="shared" si="10"/>
        <v>39055238.133172028</v>
      </c>
      <c r="AE185" s="2">
        <f>IF(AE183&gt;=52800000,52800000,IF(AB164=Graph!G$1*1000,AE184+Graph!G$1*1000,AC185))</f>
        <v>29733596.923182897</v>
      </c>
      <c r="AF185" s="3">
        <f t="shared" si="11"/>
        <v>29733596.923182897</v>
      </c>
      <c r="AG185" s="3">
        <f t="shared" si="27"/>
        <v>35635689.691710547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108</v>
      </c>
      <c r="C186" s="7"/>
      <c r="D186" s="2" t="e">
        <f t="shared" si="12"/>
        <v>#N/A</v>
      </c>
      <c r="E186" s="2" t="e">
        <f t="shared" si="22"/>
        <v>#N/A</v>
      </c>
      <c r="F186" s="2">
        <v>559798.63884612173</v>
      </c>
      <c r="G186" s="2">
        <f t="shared" si="26"/>
        <v>424145.14285714284</v>
      </c>
      <c r="H186" s="2">
        <f t="shared" si="37"/>
        <v>65785934.06603995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3588456.5714285751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612250.30080528557</v>
      </c>
      <c r="Q186" s="21">
        <f t="shared" si="39"/>
        <v>450000</v>
      </c>
      <c r="R186" s="2">
        <f t="shared" si="38"/>
        <v>69238835.05635494</v>
      </c>
      <c r="S186" s="2">
        <f t="shared" si="17"/>
        <v>424145.14285714179</v>
      </c>
      <c r="T186" s="2">
        <f t="shared" si="18"/>
        <v>25854.857142857276</v>
      </c>
      <c r="U186" s="2">
        <f t="shared" si="19"/>
        <v>450000</v>
      </c>
      <c r="V186" s="2">
        <f t="shared" si="33"/>
        <v>30157742.066040039</v>
      </c>
      <c r="W186" s="2">
        <f t="shared" si="20"/>
        <v>424145.14285714179</v>
      </c>
      <c r="X186" s="2">
        <f t="shared" si="6"/>
        <v>25854.857142858207</v>
      </c>
      <c r="Y186" s="2">
        <f t="shared" si="35"/>
        <v>39081092.990314886</v>
      </c>
      <c r="Z186" s="2" t="str">
        <f t="shared" si="8"/>
        <v>HERE</v>
      </c>
      <c r="AA186" s="2">
        <f>IF(Z186="HERE",Y186,AA185+Graph!$G$1*1000)</f>
        <v>39081092.990314886</v>
      </c>
      <c r="AB186" s="2">
        <f t="shared" si="21"/>
        <v>25854.857142858207</v>
      </c>
      <c r="AC186" s="2">
        <f t="shared" si="36"/>
        <v>30157742.066040039</v>
      </c>
      <c r="AD186" s="3">
        <f t="shared" si="10"/>
        <v>39081092.990314886</v>
      </c>
      <c r="AE186" s="2">
        <f>IF(AE184&gt;=52800000,52800000,IF(AB165=Graph!G$1*1000,AE185+Graph!G$1*1000,AC186))</f>
        <v>30157742.066040039</v>
      </c>
      <c r="AF186" s="3">
        <f t="shared" si="11"/>
        <v>30157742.066040039</v>
      </c>
      <c r="AG186" s="3">
        <f t="shared" si="27"/>
        <v>35692297.414832667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109</v>
      </c>
      <c r="C187" s="7"/>
      <c r="D187" s="2" t="e">
        <f t="shared" si="12"/>
        <v>#N/A</v>
      </c>
      <c r="E187" s="2" t="e">
        <f t="shared" si="22"/>
        <v>#N/A</v>
      </c>
      <c r="F187" s="2">
        <v>561226.49953117967</v>
      </c>
      <c r="G187" s="2">
        <f t="shared" si="26"/>
        <v>424145.14285714284</v>
      </c>
      <c r="H187" s="2">
        <f t="shared" si="37"/>
        <v>66210079.208897091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3614311.4285714324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614035.8641192168</v>
      </c>
      <c r="Q187" s="21">
        <f t="shared" si="39"/>
        <v>450000</v>
      </c>
      <c r="R187" s="2">
        <f t="shared" si="38"/>
        <v>69688835.05635494</v>
      </c>
      <c r="S187" s="2">
        <f t="shared" si="17"/>
        <v>424145.14285714179</v>
      </c>
      <c r="T187" s="2">
        <f t="shared" si="18"/>
        <v>25854.857142857276</v>
      </c>
      <c r="U187" s="2">
        <f t="shared" si="19"/>
        <v>450000</v>
      </c>
      <c r="V187" s="2">
        <f t="shared" si="33"/>
        <v>30581887.208897181</v>
      </c>
      <c r="W187" s="2">
        <f t="shared" si="20"/>
        <v>424145.14285714179</v>
      </c>
      <c r="X187" s="2">
        <f t="shared" si="6"/>
        <v>25854.857142858207</v>
      </c>
      <c r="Y187" s="2">
        <f t="shared" si="35"/>
        <v>39106947.847457744</v>
      </c>
      <c r="Z187" s="2" t="str">
        <f t="shared" si="8"/>
        <v>HERE</v>
      </c>
      <c r="AA187" s="2">
        <f>IF(Z187="HERE",Y187,AA186+Graph!$G$1*1000)</f>
        <v>39106947.847457744</v>
      </c>
      <c r="AB187" s="2">
        <f t="shared" si="21"/>
        <v>25854.857142858207</v>
      </c>
      <c r="AC187" s="2">
        <f t="shared" si="36"/>
        <v>30581887.208897181</v>
      </c>
      <c r="AD187" s="3">
        <f t="shared" si="10"/>
        <v>39106947.847457744</v>
      </c>
      <c r="AE187" s="2">
        <f>IF(AE185&gt;=52800000,52800000,IF(AB166=Graph!G$1*1000,AE186+Graph!G$1*1000,AC187))</f>
        <v>30581887.208897181</v>
      </c>
      <c r="AF187" s="3">
        <f t="shared" si="11"/>
        <v>30581887.208897181</v>
      </c>
      <c r="AG187" s="3">
        <f t="shared" si="27"/>
        <v>35747691.456372477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110</v>
      </c>
      <c r="C188" s="7"/>
      <c r="D188" s="2" t="e">
        <f t="shared" si="12"/>
        <v>#N/A</v>
      </c>
      <c r="E188" s="2" t="e">
        <f t="shared" si="22"/>
        <v>#N/A</v>
      </c>
      <c r="F188" s="2">
        <v>562654.3602162376</v>
      </c>
      <c r="G188" s="2">
        <f t="shared" si="26"/>
        <v>424145.14285714284</v>
      </c>
      <c r="H188" s="2">
        <f t="shared" si="37"/>
        <v>66634224.351754233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3640166.2857142896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615821.42743314803</v>
      </c>
      <c r="Q188" s="21">
        <f t="shared" si="39"/>
        <v>450000</v>
      </c>
      <c r="R188" s="2">
        <f t="shared" si="38"/>
        <v>70138835.05635494</v>
      </c>
      <c r="S188" s="2">
        <f t="shared" si="17"/>
        <v>424145.14285714179</v>
      </c>
      <c r="T188" s="2">
        <f t="shared" si="18"/>
        <v>25854.857142857276</v>
      </c>
      <c r="U188" s="2">
        <f t="shared" si="19"/>
        <v>450000</v>
      </c>
      <c r="V188" s="2">
        <f t="shared" si="33"/>
        <v>31006032.351754323</v>
      </c>
      <c r="W188" s="2">
        <f t="shared" si="20"/>
        <v>424145.14285714179</v>
      </c>
      <c r="X188" s="2">
        <f t="shared" si="6"/>
        <v>25854.857142858207</v>
      </c>
      <c r="Y188" s="2">
        <f t="shared" si="35"/>
        <v>39132802.704600602</v>
      </c>
      <c r="Z188" s="2" t="str">
        <f t="shared" si="8"/>
        <v>HERE</v>
      </c>
      <c r="AA188" s="2">
        <f>IF(Z188="HERE",Y188,AA187+Graph!$G$1*1000)</f>
        <v>39132802.704600602</v>
      </c>
      <c r="AB188" s="2">
        <f t="shared" si="21"/>
        <v>25854.857142858207</v>
      </c>
      <c r="AC188" s="2">
        <f t="shared" si="36"/>
        <v>31006032.351754323</v>
      </c>
      <c r="AD188" s="3">
        <f t="shared" si="10"/>
        <v>39132802.704600602</v>
      </c>
      <c r="AE188" s="2">
        <f>IF(AE186&gt;=52800000,52800000,IF(AB167=Graph!G$1*1000,AE187+Graph!G$1*1000,AC188))</f>
        <v>31006032.351754323</v>
      </c>
      <c r="AF188" s="3">
        <f t="shared" si="11"/>
        <v>31006032.351754323</v>
      </c>
      <c r="AG188" s="3">
        <f t="shared" si="27"/>
        <v>35801871.816329986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111</v>
      </c>
      <c r="C189" s="7"/>
      <c r="D189" s="2" t="e">
        <f t="shared" si="12"/>
        <v>#N/A</v>
      </c>
      <c r="E189" s="2" t="e">
        <f t="shared" si="22"/>
        <v>#N/A</v>
      </c>
      <c r="F189" s="2">
        <v>564082.22090129554</v>
      </c>
      <c r="G189" s="2">
        <f t="shared" si="26"/>
        <v>424145.14285714284</v>
      </c>
      <c r="H189" s="2">
        <f t="shared" si="37"/>
        <v>67058369.494611375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3666021.1428571469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617606.99074706435</v>
      </c>
      <c r="Q189" s="21">
        <f t="shared" si="39"/>
        <v>450000</v>
      </c>
      <c r="R189" s="2">
        <f t="shared" si="38"/>
        <v>70588835.05635494</v>
      </c>
      <c r="S189" s="2">
        <f t="shared" si="17"/>
        <v>424145.14285714179</v>
      </c>
      <c r="T189" s="2">
        <f t="shared" si="18"/>
        <v>25854.857142857276</v>
      </c>
      <c r="U189" s="2">
        <f t="shared" si="19"/>
        <v>450000</v>
      </c>
      <c r="V189" s="2">
        <f t="shared" si="33"/>
        <v>31430177.494611464</v>
      </c>
      <c r="W189" s="2">
        <f t="shared" si="20"/>
        <v>424145.14285714179</v>
      </c>
      <c r="X189" s="2">
        <f t="shared" si="6"/>
        <v>25854.857142858207</v>
      </c>
      <c r="Y189" s="2">
        <f t="shared" si="35"/>
        <v>39158657.561743461</v>
      </c>
      <c r="Z189" s="2" t="str">
        <f t="shared" si="8"/>
        <v>HERE</v>
      </c>
      <c r="AA189" s="2">
        <f>IF(Z189="HERE",Y189,AA188+Graph!$G$1*1000)</f>
        <v>39158657.561743461</v>
      </c>
      <c r="AB189" s="2">
        <f t="shared" si="21"/>
        <v>25854.857142858207</v>
      </c>
      <c r="AC189" s="2">
        <f t="shared" si="36"/>
        <v>31430177.494611464</v>
      </c>
      <c r="AD189" s="3">
        <f t="shared" si="10"/>
        <v>39158657.561743461</v>
      </c>
      <c r="AE189" s="2">
        <f>IF(AE187&gt;=52800000,52800000,IF(AB168=Graph!G$1*1000,AE188+Graph!G$1*1000,AC189))</f>
        <v>31430177.494611464</v>
      </c>
      <c r="AF189" s="3">
        <f t="shared" si="11"/>
        <v>31430177.494611464</v>
      </c>
      <c r="AG189" s="3">
        <f t="shared" si="27"/>
        <v>35854838.494705208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112</v>
      </c>
      <c r="C190" s="7"/>
      <c r="D190" s="2" t="e">
        <f t="shared" si="12"/>
        <v>#N/A</v>
      </c>
      <c r="E190" s="2" t="e">
        <f t="shared" si="22"/>
        <v>#N/A</v>
      </c>
      <c r="F190" s="2">
        <v>565510.08158635348</v>
      </c>
      <c r="G190" s="2">
        <f t="shared" si="26"/>
        <v>424145.14285714284</v>
      </c>
      <c r="H190" s="2">
        <f t="shared" si="37"/>
        <v>67482514.637468517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3691876.0000000042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619392.55406099558</v>
      </c>
      <c r="Q190" s="21">
        <f t="shared" si="39"/>
        <v>450000</v>
      </c>
      <c r="R190" s="2">
        <f t="shared" si="38"/>
        <v>71038835.05635494</v>
      </c>
      <c r="S190" s="2">
        <f t="shared" si="17"/>
        <v>424145.14285714179</v>
      </c>
      <c r="T190" s="2">
        <f t="shared" si="18"/>
        <v>25854.857142857276</v>
      </c>
      <c r="U190" s="2">
        <f t="shared" si="19"/>
        <v>450000</v>
      </c>
      <c r="V190" s="2">
        <f t="shared" si="33"/>
        <v>31854322.637468606</v>
      </c>
      <c r="W190" s="2">
        <f t="shared" si="20"/>
        <v>424145.14285714179</v>
      </c>
      <c r="X190" s="2">
        <f t="shared" si="6"/>
        <v>25854.857142858207</v>
      </c>
      <c r="Y190" s="2">
        <f t="shared" si="35"/>
        <v>39184512.418886319</v>
      </c>
      <c r="Z190" s="2" t="str">
        <f t="shared" si="8"/>
        <v>HERE</v>
      </c>
      <c r="AA190" s="2">
        <f>IF(Z190="HERE",Y190,AA189+Graph!$G$1*1000)</f>
        <v>39184512.418886319</v>
      </c>
      <c r="AB190" s="2">
        <f t="shared" si="21"/>
        <v>25854.857142858207</v>
      </c>
      <c r="AC190" s="2">
        <f t="shared" si="36"/>
        <v>31854322.637468606</v>
      </c>
      <c r="AD190" s="3">
        <f t="shared" si="10"/>
        <v>39184512.418886319</v>
      </c>
      <c r="AE190" s="2">
        <f>IF(AE188&gt;=52800000,52800000,IF(AB169=Graph!G$1*1000,AE189+Graph!G$1*1000,AC190))</f>
        <v>31854322.637468606</v>
      </c>
      <c r="AF190" s="3">
        <f t="shared" si="11"/>
        <v>31854322.637468606</v>
      </c>
      <c r="AG190" s="3">
        <f t="shared" si="27"/>
        <v>35906591.491498128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113</v>
      </c>
      <c r="C191" s="7"/>
      <c r="D191" s="2" t="e">
        <f t="shared" si="12"/>
        <v>#N/A</v>
      </c>
      <c r="E191" s="2" t="e">
        <f t="shared" si="22"/>
        <v>#N/A</v>
      </c>
      <c r="F191" s="2">
        <v>566937.94227141142</v>
      </c>
      <c r="G191" s="2">
        <f t="shared" si="26"/>
        <v>424145.14285714284</v>
      </c>
      <c r="H191" s="2">
        <f t="shared" si="37"/>
        <v>67906659.780325666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3717730.8571428615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621178.1173749119</v>
      </c>
      <c r="Q191" s="21">
        <f t="shared" si="39"/>
        <v>450000</v>
      </c>
      <c r="R191" s="2">
        <f t="shared" si="38"/>
        <v>71488835.05635494</v>
      </c>
      <c r="S191" s="2">
        <f t="shared" si="17"/>
        <v>424145.14285714924</v>
      </c>
      <c r="T191" s="2">
        <f t="shared" si="18"/>
        <v>25854.857142857276</v>
      </c>
      <c r="U191" s="2">
        <f t="shared" si="19"/>
        <v>450000</v>
      </c>
      <c r="V191" s="2">
        <f t="shared" si="33"/>
        <v>32278467.780325748</v>
      </c>
      <c r="W191" s="2">
        <f t="shared" si="20"/>
        <v>424145.14285714179</v>
      </c>
      <c r="X191" s="2">
        <f t="shared" si="6"/>
        <v>25854.857142858207</v>
      </c>
      <c r="Y191" s="2">
        <f t="shared" si="35"/>
        <v>39210367.276029177</v>
      </c>
      <c r="Z191" s="2" t="str">
        <f t="shared" si="8"/>
        <v>HERE</v>
      </c>
      <c r="AA191" s="2">
        <f>IF(Z191="HERE",Y191,AA190+Graph!$G$1*1000)</f>
        <v>39210367.276029177</v>
      </c>
      <c r="AB191" s="2">
        <f t="shared" si="21"/>
        <v>25854.857142858207</v>
      </c>
      <c r="AC191" s="2">
        <f t="shared" si="36"/>
        <v>32278467.780325748</v>
      </c>
      <c r="AD191" s="3">
        <f t="shared" si="10"/>
        <v>39210367.276029177</v>
      </c>
      <c r="AE191" s="2">
        <f>IF(AE189&gt;=52800000,52800000,IF(AB170=Graph!G$1*1000,AE190+Graph!G$1*1000,AC191))</f>
        <v>32278467.780325748</v>
      </c>
      <c r="AF191" s="3">
        <f t="shared" si="11"/>
        <v>32278467.780325748</v>
      </c>
      <c r="AG191" s="3">
        <f t="shared" si="27"/>
        <v>35957130.806708746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114</v>
      </c>
      <c r="C192" s="7"/>
      <c r="D192" s="2" t="e">
        <f t="shared" si="12"/>
        <v>#N/A</v>
      </c>
      <c r="E192" s="2" t="e">
        <f t="shared" si="22"/>
        <v>#N/A</v>
      </c>
      <c r="F192" s="2">
        <v>568365.80295646191</v>
      </c>
      <c r="G192" s="2">
        <f t="shared" si="26"/>
        <v>424145.14285714284</v>
      </c>
      <c r="H192" s="2">
        <f t="shared" si="37"/>
        <v>68330804.923182815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3743585.7142857187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622963.68068884313</v>
      </c>
      <c r="Q192" s="21">
        <f t="shared" si="39"/>
        <v>450000</v>
      </c>
      <c r="R192" s="2">
        <f t="shared" si="38"/>
        <v>71938835.05635494</v>
      </c>
      <c r="S192" s="2">
        <f t="shared" si="17"/>
        <v>424145.14285714924</v>
      </c>
      <c r="T192" s="2">
        <f t="shared" si="18"/>
        <v>25854.857142857276</v>
      </c>
      <c r="U192" s="2">
        <f t="shared" si="19"/>
        <v>450000</v>
      </c>
      <c r="V192" s="2">
        <f t="shared" si="33"/>
        <v>32702612.92318289</v>
      </c>
      <c r="W192" s="2">
        <f t="shared" si="20"/>
        <v>424145.14285714179</v>
      </c>
      <c r="X192" s="2">
        <f t="shared" si="6"/>
        <v>25854.857142858207</v>
      </c>
      <c r="Y192" s="2">
        <f t="shared" si="35"/>
        <v>39236222.133172035</v>
      </c>
      <c r="Z192" s="2" t="str">
        <f t="shared" si="8"/>
        <v>HERE</v>
      </c>
      <c r="AA192" s="2">
        <f>IF(Z192="HERE",Y192,AA191+Graph!$G$1*1000)</f>
        <v>39236222.133172035</v>
      </c>
      <c r="AB192" s="2">
        <f t="shared" si="21"/>
        <v>25854.857142858207</v>
      </c>
      <c r="AC192" s="2">
        <f t="shared" si="36"/>
        <v>32702612.92318289</v>
      </c>
      <c r="AD192" s="3">
        <f t="shared" si="10"/>
        <v>39236222.133172035</v>
      </c>
      <c r="AE192" s="2">
        <f>IF(AE190&gt;=52800000,52800000,IF(AB171=Graph!G$1*1000,AE191+Graph!G$1*1000,AC192))</f>
        <v>32702612.92318289</v>
      </c>
      <c r="AF192" s="3">
        <f t="shared" si="11"/>
        <v>32702612.92318289</v>
      </c>
      <c r="AG192" s="3">
        <f t="shared" si="27"/>
        <v>36006456.440337069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115</v>
      </c>
      <c r="C193" s="7"/>
      <c r="D193" s="2" t="e">
        <f t="shared" si="12"/>
        <v>#N/A</v>
      </c>
      <c r="E193" s="2" t="e">
        <f t="shared" si="22"/>
        <v>#N/A</v>
      </c>
      <c r="F193" s="2">
        <v>569793.66364151984</v>
      </c>
      <c r="G193" s="2">
        <f t="shared" si="26"/>
        <v>424145.14285714284</v>
      </c>
      <c r="H193" s="2">
        <f t="shared" si="37"/>
        <v>68754950.066039965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3769440.571428576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624749.24400275946</v>
      </c>
      <c r="Q193" s="21">
        <f t="shared" si="39"/>
        <v>450000</v>
      </c>
      <c r="R193" s="2">
        <f t="shared" si="38"/>
        <v>72388835.05635494</v>
      </c>
      <c r="S193" s="2">
        <f t="shared" si="17"/>
        <v>424145.14285714924</v>
      </c>
      <c r="T193" s="2">
        <f t="shared" si="18"/>
        <v>25854.857142857276</v>
      </c>
      <c r="U193" s="2">
        <f t="shared" si="19"/>
        <v>450000</v>
      </c>
      <c r="V193" s="2">
        <f t="shared" si="33"/>
        <v>33126758.066040032</v>
      </c>
      <c r="W193" s="2">
        <f t="shared" si="20"/>
        <v>424145.14285714179</v>
      </c>
      <c r="X193" s="2">
        <f t="shared" si="6"/>
        <v>25854.857142858207</v>
      </c>
      <c r="Y193" s="2">
        <f t="shared" si="35"/>
        <v>39262076.990314893</v>
      </c>
      <c r="Z193" s="2" t="str">
        <f t="shared" si="8"/>
        <v>HERE</v>
      </c>
      <c r="AA193" s="2">
        <f>IF(Z193="HERE",Y193,AA192+Graph!$G$1*1000)</f>
        <v>39262076.990314893</v>
      </c>
      <c r="AB193" s="2">
        <f t="shared" si="21"/>
        <v>25854.857142858207</v>
      </c>
      <c r="AC193" s="2">
        <f t="shared" si="36"/>
        <v>33126758.066040032</v>
      </c>
      <c r="AD193" s="3">
        <f t="shared" si="10"/>
        <v>39262076.990314893</v>
      </c>
      <c r="AE193" s="2">
        <f>IF(AE191&gt;=52800000,52800000,IF(AB172=Graph!G$1*1000,AE192+Graph!G$1*1000,AC193))</f>
        <v>33126758.066040032</v>
      </c>
      <c r="AF193" s="3">
        <f t="shared" si="11"/>
        <v>33126758.066040032</v>
      </c>
      <c r="AG193" s="3">
        <f t="shared" si="27"/>
        <v>36054568.392383091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116</v>
      </c>
      <c r="C194" s="7"/>
      <c r="D194" s="2" t="e">
        <f t="shared" si="12"/>
        <v>#N/A</v>
      </c>
      <c r="E194" s="2" t="e">
        <f t="shared" si="22"/>
        <v>#N/A</v>
      </c>
      <c r="F194" s="2">
        <v>571221.52432657778</v>
      </c>
      <c r="G194" s="2">
        <f t="shared" si="26"/>
        <v>424145.14285714284</v>
      </c>
      <c r="H194" s="2">
        <f t="shared" si="37"/>
        <v>69179095.208897114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3795295.4285714333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626534.80731669068</v>
      </c>
      <c r="Q194" s="21">
        <f t="shared" si="39"/>
        <v>450000</v>
      </c>
      <c r="R194" s="2">
        <f t="shared" si="38"/>
        <v>72838835.05635494</v>
      </c>
      <c r="S194" s="2">
        <f t="shared" si="17"/>
        <v>424145.14285714924</v>
      </c>
      <c r="T194" s="2">
        <f t="shared" si="18"/>
        <v>25854.857142857276</v>
      </c>
      <c r="U194" s="2">
        <f t="shared" si="19"/>
        <v>450000</v>
      </c>
      <c r="V194" s="2">
        <f t="shared" si="33"/>
        <v>33550903.208897173</v>
      </c>
      <c r="W194" s="2">
        <f t="shared" si="20"/>
        <v>424145.14285714179</v>
      </c>
      <c r="X194" s="2">
        <f t="shared" si="6"/>
        <v>25854.857142858207</v>
      </c>
      <c r="Y194" s="2">
        <f t="shared" si="35"/>
        <v>39287931.847457752</v>
      </c>
      <c r="Z194" s="2" t="str">
        <f t="shared" si="8"/>
        <v>HERE</v>
      </c>
      <c r="AA194" s="2">
        <f>IF(Z194="HERE",Y194,AA193+Graph!$G$1*1000)</f>
        <v>39287931.847457752</v>
      </c>
      <c r="AB194" s="2">
        <f t="shared" si="21"/>
        <v>25854.857142858207</v>
      </c>
      <c r="AC194" s="2">
        <f t="shared" si="36"/>
        <v>33550903.208897173</v>
      </c>
      <c r="AD194" s="3">
        <f t="shared" si="10"/>
        <v>39287931.847457752</v>
      </c>
      <c r="AE194" s="2">
        <f>IF(AE192&gt;=52800000,52800000,IF(AB173=Graph!G$1*1000,AE193+Graph!G$1*1000,AC194))</f>
        <v>33550903.208897173</v>
      </c>
      <c r="AF194" s="3">
        <f t="shared" si="11"/>
        <v>33550903.208897173</v>
      </c>
      <c r="AG194" s="3">
        <f t="shared" si="27"/>
        <v>36101466.662846819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117</v>
      </c>
      <c r="C195" s="7"/>
      <c r="D195" s="2" t="e">
        <f t="shared" si="12"/>
        <v>#N/A</v>
      </c>
      <c r="E195" s="2" t="e">
        <f t="shared" si="22"/>
        <v>#N/A</v>
      </c>
      <c r="F195" s="2">
        <v>572649.38501163572</v>
      </c>
      <c r="G195" s="2">
        <f t="shared" si="26"/>
        <v>424145.14285714284</v>
      </c>
      <c r="H195" s="2">
        <f t="shared" si="37"/>
        <v>69603240.351754263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3821150.2857142906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628320.37063060701</v>
      </c>
      <c r="Q195" s="21">
        <f t="shared" si="39"/>
        <v>450000</v>
      </c>
      <c r="R195" s="2">
        <f t="shared" si="38"/>
        <v>73288835.05635494</v>
      </c>
      <c r="S195" s="2">
        <f t="shared" si="17"/>
        <v>424145.14285714924</v>
      </c>
      <c r="T195" s="2">
        <f t="shared" si="18"/>
        <v>25854.857142857276</v>
      </c>
      <c r="U195" s="2">
        <f t="shared" si="19"/>
        <v>450000</v>
      </c>
      <c r="V195" s="2">
        <f t="shared" si="33"/>
        <v>33975048.351754315</v>
      </c>
      <c r="W195" s="2">
        <f t="shared" si="20"/>
        <v>424145.14285714179</v>
      </c>
      <c r="X195" s="2">
        <f t="shared" si="6"/>
        <v>25854.857142858207</v>
      </c>
      <c r="Y195" s="2">
        <f t="shared" si="35"/>
        <v>39313786.70460061</v>
      </c>
      <c r="Z195" s="2" t="str">
        <f t="shared" si="8"/>
        <v>HERE</v>
      </c>
      <c r="AA195" s="2">
        <f>IF(Z195="HERE",Y195,AA194+Graph!$G$1*1000)</f>
        <v>39313786.70460061</v>
      </c>
      <c r="AB195" s="2">
        <f t="shared" si="21"/>
        <v>25854.857142858207</v>
      </c>
      <c r="AC195" s="2">
        <f t="shared" si="36"/>
        <v>33975048.351754315</v>
      </c>
      <c r="AD195" s="3">
        <f t="shared" si="10"/>
        <v>39313786.70460061</v>
      </c>
      <c r="AE195" s="2">
        <f>IF(AE193&gt;=52800000,52800000,IF(AB174=Graph!G$1*1000,AE194+Graph!G$1*1000,AC195))</f>
        <v>33975048.351754315</v>
      </c>
      <c r="AF195" s="3">
        <f t="shared" si="11"/>
        <v>33975048.351754315</v>
      </c>
      <c r="AG195" s="3">
        <f t="shared" si="27"/>
        <v>36147151.251728244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118</v>
      </c>
      <c r="C196" s="7"/>
      <c r="D196" s="2" t="e">
        <f t="shared" si="12"/>
        <v>#N/A</v>
      </c>
      <c r="E196" s="2" t="e">
        <f t="shared" si="22"/>
        <v>#N/A</v>
      </c>
      <c r="F196" s="2">
        <v>574077.24569669366</v>
      </c>
      <c r="G196" s="2">
        <f t="shared" si="26"/>
        <v>424145.14285714284</v>
      </c>
      <c r="H196" s="2">
        <f t="shared" si="37"/>
        <v>70027385.494611412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3847005.1428571478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630105.93394453824</v>
      </c>
      <c r="Q196" s="21">
        <f t="shared" si="39"/>
        <v>450000</v>
      </c>
      <c r="R196" s="2">
        <f t="shared" si="38"/>
        <v>73738835.05635494</v>
      </c>
      <c r="S196" s="2">
        <f t="shared" si="17"/>
        <v>424145.14285714924</v>
      </c>
      <c r="T196" s="2">
        <f t="shared" si="18"/>
        <v>25854.857142857276</v>
      </c>
      <c r="U196" s="2">
        <f t="shared" si="19"/>
        <v>450000</v>
      </c>
      <c r="V196" s="2">
        <f t="shared" si="33"/>
        <v>34399193.494611457</v>
      </c>
      <c r="W196" s="2">
        <f t="shared" si="20"/>
        <v>424145.14285714179</v>
      </c>
      <c r="X196" s="2">
        <f t="shared" si="6"/>
        <v>25854.857142858207</v>
      </c>
      <c r="Y196" s="2">
        <f t="shared" si="35"/>
        <v>39339641.561743468</v>
      </c>
      <c r="Z196" s="2" t="str">
        <f t="shared" si="8"/>
        <v>HERE</v>
      </c>
      <c r="AA196" s="2">
        <f>IF(Z196="HERE",Y196,AA195+Graph!$G$1*1000)</f>
        <v>39339641.561743468</v>
      </c>
      <c r="AB196" s="2">
        <f t="shared" si="21"/>
        <v>25854.857142858207</v>
      </c>
      <c r="AC196" s="2">
        <f t="shared" si="36"/>
        <v>34399193.494611457</v>
      </c>
      <c r="AD196" s="3">
        <f t="shared" si="10"/>
        <v>39339641.561743468</v>
      </c>
      <c r="AE196" s="2">
        <f>IF(AE194&gt;=52800000,52800000,IF(AB175=Graph!G$1*1000,AE195+Graph!G$1*1000,AC196))</f>
        <v>34399193.494611457</v>
      </c>
      <c r="AF196" s="3">
        <f t="shared" si="11"/>
        <v>34399193.494611457</v>
      </c>
      <c r="AG196" s="3">
        <f t="shared" si="27"/>
        <v>36191627.880299672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119</v>
      </c>
      <c r="C197" s="7"/>
      <c r="D197" s="2" t="e">
        <f t="shared" si="12"/>
        <v>#N/A</v>
      </c>
      <c r="E197" s="2" t="e">
        <f t="shared" si="22"/>
        <v>#N/A</v>
      </c>
      <c r="F197" s="2">
        <v>575505.1063817516</v>
      </c>
      <c r="G197" s="2">
        <f t="shared" si="26"/>
        <v>424145.14285714284</v>
      </c>
      <c r="H197" s="2">
        <f t="shared" si="37"/>
        <v>70451530.637468562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3872860.0000000051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631891.49725845456</v>
      </c>
      <c r="Q197" s="21">
        <f t="shared" si="39"/>
        <v>450000</v>
      </c>
      <c r="R197" s="2">
        <f t="shared" si="38"/>
        <v>74188835.05635494</v>
      </c>
      <c r="S197" s="2">
        <f t="shared" si="17"/>
        <v>424145.14285714924</v>
      </c>
      <c r="T197" s="2">
        <f t="shared" si="18"/>
        <v>25854.857142857276</v>
      </c>
      <c r="U197" s="2">
        <f t="shared" si="19"/>
        <v>450000</v>
      </c>
      <c r="V197" s="2">
        <f t="shared" si="33"/>
        <v>34823338.637468599</v>
      </c>
      <c r="W197" s="2">
        <f t="shared" si="20"/>
        <v>424145.14285714179</v>
      </c>
      <c r="X197" s="2">
        <f t="shared" si="6"/>
        <v>25854.857142858207</v>
      </c>
      <c r="Y197" s="2">
        <f t="shared" si="35"/>
        <v>39365496.418886326</v>
      </c>
      <c r="Z197" s="2" t="str">
        <f t="shared" si="8"/>
        <v>HERE</v>
      </c>
      <c r="AA197" s="2">
        <f>IF(Z197="HERE",Y197,AA196+Graph!$G$1*1000)</f>
        <v>39365496.418886326</v>
      </c>
      <c r="AB197" s="2">
        <f t="shared" si="21"/>
        <v>25854.857142858207</v>
      </c>
      <c r="AC197" s="2">
        <f t="shared" si="36"/>
        <v>34823338.637468599</v>
      </c>
      <c r="AD197" s="3">
        <f t="shared" si="10"/>
        <v>39365496.418886326</v>
      </c>
      <c r="AE197" s="2">
        <f>IF(AE195&gt;=52800000,52800000,IF(AB176=Graph!G$1*1000,AE196+Graph!G$1*1000,AC197))</f>
        <v>34823338.637468599</v>
      </c>
      <c r="AF197" s="3">
        <f t="shared" si="11"/>
        <v>34823338.637468599</v>
      </c>
      <c r="AG197" s="3">
        <f t="shared" si="27"/>
        <v>36236104.508871108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120</v>
      </c>
      <c r="C198" s="7"/>
      <c r="D198" s="2" t="e">
        <f t="shared" si="12"/>
        <v>#N/A</v>
      </c>
      <c r="E198" s="2" t="e">
        <f t="shared" si="22"/>
        <v>#N/A</v>
      </c>
      <c r="F198" s="2">
        <v>576932.96706680954</v>
      </c>
      <c r="G198" s="2">
        <f t="shared" si="26"/>
        <v>424145.14285714284</v>
      </c>
      <c r="H198" s="2">
        <f t="shared" si="37"/>
        <v>70875675.780325711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3898714.8571428624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633677.06057238579</v>
      </c>
      <c r="Q198" s="21">
        <f t="shared" si="39"/>
        <v>450000</v>
      </c>
      <c r="R198" s="2">
        <f t="shared" si="38"/>
        <v>74638835.05635494</v>
      </c>
      <c r="S198" s="2">
        <f t="shared" si="17"/>
        <v>424145.14285714924</v>
      </c>
      <c r="T198" s="2">
        <f t="shared" si="18"/>
        <v>25854.857142857276</v>
      </c>
      <c r="U198" s="2">
        <f t="shared" si="19"/>
        <v>450000</v>
      </c>
      <c r="V198" s="2">
        <f t="shared" si="33"/>
        <v>35247483.780325741</v>
      </c>
      <c r="W198" s="2">
        <f t="shared" si="20"/>
        <v>424145.14285714179</v>
      </c>
      <c r="X198" s="2">
        <f t="shared" si="6"/>
        <v>25854.857142858207</v>
      </c>
      <c r="Y198" s="2">
        <f t="shared" si="35"/>
        <v>39391351.276029184</v>
      </c>
      <c r="Z198" s="2" t="str">
        <f t="shared" si="8"/>
        <v>HERE</v>
      </c>
      <c r="AA198" s="2">
        <f>IF(Z198="HERE",Y198,AA197+Graph!$G$1*1000)</f>
        <v>39391351.276029184</v>
      </c>
      <c r="AB198" s="2">
        <f t="shared" si="21"/>
        <v>25854.857142858207</v>
      </c>
      <c r="AC198" s="2">
        <f t="shared" si="36"/>
        <v>35247483.780325741</v>
      </c>
      <c r="AD198" s="3">
        <f t="shared" si="10"/>
        <v>39391351.276029184</v>
      </c>
      <c r="AE198" s="2">
        <f>IF(AE196&gt;=52800000,52800000,IF(AB177=Graph!G$1*1000,AE197+Graph!G$1*1000,AC198))</f>
        <v>35247483.780325741</v>
      </c>
      <c r="AF198" s="3">
        <f t="shared" si="11"/>
        <v>35247483.780325741</v>
      </c>
      <c r="AG198" s="3">
        <f t="shared" si="27"/>
        <v>36280581.137442537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121</v>
      </c>
      <c r="C199" s="7"/>
      <c r="D199" s="2" t="e">
        <f t="shared" si="12"/>
        <v>#N/A</v>
      </c>
      <c r="E199" s="2" t="e">
        <f t="shared" si="22"/>
        <v>#N/A</v>
      </c>
      <c r="F199" s="2">
        <v>578360.82775186002</v>
      </c>
      <c r="G199" s="2">
        <f t="shared" si="26"/>
        <v>424145.14285714284</v>
      </c>
      <c r="H199" s="2">
        <f t="shared" si="37"/>
        <v>71299820.92318286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3924569.7142857197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635462.62388631701</v>
      </c>
      <c r="Q199" s="21">
        <f t="shared" si="39"/>
        <v>450000</v>
      </c>
      <c r="R199" s="2">
        <f t="shared" si="38"/>
        <v>75088835.05635494</v>
      </c>
      <c r="S199" s="2">
        <f t="shared" si="17"/>
        <v>424145.14285714924</v>
      </c>
      <c r="T199" s="2">
        <f t="shared" si="18"/>
        <v>25854.857142857276</v>
      </c>
      <c r="U199" s="2">
        <f t="shared" si="19"/>
        <v>450000</v>
      </c>
      <c r="V199" s="2">
        <f t="shared" si="33"/>
        <v>35671628.923182882</v>
      </c>
      <c r="W199" s="2">
        <f t="shared" si="20"/>
        <v>424145.14285714179</v>
      </c>
      <c r="X199" s="2">
        <f t="shared" si="6"/>
        <v>25854.857142858207</v>
      </c>
      <c r="Y199" s="2">
        <f t="shared" si="35"/>
        <v>39417206.133172043</v>
      </c>
      <c r="Z199" s="2" t="str">
        <f t="shared" si="8"/>
        <v>HERE</v>
      </c>
      <c r="AA199" s="2">
        <f>IF(Z199="HERE",Y199,AA198+Graph!$G$1*1000)</f>
        <v>39417206.133172043</v>
      </c>
      <c r="AB199" s="2">
        <f t="shared" si="21"/>
        <v>25854.857142858207</v>
      </c>
      <c r="AC199" s="2">
        <f t="shared" si="36"/>
        <v>35671628.923182882</v>
      </c>
      <c r="AD199" s="3">
        <f t="shared" si="10"/>
        <v>39417206.133172043</v>
      </c>
      <c r="AE199" s="2">
        <f>IF(AE197&gt;=52800000,52800000,IF(AB178=Graph!G$1*1000,AE198+Graph!G$1*1000,AC199))</f>
        <v>35671628.923182882</v>
      </c>
      <c r="AF199" s="3">
        <f t="shared" si="11"/>
        <v>35671628.923182882</v>
      </c>
      <c r="AG199" s="3">
        <f t="shared" si="27"/>
        <v>36325057.766013965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122</v>
      </c>
      <c r="C200" s="7"/>
      <c r="D200" s="2" t="e">
        <f t="shared" si="12"/>
        <v>#N/A</v>
      </c>
      <c r="E200" s="2" t="e">
        <f t="shared" si="22"/>
        <v>#N/A</v>
      </c>
      <c r="F200" s="2">
        <v>579788.68843691796</v>
      </c>
      <c r="G200" s="2">
        <f t="shared" si="26"/>
        <v>424145.14285714284</v>
      </c>
      <c r="H200" s="2">
        <f t="shared" si="37"/>
        <v>71723966.066040009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3950424.5714285769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637248.18720023334</v>
      </c>
      <c r="Q200" s="21">
        <f t="shared" si="39"/>
        <v>450000</v>
      </c>
      <c r="R200" s="2">
        <f t="shared" si="38"/>
        <v>75538835.05635494</v>
      </c>
      <c r="S200" s="2">
        <f t="shared" si="17"/>
        <v>424145.14285714924</v>
      </c>
      <c r="T200" s="2">
        <f t="shared" si="18"/>
        <v>25854.857142857276</v>
      </c>
      <c r="U200" s="2">
        <f t="shared" si="19"/>
        <v>450000</v>
      </c>
      <c r="V200" s="2">
        <f t="shared" si="33"/>
        <v>36095774.066040024</v>
      </c>
      <c r="W200" s="2">
        <f t="shared" si="20"/>
        <v>424145.14285714179</v>
      </c>
      <c r="X200" s="2">
        <f t="shared" si="6"/>
        <v>25854.857142858207</v>
      </c>
      <c r="Y200" s="2">
        <f t="shared" si="35"/>
        <v>39443060.990314901</v>
      </c>
      <c r="Z200" s="2" t="str">
        <f t="shared" si="8"/>
        <v>HERE</v>
      </c>
      <c r="AA200" s="2">
        <f>IF(Z200="HERE",Y200,AA199+Graph!$G$1*1000)</f>
        <v>39443060.990314901</v>
      </c>
      <c r="AB200" s="2">
        <f t="shared" si="21"/>
        <v>25854.857142858207</v>
      </c>
      <c r="AC200" s="2">
        <f t="shared" si="36"/>
        <v>36095774.066040024</v>
      </c>
      <c r="AD200" s="3">
        <f t="shared" si="10"/>
        <v>39443060.990314901</v>
      </c>
      <c r="AE200" s="2">
        <f>IF(AE198&gt;=52800000,52800000,IF(AB179=Graph!G$1*1000,AE199+Graph!G$1*1000,AC200))</f>
        <v>36095774.066040024</v>
      </c>
      <c r="AF200" s="3">
        <f t="shared" si="11"/>
        <v>36095774.066040024</v>
      </c>
      <c r="AG200" s="3">
        <f t="shared" si="27"/>
        <v>36369534.394585393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123</v>
      </c>
      <c r="C201" s="7"/>
      <c r="D201" s="2" t="e">
        <f t="shared" si="12"/>
        <v>#N/A</v>
      </c>
      <c r="E201" s="2" t="e">
        <f t="shared" si="22"/>
        <v>#N/A</v>
      </c>
      <c r="F201" s="2">
        <v>581216.5491219759</v>
      </c>
      <c r="G201" s="2">
        <f t="shared" si="26"/>
        <v>424145.14285714284</v>
      </c>
      <c r="H201" s="2">
        <f t="shared" si="37"/>
        <v>72148111.208897159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3976279.4285714342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639033.75051416457</v>
      </c>
      <c r="Q201" s="21">
        <f t="shared" si="39"/>
        <v>450000</v>
      </c>
      <c r="R201" s="2">
        <f t="shared" si="38"/>
        <v>75988835.05635494</v>
      </c>
      <c r="S201" s="2">
        <f t="shared" si="17"/>
        <v>424145.14285714924</v>
      </c>
      <c r="T201" s="2">
        <f t="shared" si="18"/>
        <v>25854.857142857276</v>
      </c>
      <c r="U201" s="2">
        <f t="shared" si="19"/>
        <v>450000</v>
      </c>
      <c r="V201" s="2">
        <f t="shared" si="33"/>
        <v>36519919.208897166</v>
      </c>
      <c r="W201" s="2">
        <f t="shared" si="20"/>
        <v>424145.14285714179</v>
      </c>
      <c r="X201" s="2">
        <f t="shared" si="6"/>
        <v>25854.857142858207</v>
      </c>
      <c r="Y201" s="2">
        <f t="shared" si="35"/>
        <v>39468915.847457759</v>
      </c>
      <c r="Z201" s="2" t="str">
        <f t="shared" si="8"/>
        <v>HERE</v>
      </c>
      <c r="AA201" s="2">
        <f>IF(Z201="HERE",Y201,AA200+Graph!$G$1*1000)</f>
        <v>39468915.847457759</v>
      </c>
      <c r="AB201" s="2">
        <f t="shared" si="21"/>
        <v>25854.857142858207</v>
      </c>
      <c r="AC201" s="2">
        <f t="shared" si="36"/>
        <v>36519919.208897166</v>
      </c>
      <c r="AD201" s="3">
        <f t="shared" si="10"/>
        <v>39468915.847457759</v>
      </c>
      <c r="AE201" s="2">
        <f>IF(AE199&gt;=52800000,52800000,IF(AB180=Graph!G$1*1000,AE200+Graph!G$1*1000,AC201))</f>
        <v>36519919.208897166</v>
      </c>
      <c r="AF201" s="3">
        <f t="shared" si="11"/>
        <v>36519919.208897166</v>
      </c>
      <c r="AG201" s="3">
        <f t="shared" si="27"/>
        <v>36414011.023156829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124</v>
      </c>
      <c r="C202" s="7"/>
      <c r="D202" s="2" t="e">
        <f t="shared" si="12"/>
        <v>#N/A</v>
      </c>
      <c r="E202" s="2" t="e">
        <f t="shared" si="22"/>
        <v>#N/A</v>
      </c>
      <c r="F202" s="2">
        <v>582644.40980703384</v>
      </c>
      <c r="G202" s="2">
        <f t="shared" si="26"/>
        <v>424145.14285714284</v>
      </c>
      <c r="H202" s="2">
        <f t="shared" si="37"/>
        <v>72572256.351754308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4002134.2857142915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640819.31382808089</v>
      </c>
      <c r="Q202" s="21">
        <f t="shared" si="39"/>
        <v>450000</v>
      </c>
      <c r="R202" s="2">
        <f t="shared" si="38"/>
        <v>76438835.05635494</v>
      </c>
      <c r="S202" s="2">
        <f t="shared" si="17"/>
        <v>424145.14285714924</v>
      </c>
      <c r="T202" s="2">
        <f t="shared" si="18"/>
        <v>25854.857142857276</v>
      </c>
      <c r="U202" s="2">
        <f t="shared" si="19"/>
        <v>450000</v>
      </c>
      <c r="V202" s="2">
        <f t="shared" si="33"/>
        <v>36944064.351754308</v>
      </c>
      <c r="W202" s="2">
        <f t="shared" si="20"/>
        <v>424145.14285714179</v>
      </c>
      <c r="X202" s="2">
        <f t="shared" si="6"/>
        <v>25854.857142858207</v>
      </c>
      <c r="Y202" s="2">
        <f t="shared" si="35"/>
        <v>39494770.704600617</v>
      </c>
      <c r="Z202" s="2" t="str">
        <f t="shared" si="8"/>
        <v>HERE</v>
      </c>
      <c r="AA202" s="2">
        <f>IF(Z202="HERE",Y202,AA201+Graph!$G$1*1000)</f>
        <v>39494770.704600617</v>
      </c>
      <c r="AB202" s="2">
        <f t="shared" si="21"/>
        <v>25854.857142858207</v>
      </c>
      <c r="AC202" s="2">
        <f t="shared" si="36"/>
        <v>36944064.351754308</v>
      </c>
      <c r="AD202" s="3">
        <f t="shared" si="10"/>
        <v>39494770.704600617</v>
      </c>
      <c r="AE202" s="2">
        <f>IF(AE200&gt;=52800000,52800000,IF(AB181=Graph!G$1*1000,AE201+Graph!G$1*1000,AC202))</f>
        <v>36944064.351754308</v>
      </c>
      <c r="AF202" s="3">
        <f t="shared" si="11"/>
        <v>36944064.351754308</v>
      </c>
      <c r="AG202" s="3">
        <f t="shared" si="27"/>
        <v>36458487.651728258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125</v>
      </c>
      <c r="C203" s="7"/>
      <c r="D203" s="2" t="e">
        <f t="shared" si="12"/>
        <v>#N/A</v>
      </c>
      <c r="E203" s="2" t="e">
        <f t="shared" si="22"/>
        <v>#N/A</v>
      </c>
      <c r="F203" s="2">
        <v>584072.27049209177</v>
      </c>
      <c r="G203" s="2">
        <f t="shared" si="26"/>
        <v>424145.14285714284</v>
      </c>
      <c r="H203" s="2">
        <f t="shared" si="37"/>
        <v>72996401.494611457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4027989.1428571488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642604.87714201212</v>
      </c>
      <c r="Q203" s="21">
        <f t="shared" si="39"/>
        <v>450000</v>
      </c>
      <c r="R203" s="2">
        <f t="shared" si="38"/>
        <v>76888835.05635494</v>
      </c>
      <c r="S203" s="2">
        <f t="shared" si="17"/>
        <v>424145.14285714924</v>
      </c>
      <c r="T203" s="2">
        <f t="shared" si="18"/>
        <v>25854.857142857276</v>
      </c>
      <c r="U203" s="2">
        <f t="shared" si="19"/>
        <v>450000</v>
      </c>
      <c r="V203" s="2">
        <f t="shared" si="33"/>
        <v>37368209.49461145</v>
      </c>
      <c r="W203" s="2">
        <f t="shared" si="20"/>
        <v>424145.14285714179</v>
      </c>
      <c r="X203" s="2">
        <f t="shared" si="6"/>
        <v>25854.857142858207</v>
      </c>
      <c r="Y203" s="2">
        <f t="shared" si="35"/>
        <v>39520625.561743475</v>
      </c>
      <c r="Z203" s="2" t="str">
        <f t="shared" si="8"/>
        <v>HERE</v>
      </c>
      <c r="AA203" s="2">
        <f>IF(Z203="HERE",Y203,AA202+Graph!$G$1*1000)</f>
        <v>39520625.561743475</v>
      </c>
      <c r="AB203" s="2">
        <f t="shared" si="21"/>
        <v>25854.857142858207</v>
      </c>
      <c r="AC203" s="2">
        <f t="shared" si="36"/>
        <v>37368209.49461145</v>
      </c>
      <c r="AD203" s="3">
        <f t="shared" si="10"/>
        <v>39520625.561743475</v>
      </c>
      <c r="AE203" s="2">
        <f>IF(AE201&gt;=52800000,52800000,IF(AB182=Graph!G$1*1000,AE202+Graph!G$1*1000,AC203))</f>
        <v>37368209.49461145</v>
      </c>
      <c r="AF203" s="3">
        <f t="shared" si="11"/>
        <v>37368209.49461145</v>
      </c>
      <c r="AG203" s="3">
        <f t="shared" si="27"/>
        <v>36502964.280299686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126</v>
      </c>
      <c r="C204" s="7"/>
      <c r="D204" s="2" t="e">
        <f t="shared" si="12"/>
        <v>#N/A</v>
      </c>
      <c r="E204" s="2" t="e">
        <f t="shared" si="22"/>
        <v>#N/A</v>
      </c>
      <c r="F204" s="2">
        <v>585500.13117714971</v>
      </c>
      <c r="G204" s="2">
        <f t="shared" si="26"/>
        <v>424145.14285714284</v>
      </c>
      <c r="H204" s="2">
        <f t="shared" si="37"/>
        <v>73420546.637468606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4053844.0000000061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644390.44045592844</v>
      </c>
      <c r="Q204" s="21">
        <f t="shared" si="39"/>
        <v>450000</v>
      </c>
      <c r="R204" s="2">
        <f t="shared" si="38"/>
        <v>77338835.05635494</v>
      </c>
      <c r="S204" s="2">
        <f t="shared" si="17"/>
        <v>424145.14285714924</v>
      </c>
      <c r="T204" s="2">
        <f t="shared" si="18"/>
        <v>25854.857142857276</v>
      </c>
      <c r="U204" s="2">
        <f t="shared" si="19"/>
        <v>450000</v>
      </c>
      <c r="V204" s="2">
        <f t="shared" si="33"/>
        <v>37792354.637468591</v>
      </c>
      <c r="W204" s="2">
        <f t="shared" si="20"/>
        <v>424145.14285714179</v>
      </c>
      <c r="X204" s="2">
        <f t="shared" si="6"/>
        <v>25854.857142858207</v>
      </c>
      <c r="Y204" s="2">
        <f t="shared" si="35"/>
        <v>39546480.418886334</v>
      </c>
      <c r="Z204" s="2" t="str">
        <f t="shared" si="8"/>
        <v>HERE</v>
      </c>
      <c r="AA204" s="2">
        <f>IF(Z204="HERE",Y204,AA203+Graph!$G$1*1000)</f>
        <v>39546480.418886334</v>
      </c>
      <c r="AB204" s="2">
        <f t="shared" si="21"/>
        <v>25854.857142858207</v>
      </c>
      <c r="AC204" s="2">
        <f t="shared" si="36"/>
        <v>37792354.637468591</v>
      </c>
      <c r="AD204" s="3">
        <f t="shared" si="10"/>
        <v>39546480.418886334</v>
      </c>
      <c r="AE204" s="2">
        <f>IF(AE202&gt;=52800000,52800000,IF(AB183=Graph!G$1*1000,AE203+Graph!G$1*1000,AC204))</f>
        <v>37792354.637468591</v>
      </c>
      <c r="AF204" s="3">
        <f t="shared" si="11"/>
        <v>37792354.637468591</v>
      </c>
      <c r="AG204" s="3">
        <f t="shared" si="27"/>
        <v>36547440.908871114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127</v>
      </c>
      <c r="C205" s="7"/>
      <c r="D205" s="2" t="e">
        <f t="shared" si="12"/>
        <v>#N/A</v>
      </c>
      <c r="E205" s="2" t="e">
        <f t="shared" si="22"/>
        <v>#N/A</v>
      </c>
      <c r="F205" s="2">
        <v>586927.9918622002</v>
      </c>
      <c r="G205" s="2">
        <f t="shared" si="26"/>
        <v>424145.14285714284</v>
      </c>
      <c r="H205" s="2">
        <f t="shared" si="37"/>
        <v>73844691.780325755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4079698.8571428633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646176.00376985967</v>
      </c>
      <c r="Q205" s="21">
        <f t="shared" si="39"/>
        <v>450000</v>
      </c>
      <c r="R205" s="2">
        <f t="shared" si="38"/>
        <v>77788835.05635494</v>
      </c>
      <c r="S205" s="2">
        <f t="shared" si="17"/>
        <v>424145.14285714924</v>
      </c>
      <c r="T205" s="2">
        <f t="shared" si="18"/>
        <v>25854.857142857276</v>
      </c>
      <c r="U205" s="2">
        <f t="shared" si="19"/>
        <v>450000</v>
      </c>
      <c r="V205" s="2">
        <f t="shared" si="33"/>
        <v>38216499.780325733</v>
      </c>
      <c r="W205" s="2">
        <f t="shared" si="20"/>
        <v>424145.14285714179</v>
      </c>
      <c r="X205" s="2">
        <f t="shared" si="6"/>
        <v>25854.857142858207</v>
      </c>
      <c r="Y205" s="2">
        <f t="shared" si="35"/>
        <v>39572335.276029192</v>
      </c>
      <c r="Z205" s="2" t="str">
        <f t="shared" si="8"/>
        <v>HERE</v>
      </c>
      <c r="AA205" s="2">
        <f>IF(Z205="HERE",Y205,AA204+Graph!$G$1*1000)</f>
        <v>39572335.276029192</v>
      </c>
      <c r="AB205" s="2">
        <f t="shared" si="21"/>
        <v>25854.857142858207</v>
      </c>
      <c r="AC205" s="2">
        <f t="shared" si="36"/>
        <v>38216499.780325733</v>
      </c>
      <c r="AD205" s="3">
        <f t="shared" si="10"/>
        <v>39572335.276029192</v>
      </c>
      <c r="AE205" s="2">
        <f>IF(AE203&gt;=52800000,52800000,IF(AB184=Graph!G$1*1000,AE204+Graph!G$1*1000,AC205))</f>
        <v>38216499.780325733</v>
      </c>
      <c r="AF205" s="3">
        <f t="shared" si="11"/>
        <v>38216499.780325733</v>
      </c>
      <c r="AG205" s="3">
        <f t="shared" si="27"/>
        <v>36591917.537442543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128</v>
      </c>
      <c r="C206" s="7"/>
      <c r="D206" s="2" t="e">
        <f t="shared" si="12"/>
        <v>#N/A</v>
      </c>
      <c r="E206" s="2" t="e">
        <f t="shared" si="22"/>
        <v>#N/A</v>
      </c>
      <c r="F206" s="2">
        <v>588355.85254725814</v>
      </c>
      <c r="G206" s="2">
        <f t="shared" si="26"/>
        <v>424145.14285714284</v>
      </c>
      <c r="H206" s="2">
        <f t="shared" si="37"/>
        <v>74268836.923182905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4105553.7142857206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647961.567083776</v>
      </c>
      <c r="Q206" s="21">
        <f t="shared" si="39"/>
        <v>450000</v>
      </c>
      <c r="R206" s="2">
        <f t="shared" si="38"/>
        <v>78238835.05635494</v>
      </c>
      <c r="S206" s="2">
        <f t="shared" si="17"/>
        <v>424145.14285714924</v>
      </c>
      <c r="T206" s="2">
        <f t="shared" si="18"/>
        <v>25854.857142857276</v>
      </c>
      <c r="U206" s="2">
        <f t="shared" si="19"/>
        <v>450000</v>
      </c>
      <c r="V206" s="2">
        <f t="shared" si="33"/>
        <v>38640644.923182875</v>
      </c>
      <c r="W206" s="2">
        <f t="shared" si="20"/>
        <v>424145.14285714179</v>
      </c>
      <c r="X206" s="2">
        <f t="shared" si="6"/>
        <v>25854.857142858207</v>
      </c>
      <c r="Y206" s="2">
        <f t="shared" si="35"/>
        <v>39598190.13317205</v>
      </c>
      <c r="Z206" s="2" t="str">
        <f t="shared" si="8"/>
        <v>HERE</v>
      </c>
      <c r="AA206" s="2">
        <f>IF(Z206="HERE",Y206,AA205+Graph!$G$1*1000)</f>
        <v>39598190.13317205</v>
      </c>
      <c r="AB206" s="2">
        <f t="shared" si="21"/>
        <v>25854.857142858207</v>
      </c>
      <c r="AC206" s="2">
        <f t="shared" si="36"/>
        <v>38640644.923182875</v>
      </c>
      <c r="AD206" s="3">
        <f t="shared" si="10"/>
        <v>39598190.13317205</v>
      </c>
      <c r="AE206" s="2">
        <f>IF(AE204&gt;=52800000,52800000,IF(AB185=Graph!G$1*1000,AE205+Graph!G$1*1000,AC206))</f>
        <v>38640644.923182875</v>
      </c>
      <c r="AF206" s="3">
        <f t="shared" si="11"/>
        <v>38640644.923182875</v>
      </c>
      <c r="AG206" s="3">
        <f t="shared" si="27"/>
        <v>36636394.166013971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129</v>
      </c>
      <c r="C207" s="7"/>
      <c r="D207" s="2" t="e">
        <f t="shared" si="12"/>
        <v>#N/A</v>
      </c>
      <c r="E207" s="2" t="e">
        <f t="shared" si="22"/>
        <v>#N/A</v>
      </c>
      <c r="F207" s="2">
        <v>589783.71323231608</v>
      </c>
      <c r="G207" s="2">
        <f t="shared" si="26"/>
        <v>424145.14285714284</v>
      </c>
      <c r="H207" s="2">
        <f t="shared" si="37"/>
        <v>74692982.066040054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4131408.5714285779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649747.13039770722</v>
      </c>
      <c r="Q207" s="21">
        <f t="shared" si="39"/>
        <v>450000</v>
      </c>
      <c r="R207" s="2">
        <f t="shared" si="38"/>
        <v>78688835.05635494</v>
      </c>
      <c r="S207" s="2">
        <f t="shared" si="17"/>
        <v>424145.14285714924</v>
      </c>
      <c r="T207" s="2">
        <f t="shared" si="18"/>
        <v>25854.857142857276</v>
      </c>
      <c r="U207" s="2">
        <f t="shared" si="19"/>
        <v>450000</v>
      </c>
      <c r="V207" s="2">
        <f t="shared" si="33"/>
        <v>39064790.066040017</v>
      </c>
      <c r="W207" s="2">
        <f t="shared" si="20"/>
        <v>424145.14285714179</v>
      </c>
      <c r="X207" s="2">
        <f t="shared" si="6"/>
        <v>25854.857142858207</v>
      </c>
      <c r="Y207" s="2">
        <f t="shared" si="35"/>
        <v>39624044.990314908</v>
      </c>
      <c r="Z207" s="2" t="str">
        <f t="shared" si="8"/>
        <v>HERE</v>
      </c>
      <c r="AA207" s="2">
        <f>IF(Z207="HERE",Y207,AA206+Graph!$G$1*1000)</f>
        <v>39624044.990314908</v>
      </c>
      <c r="AB207" s="2">
        <f t="shared" si="21"/>
        <v>25854.857142858207</v>
      </c>
      <c r="AC207" s="2">
        <f t="shared" si="36"/>
        <v>39064790.066040017</v>
      </c>
      <c r="AD207" s="3">
        <f t="shared" si="10"/>
        <v>39624044.990314908</v>
      </c>
      <c r="AE207" s="2">
        <f>IF(AE205&gt;=52800000,52800000,IF(AB186=Graph!G$1*1000,AE206+Graph!G$1*1000,AC207))</f>
        <v>39064790.066040017</v>
      </c>
      <c r="AF207" s="3">
        <f t="shared" si="11"/>
        <v>39064790.066040017</v>
      </c>
      <c r="AG207" s="3">
        <f t="shared" si="27"/>
        <v>36680870.794585399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130</v>
      </c>
      <c r="C208" s="7"/>
      <c r="D208" s="2" t="e">
        <f t="shared" si="12"/>
        <v>#N/A</v>
      </c>
      <c r="E208" s="2" t="e">
        <f t="shared" si="22"/>
        <v>#N/A</v>
      </c>
      <c r="F208" s="2">
        <v>591211.57391737401</v>
      </c>
      <c r="G208" s="2">
        <f t="shared" si="26"/>
        <v>424145.14285714284</v>
      </c>
      <c r="H208" s="2">
        <f t="shared" si="37"/>
        <v>75117127.208897203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4157263.4285714352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651532.69371163845</v>
      </c>
      <c r="Q208" s="21">
        <f t="shared" si="39"/>
        <v>450000</v>
      </c>
      <c r="R208" s="2">
        <f t="shared" si="38"/>
        <v>79138835.05635494</v>
      </c>
      <c r="S208" s="2">
        <f t="shared" si="17"/>
        <v>424145.14285714924</v>
      </c>
      <c r="T208" s="2">
        <f t="shared" si="18"/>
        <v>25854.857142857276</v>
      </c>
      <c r="U208" s="2">
        <f t="shared" si="19"/>
        <v>450000</v>
      </c>
      <c r="V208" s="2">
        <f t="shared" si="33"/>
        <v>39488935.208897159</v>
      </c>
      <c r="W208" s="2">
        <f t="shared" si="20"/>
        <v>424145.14285714179</v>
      </c>
      <c r="X208" s="2">
        <f t="shared" si="6"/>
        <v>25854.857142858207</v>
      </c>
      <c r="Y208" s="2">
        <f t="shared" si="35"/>
        <v>39649899.847457767</v>
      </c>
      <c r="Z208" s="2" t="str">
        <f t="shared" si="8"/>
        <v>HERE</v>
      </c>
      <c r="AA208" s="2">
        <f>IF(Z208="HERE",Y208,AA207+Graph!$G$1*1000)</f>
        <v>39649899.847457767</v>
      </c>
      <c r="AB208" s="2">
        <f t="shared" si="21"/>
        <v>25854.857142858207</v>
      </c>
      <c r="AC208" s="2">
        <f t="shared" si="36"/>
        <v>39064790.066040017</v>
      </c>
      <c r="AD208" s="3">
        <f t="shared" si="10"/>
        <v>39649899.847457767</v>
      </c>
      <c r="AE208" s="2">
        <f>IF(AE206&gt;=52800000,52800000,IF(AB187=Graph!G$1*1000,AE207+Graph!G$1*1000,AC208))</f>
        <v>39064790.066040017</v>
      </c>
      <c r="AF208" s="3">
        <f t="shared" si="11"/>
        <v>39064790.066040017</v>
      </c>
      <c r="AG208" s="3">
        <f t="shared" si="27"/>
        <v>36725347.423156828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131</v>
      </c>
      <c r="C209" s="7"/>
      <c r="D209" s="2" t="e">
        <f t="shared" si="12"/>
        <v>#N/A</v>
      </c>
      <c r="E209" s="2" t="e">
        <f t="shared" si="22"/>
        <v>#N/A</v>
      </c>
      <c r="F209" s="2">
        <v>592639.43460243195</v>
      </c>
      <c r="G209" s="2">
        <f t="shared" si="26"/>
        <v>424145.14285714284</v>
      </c>
      <c r="H209" s="2">
        <f t="shared" si="37"/>
        <v>75541272.351754352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4183118.2857142924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653318.25702555478</v>
      </c>
      <c r="Q209" s="21">
        <f t="shared" si="39"/>
        <v>450000</v>
      </c>
      <c r="R209" s="2">
        <f t="shared" si="38"/>
        <v>79588835.05635494</v>
      </c>
      <c r="S209" s="2">
        <f t="shared" si="17"/>
        <v>424145.14285714924</v>
      </c>
      <c r="T209" s="2">
        <f t="shared" si="18"/>
        <v>25854.857142857276</v>
      </c>
      <c r="U209" s="2">
        <f t="shared" si="19"/>
        <v>450000</v>
      </c>
      <c r="V209" s="2">
        <f t="shared" si="33"/>
        <v>39913080.3517543</v>
      </c>
      <c r="W209" s="2">
        <f t="shared" si="20"/>
        <v>424145.14285714179</v>
      </c>
      <c r="X209" s="2">
        <f t="shared" si="6"/>
        <v>25854.857142858207</v>
      </c>
      <c r="Y209" s="2">
        <f t="shared" si="35"/>
        <v>39675754.704600625</v>
      </c>
      <c r="Z209" s="2" t="str">
        <f t="shared" si="8"/>
        <v>MEEP</v>
      </c>
      <c r="AA209" s="2">
        <f>IF(Z209="HERE",Y209,AA208+Graph!$G$1*1000)</f>
        <v>40069899.847457767</v>
      </c>
      <c r="AB209" s="2">
        <f t="shared" si="21"/>
        <v>420000</v>
      </c>
      <c r="AC209" s="2">
        <f t="shared" si="36"/>
        <v>39064790.066040017</v>
      </c>
      <c r="AD209" s="3">
        <f t="shared" si="10"/>
        <v>40069899.847457767</v>
      </c>
      <c r="AE209" s="2">
        <f>IF(AE207&gt;=52800000,52800000,IF(AB188=Graph!G$1*1000,AE208+Graph!G$1*1000,AC209))</f>
        <v>39064790.066040017</v>
      </c>
      <c r="AF209" s="3">
        <f t="shared" si="11"/>
        <v>39064790.066040017</v>
      </c>
      <c r="AG209" s="3">
        <f t="shared" si="27"/>
        <v>36769824.051728256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132</v>
      </c>
      <c r="C210" s="7"/>
      <c r="D210" s="2" t="e">
        <f t="shared" si="12"/>
        <v>#N/A</v>
      </c>
      <c r="E210" s="2" t="e">
        <f t="shared" si="22"/>
        <v>#N/A</v>
      </c>
      <c r="F210" s="2">
        <v>594067.29528748989</v>
      </c>
      <c r="G210" s="2">
        <f t="shared" si="26"/>
        <v>424145.14285714284</v>
      </c>
      <c r="H210" s="2">
        <f t="shared" si="37"/>
        <v>75965417.494611502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4208973.1428571492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655103.820339486</v>
      </c>
      <c r="Q210" s="21">
        <f t="shared" si="39"/>
        <v>450000</v>
      </c>
      <c r="R210" s="2">
        <f t="shared" si="38"/>
        <v>80038835.05635494</v>
      </c>
      <c r="S210" s="2">
        <f t="shared" si="17"/>
        <v>424145.14285714924</v>
      </c>
      <c r="T210" s="2">
        <f t="shared" si="18"/>
        <v>25854.85714285681</v>
      </c>
      <c r="U210" s="2">
        <f t="shared" si="19"/>
        <v>450000</v>
      </c>
      <c r="V210" s="2">
        <f t="shared" si="33"/>
        <v>40337225.494611442</v>
      </c>
      <c r="W210" s="2">
        <f t="shared" si="20"/>
        <v>424145.14285714179</v>
      </c>
      <c r="X210" s="2">
        <f t="shared" si="6"/>
        <v>25854.857142858207</v>
      </c>
      <c r="Y210" s="2">
        <f t="shared" si="35"/>
        <v>39701609.561743483</v>
      </c>
      <c r="Z210" s="2" t="str">
        <f t="shared" si="8"/>
        <v>MEEP</v>
      </c>
      <c r="AA210" s="2">
        <f>IF(Z210="HERE",Y210,AA209+Graph!$G$1*1000)</f>
        <v>40489899.847457767</v>
      </c>
      <c r="AB210" s="2">
        <f t="shared" si="21"/>
        <v>420000</v>
      </c>
      <c r="AC210" s="2">
        <f t="shared" si="36"/>
        <v>39064790.066040017</v>
      </c>
      <c r="AD210" s="3">
        <f t="shared" si="10"/>
        <v>40489899.847457767</v>
      </c>
      <c r="AE210" s="2">
        <f>IF(AE208&gt;=52800000,52800000,IF(AB189=Graph!G$1*1000,AE209+Graph!G$1*1000,AC210))</f>
        <v>39064790.066040017</v>
      </c>
      <c r="AF210" s="3">
        <f t="shared" si="11"/>
        <v>39064790.066040017</v>
      </c>
      <c r="AG210" s="3">
        <f t="shared" si="27"/>
        <v>36814300.680299684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133</v>
      </c>
      <c r="C211" s="7"/>
      <c r="D211" s="2" t="e">
        <f t="shared" si="12"/>
        <v>#N/A</v>
      </c>
      <c r="E211" s="2" t="e">
        <f t="shared" si="22"/>
        <v>#N/A</v>
      </c>
      <c r="F211" s="2">
        <v>595495.15597254783</v>
      </c>
      <c r="G211" s="2">
        <f t="shared" si="26"/>
        <v>424145.14285714284</v>
      </c>
      <c r="H211" s="2">
        <f t="shared" si="37"/>
        <v>76389562.637468651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4234828.0000000065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656889.38365340233</v>
      </c>
      <c r="Q211" s="21">
        <f t="shared" si="39"/>
        <v>450000</v>
      </c>
      <c r="R211" s="2">
        <f t="shared" si="38"/>
        <v>80488835.05635494</v>
      </c>
      <c r="S211" s="2">
        <f t="shared" si="17"/>
        <v>424145.14285714924</v>
      </c>
      <c r="T211" s="2">
        <f t="shared" si="18"/>
        <v>25854.857142857276</v>
      </c>
      <c r="U211" s="2">
        <f t="shared" si="19"/>
        <v>450000</v>
      </c>
      <c r="V211" s="2">
        <f t="shared" si="33"/>
        <v>40761370.637468584</v>
      </c>
      <c r="W211" s="2">
        <f t="shared" si="20"/>
        <v>424145.14285714179</v>
      </c>
      <c r="X211" s="2">
        <f t="shared" si="6"/>
        <v>25854.857142858207</v>
      </c>
      <c r="Y211" s="2">
        <f t="shared" si="35"/>
        <v>39727464.418886341</v>
      </c>
      <c r="Z211" s="2" t="str">
        <f t="shared" si="8"/>
        <v>MEEP</v>
      </c>
      <c r="AA211" s="2">
        <f>IF(Z211="HERE",Y211,AA210+Graph!$G$1*1000)</f>
        <v>40909899.847457767</v>
      </c>
      <c r="AB211" s="2">
        <f t="shared" si="21"/>
        <v>420000</v>
      </c>
      <c r="AC211" s="2">
        <f t="shared" si="36"/>
        <v>39064790.066040017</v>
      </c>
      <c r="AD211" s="3">
        <f t="shared" si="10"/>
        <v>40909899.847457767</v>
      </c>
      <c r="AE211" s="2">
        <f>IF(AE209&gt;=52800000,52800000,IF(AB190=Graph!G$1*1000,AE210+Graph!G$1*1000,AC211))</f>
        <v>39064790.066040017</v>
      </c>
      <c r="AF211" s="3">
        <f t="shared" si="11"/>
        <v>39064790.066040017</v>
      </c>
      <c r="AG211" s="3">
        <f t="shared" si="27"/>
        <v>36858777.30887112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134</v>
      </c>
      <c r="C212" s="7"/>
      <c r="D212" s="2" t="e">
        <f t="shared" si="12"/>
        <v>#N/A</v>
      </c>
      <c r="E212" s="2" t="e">
        <f t="shared" si="22"/>
        <v>#N/A</v>
      </c>
      <c r="F212" s="2">
        <v>596923.01665759832</v>
      </c>
      <c r="G212" s="2">
        <f t="shared" si="26"/>
        <v>424145.14285714284</v>
      </c>
      <c r="H212" s="2">
        <f t="shared" si="37"/>
        <v>76813707.7803258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4260682.8571428638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658674.94696733356</v>
      </c>
      <c r="Q212" s="21">
        <f t="shared" si="39"/>
        <v>450000</v>
      </c>
      <c r="R212" s="2">
        <f t="shared" si="38"/>
        <v>80938835.05635494</v>
      </c>
      <c r="S212" s="2">
        <f t="shared" si="17"/>
        <v>424145.14285714924</v>
      </c>
      <c r="T212" s="2">
        <f t="shared" si="18"/>
        <v>25854.857142857276</v>
      </c>
      <c r="U212" s="2">
        <f t="shared" si="19"/>
        <v>450000</v>
      </c>
      <c r="V212" s="2">
        <f t="shared" si="33"/>
        <v>41185515.780325726</v>
      </c>
      <c r="W212" s="2">
        <f t="shared" si="20"/>
        <v>424145.14285714179</v>
      </c>
      <c r="X212" s="2">
        <f t="shared" si="6"/>
        <v>25854.857142858207</v>
      </c>
      <c r="Y212" s="2">
        <f t="shared" si="35"/>
        <v>39753319.276029199</v>
      </c>
      <c r="Z212" s="2" t="str">
        <f t="shared" si="8"/>
        <v>MEEP</v>
      </c>
      <c r="AA212" s="2">
        <f>IF(Z212="HERE",Y212,AA211+Graph!$G$1*1000)</f>
        <v>41329899.847457767</v>
      </c>
      <c r="AB212" s="2">
        <f t="shared" si="21"/>
        <v>420000</v>
      </c>
      <c r="AC212" s="2">
        <f t="shared" si="36"/>
        <v>39064790.066040017</v>
      </c>
      <c r="AD212" s="3">
        <f t="shared" si="10"/>
        <v>41329899.847457767</v>
      </c>
      <c r="AE212" s="2">
        <f>IF(AE210&gt;=52800000,52800000,IF(AB191=Graph!G$1*1000,AE211+Graph!G$1*1000,AC212))</f>
        <v>39064790.066040017</v>
      </c>
      <c r="AF212" s="3">
        <f t="shared" si="11"/>
        <v>39064790.066040017</v>
      </c>
      <c r="AG212" s="3">
        <f t="shared" si="27"/>
        <v>36903253.937442549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135</v>
      </c>
      <c r="C213" s="7"/>
      <c r="D213" s="2" t="e">
        <f t="shared" si="12"/>
        <v>#N/A</v>
      </c>
      <c r="E213" s="2" t="e">
        <f t="shared" si="22"/>
        <v>#N/A</v>
      </c>
      <c r="F213" s="2">
        <v>598350.87734265625</v>
      </c>
      <c r="G213" s="2">
        <f t="shared" si="26"/>
        <v>424145.14285714284</v>
      </c>
      <c r="H213" s="2">
        <f t="shared" si="37"/>
        <v>77237852.923182949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4286537.7142857211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660460.51028124988</v>
      </c>
      <c r="Q213" s="21">
        <f t="shared" si="39"/>
        <v>450000</v>
      </c>
      <c r="R213" s="2">
        <f t="shared" si="38"/>
        <v>81388835.05635494</v>
      </c>
      <c r="S213" s="2">
        <f t="shared" si="17"/>
        <v>424145.14285714924</v>
      </c>
      <c r="T213" s="2">
        <f t="shared" si="18"/>
        <v>25854.857142857276</v>
      </c>
      <c r="U213" s="2">
        <f t="shared" si="19"/>
        <v>450000</v>
      </c>
      <c r="V213" s="2">
        <f t="shared" si="33"/>
        <v>41609660.923182867</v>
      </c>
      <c r="W213" s="2">
        <f t="shared" si="20"/>
        <v>424145.14285714179</v>
      </c>
      <c r="X213" s="2">
        <f t="shared" si="6"/>
        <v>25854.857142858207</v>
      </c>
      <c r="Y213" s="2">
        <f t="shared" si="35"/>
        <v>39779174.133172058</v>
      </c>
      <c r="Z213" s="2" t="str">
        <f t="shared" si="8"/>
        <v>MEEP</v>
      </c>
      <c r="AA213" s="2">
        <f>IF(Z213="HERE",Y213,AA212+Graph!$G$1*1000)</f>
        <v>41749899.847457767</v>
      </c>
      <c r="AB213" s="2">
        <f t="shared" si="21"/>
        <v>420000</v>
      </c>
      <c r="AC213" s="2">
        <f t="shared" si="36"/>
        <v>39064790.066040017</v>
      </c>
      <c r="AD213" s="3">
        <f t="shared" si="10"/>
        <v>41749899.847457767</v>
      </c>
      <c r="AE213" s="2">
        <f>IF(AE211&gt;=52800000,52800000,IF(AB192=Graph!G$1*1000,AE212+Graph!G$1*1000,AC213))</f>
        <v>39064790.066040017</v>
      </c>
      <c r="AF213" s="3">
        <f t="shared" si="11"/>
        <v>39064790.066040017</v>
      </c>
      <c r="AG213" s="3">
        <f t="shared" si="27"/>
        <v>36947730.566013977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136</v>
      </c>
      <c r="C214" s="7"/>
      <c r="D214" s="2" t="e">
        <f t="shared" si="12"/>
        <v>#N/A</v>
      </c>
      <c r="E214" s="2" t="e">
        <f t="shared" si="22"/>
        <v>#N/A</v>
      </c>
      <c r="F214" s="2">
        <v>599778.73802771419</v>
      </c>
      <c r="G214" s="2">
        <f t="shared" si="26"/>
        <v>424145.14285714284</v>
      </c>
      <c r="H214" s="2">
        <f t="shared" si="37"/>
        <v>77661998.066040099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4312392.5714285783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662246.07359518111</v>
      </c>
      <c r="Q214" s="21">
        <f t="shared" si="39"/>
        <v>450000</v>
      </c>
      <c r="R214" s="2">
        <f t="shared" si="38"/>
        <v>81838835.05635494</v>
      </c>
      <c r="S214" s="2">
        <f t="shared" si="17"/>
        <v>424145.14285714924</v>
      </c>
      <c r="T214" s="2">
        <f t="shared" si="18"/>
        <v>25854.857142857276</v>
      </c>
      <c r="U214" s="2">
        <f t="shared" si="19"/>
        <v>450000</v>
      </c>
      <c r="V214" s="2">
        <f t="shared" si="33"/>
        <v>42033806.066040009</v>
      </c>
      <c r="W214" s="2">
        <f t="shared" si="20"/>
        <v>424145.14285714179</v>
      </c>
      <c r="X214" s="2">
        <f t="shared" si="6"/>
        <v>25854.857142858207</v>
      </c>
      <c r="Y214" s="2">
        <f t="shared" si="35"/>
        <v>39805028.990314916</v>
      </c>
      <c r="Z214" s="2" t="str">
        <f t="shared" si="8"/>
        <v>MEEP</v>
      </c>
      <c r="AA214" s="2">
        <f>IF(Z214="HERE",Y214,AA213+Graph!$G$1*1000)</f>
        <v>42169899.847457767</v>
      </c>
      <c r="AB214" s="2">
        <f t="shared" si="21"/>
        <v>420000</v>
      </c>
      <c r="AC214" s="2">
        <f t="shared" si="36"/>
        <v>39064790.066040017</v>
      </c>
      <c r="AD214" s="3">
        <f t="shared" si="10"/>
        <v>42169899.847457767</v>
      </c>
      <c r="AE214" s="2">
        <f>IF(AE212&gt;=52800000,52800000,IF(AB193=Graph!G$1*1000,AE213+Graph!G$1*1000,AC214))</f>
        <v>39064790.066040017</v>
      </c>
      <c r="AF214" s="3">
        <f t="shared" si="11"/>
        <v>39064790.066040017</v>
      </c>
      <c r="AG214" s="3">
        <f t="shared" si="27"/>
        <v>36992207.194585405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137</v>
      </c>
      <c r="C215" s="7"/>
      <c r="D215" s="2" t="e">
        <f t="shared" si="12"/>
        <v>#N/A</v>
      </c>
      <c r="E215" s="2" t="e">
        <f t="shared" si="22"/>
        <v>#N/A</v>
      </c>
      <c r="F215" s="2">
        <v>601206.59871277213</v>
      </c>
      <c r="G215" s="2">
        <f t="shared" si="26"/>
        <v>424145.14285714284</v>
      </c>
      <c r="H215" s="2">
        <f t="shared" si="37"/>
        <v>78086143.208897248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4338247.4285714356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664031.63690909743</v>
      </c>
      <c r="Q215" s="21">
        <f t="shared" si="39"/>
        <v>450000</v>
      </c>
      <c r="R215" s="2">
        <f t="shared" si="38"/>
        <v>82288835.05635494</v>
      </c>
      <c r="S215" s="2">
        <f t="shared" si="17"/>
        <v>424145.14285714924</v>
      </c>
      <c r="T215" s="2">
        <f t="shared" si="18"/>
        <v>25854.857142857276</v>
      </c>
      <c r="U215" s="2">
        <f t="shared" si="19"/>
        <v>450000</v>
      </c>
      <c r="V215" s="2">
        <f t="shared" si="33"/>
        <v>42457951.208897151</v>
      </c>
      <c r="W215" s="2">
        <f t="shared" si="20"/>
        <v>424145.14285714179</v>
      </c>
      <c r="X215" s="2">
        <f t="shared" si="6"/>
        <v>25854.857142858207</v>
      </c>
      <c r="Y215" s="2">
        <f t="shared" si="35"/>
        <v>39830883.847457774</v>
      </c>
      <c r="Z215" s="2" t="str">
        <f t="shared" si="8"/>
        <v>MEEP</v>
      </c>
      <c r="AA215" s="2">
        <f>IF(Z215="HERE",Y215,AA214+Graph!$G$1*1000)</f>
        <v>42589899.847457767</v>
      </c>
      <c r="AB215" s="2">
        <f t="shared" si="21"/>
        <v>420000</v>
      </c>
      <c r="AC215" s="2">
        <f t="shared" si="36"/>
        <v>39064790.066040017</v>
      </c>
      <c r="AD215" s="3">
        <f t="shared" si="10"/>
        <v>42589899.847457767</v>
      </c>
      <c r="AE215" s="2">
        <f>IF(AE213&gt;=52800000,52800000,IF(AB194=Graph!G$1*1000,AE214+Graph!G$1*1000,AC215))</f>
        <v>39064790.066040017</v>
      </c>
      <c r="AF215" s="3">
        <f t="shared" si="11"/>
        <v>39064790.066040017</v>
      </c>
      <c r="AG215" s="3">
        <f t="shared" si="27"/>
        <v>37036683.823156834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138</v>
      </c>
      <c r="C216" s="7"/>
      <c r="D216" s="2" t="e">
        <f t="shared" si="12"/>
        <v>#N/A</v>
      </c>
      <c r="E216" s="2" t="e">
        <f t="shared" si="22"/>
        <v>#N/A</v>
      </c>
      <c r="F216" s="2">
        <v>602634.45939783007</v>
      </c>
      <c r="G216" s="2">
        <f t="shared" si="26"/>
        <v>424145.14285714284</v>
      </c>
      <c r="H216" s="2">
        <f t="shared" si="37"/>
        <v>78510288.351754397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4364102.2857142929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665817.20022302866</v>
      </c>
      <c r="Q216" s="21">
        <f t="shared" si="39"/>
        <v>450000</v>
      </c>
      <c r="R216" s="2">
        <f t="shared" si="38"/>
        <v>82738835.05635494</v>
      </c>
      <c r="S216" s="2">
        <f t="shared" si="17"/>
        <v>424145.14285714924</v>
      </c>
      <c r="T216" s="2">
        <f t="shared" si="18"/>
        <v>25854.857142857276</v>
      </c>
      <c r="U216" s="2">
        <f t="shared" si="19"/>
        <v>450000</v>
      </c>
      <c r="V216" s="2">
        <f t="shared" si="33"/>
        <v>42882096.351754293</v>
      </c>
      <c r="W216" s="2">
        <f t="shared" si="20"/>
        <v>424145.14285714179</v>
      </c>
      <c r="X216" s="2">
        <f t="shared" si="6"/>
        <v>25854.857142858207</v>
      </c>
      <c r="Y216" s="2">
        <f t="shared" si="35"/>
        <v>39856738.704600632</v>
      </c>
      <c r="Z216" s="2" t="str">
        <f t="shared" si="8"/>
        <v>MEEP</v>
      </c>
      <c r="AA216" s="2">
        <f>IF(Z216="HERE",Y216,AA215+Graph!$G$1*1000)</f>
        <v>43009899.847457767</v>
      </c>
      <c r="AB216" s="2">
        <f t="shared" si="21"/>
        <v>420000</v>
      </c>
      <c r="AC216" s="2">
        <f t="shared" si="36"/>
        <v>39064790.066040017</v>
      </c>
      <c r="AD216" s="3">
        <f t="shared" si="10"/>
        <v>43009899.847457767</v>
      </c>
      <c r="AE216" s="2">
        <f>IF(AE214&gt;=52800000,52800000,IF(AB195=Graph!G$1*1000,AE215+Graph!G$1*1000,AC216))</f>
        <v>39064790.066040017</v>
      </c>
      <c r="AF216" s="3">
        <f t="shared" si="11"/>
        <v>39064790.066040017</v>
      </c>
      <c r="AG216" s="3">
        <f t="shared" si="27"/>
        <v>37081160.451728262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139</v>
      </c>
      <c r="C217" s="7"/>
      <c r="D217" s="2" t="e">
        <f t="shared" si="12"/>
        <v>#N/A</v>
      </c>
      <c r="E217" s="2" t="e">
        <f t="shared" si="22"/>
        <v>#N/A</v>
      </c>
      <c r="F217" s="2">
        <v>604062.32008288801</v>
      </c>
      <c r="G217" s="2">
        <f t="shared" si="26"/>
        <v>424145.14285714284</v>
      </c>
      <c r="H217" s="2">
        <f t="shared" si="37"/>
        <v>78934433.494611546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4389957.1428571502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667602.76353695989</v>
      </c>
      <c r="Q217" s="21">
        <f t="shared" si="39"/>
        <v>450000</v>
      </c>
      <c r="R217" s="2">
        <f t="shared" si="38"/>
        <v>83188835.05635494</v>
      </c>
      <c r="S217" s="2">
        <f t="shared" si="17"/>
        <v>424145.14285714924</v>
      </c>
      <c r="T217" s="2">
        <f t="shared" si="18"/>
        <v>25854.857142857276</v>
      </c>
      <c r="U217" s="2">
        <f t="shared" si="19"/>
        <v>450000</v>
      </c>
      <c r="V217" s="2">
        <f t="shared" si="33"/>
        <v>43306241.494611435</v>
      </c>
      <c r="W217" s="2">
        <f t="shared" si="20"/>
        <v>424145.14285714179</v>
      </c>
      <c r="X217" s="2">
        <f t="shared" si="6"/>
        <v>25854.857142858207</v>
      </c>
      <c r="Y217" s="2">
        <f t="shared" si="35"/>
        <v>39882593.56174349</v>
      </c>
      <c r="Z217" s="2" t="str">
        <f t="shared" si="8"/>
        <v>MEEP</v>
      </c>
      <c r="AA217" s="2">
        <f>IF(Z217="HERE",Y217,AA216+Graph!$G$1*1000)</f>
        <v>43429899.847457767</v>
      </c>
      <c r="AB217" s="2">
        <f t="shared" si="21"/>
        <v>420000</v>
      </c>
      <c r="AC217" s="2">
        <f t="shared" si="36"/>
        <v>39064790.066040017</v>
      </c>
      <c r="AD217" s="3">
        <f t="shared" si="10"/>
        <v>43429899.847457767</v>
      </c>
      <c r="AE217" s="2">
        <f>IF(AE215&gt;=52800000,52800000,IF(AB196=Graph!G$1*1000,AE216+Graph!G$1*1000,AC217))</f>
        <v>39064790.066040017</v>
      </c>
      <c r="AF217" s="3">
        <f t="shared" si="11"/>
        <v>39064790.066040017</v>
      </c>
      <c r="AG217" s="3">
        <f t="shared" si="27"/>
        <v>37125637.08029969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140</v>
      </c>
      <c r="C218" s="7"/>
      <c r="D218" s="2" t="e">
        <f t="shared" si="12"/>
        <v>#N/A</v>
      </c>
      <c r="E218" s="2" t="e">
        <f t="shared" si="22"/>
        <v>#N/A</v>
      </c>
      <c r="F218" s="2">
        <v>605490.18076793849</v>
      </c>
      <c r="G218" s="2">
        <f t="shared" si="26"/>
        <v>424145.14285714284</v>
      </c>
      <c r="H218" s="2">
        <f t="shared" si="37"/>
        <v>79358578.637468696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4415812.0000000075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669388.32685087621</v>
      </c>
      <c r="Q218" s="21">
        <f t="shared" si="39"/>
        <v>450000</v>
      </c>
      <c r="R218" s="2">
        <f t="shared" si="38"/>
        <v>83638835.05635494</v>
      </c>
      <c r="S218" s="2">
        <f t="shared" si="17"/>
        <v>424145.14285714924</v>
      </c>
      <c r="T218" s="2">
        <f t="shared" si="18"/>
        <v>25854.857142857276</v>
      </c>
      <c r="U218" s="2">
        <f t="shared" si="19"/>
        <v>450000</v>
      </c>
      <c r="V218" s="2">
        <f t="shared" si="33"/>
        <v>43730386.637468576</v>
      </c>
      <c r="W218" s="2">
        <f t="shared" si="20"/>
        <v>424145.14285714179</v>
      </c>
      <c r="X218" s="2">
        <f t="shared" si="6"/>
        <v>25854.857142858207</v>
      </c>
      <c r="Y218" s="2">
        <f t="shared" si="35"/>
        <v>39908448.418886349</v>
      </c>
      <c r="Z218" s="2" t="str">
        <f t="shared" si="8"/>
        <v>MEEP</v>
      </c>
      <c r="AA218" s="2">
        <f>IF(Z218="HERE",Y218,AA217+Graph!$G$1*1000)</f>
        <v>43849899.847457767</v>
      </c>
      <c r="AB218" s="2">
        <f t="shared" si="21"/>
        <v>420000</v>
      </c>
      <c r="AC218" s="2">
        <f t="shared" si="36"/>
        <v>39064790.066040017</v>
      </c>
      <c r="AD218" s="3">
        <f t="shared" si="10"/>
        <v>43849899.847457767</v>
      </c>
      <c r="AE218" s="2">
        <f>IF(AE216&gt;=52800000,52800000,IF(AB197=Graph!G$1*1000,AE217+Graph!G$1*1000,AC218))</f>
        <v>39064790.066040017</v>
      </c>
      <c r="AF218" s="3">
        <f t="shared" si="11"/>
        <v>39064790.066040017</v>
      </c>
      <c r="AG218" s="3">
        <f t="shared" si="27"/>
        <v>37170113.708871126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141</v>
      </c>
      <c r="C219" s="7"/>
      <c r="D219" s="2" t="e">
        <f t="shared" si="12"/>
        <v>#N/A</v>
      </c>
      <c r="E219" s="2" t="e">
        <f t="shared" si="22"/>
        <v>#N/A</v>
      </c>
      <c r="F219" s="2">
        <v>606918.04145299643</v>
      </c>
      <c r="G219" s="2">
        <f t="shared" si="26"/>
        <v>424145.14285714284</v>
      </c>
      <c r="H219" s="2">
        <f t="shared" si="37"/>
        <v>79782723.780325845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4441666.8571428647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671173.89016480744</v>
      </c>
      <c r="Q219" s="21">
        <f t="shared" si="39"/>
        <v>450000</v>
      </c>
      <c r="R219" s="2">
        <f t="shared" si="38"/>
        <v>84088835.05635494</v>
      </c>
      <c r="S219" s="2">
        <f t="shared" si="17"/>
        <v>424145.14285714924</v>
      </c>
      <c r="T219" s="2">
        <f t="shared" si="18"/>
        <v>25854.857142857276</v>
      </c>
      <c r="U219" s="2">
        <f t="shared" si="19"/>
        <v>450000</v>
      </c>
      <c r="V219" s="2">
        <f t="shared" si="33"/>
        <v>44154531.780325718</v>
      </c>
      <c r="W219" s="2">
        <f t="shared" si="20"/>
        <v>424145.14285714179</v>
      </c>
      <c r="X219" s="2">
        <f t="shared" si="6"/>
        <v>25854.857142858207</v>
      </c>
      <c r="Y219" s="2">
        <f t="shared" si="35"/>
        <v>39934303.276029207</v>
      </c>
      <c r="Z219" s="2" t="str">
        <f t="shared" si="8"/>
        <v>MEEP</v>
      </c>
      <c r="AA219" s="2">
        <f>IF(Z219="HERE",Y219,AA218+Graph!$G$1*1000)</f>
        <v>44269899.847457767</v>
      </c>
      <c r="AB219" s="2">
        <f t="shared" si="21"/>
        <v>420000</v>
      </c>
      <c r="AC219" s="2">
        <f t="shared" si="36"/>
        <v>39064790.066040017</v>
      </c>
      <c r="AD219" s="3">
        <f t="shared" si="10"/>
        <v>44269899.847457767</v>
      </c>
      <c r="AE219" s="2">
        <f>IF(AE217&gt;=52800000,52800000,IF(AB198=Graph!G$1*1000,AE218+Graph!G$1*1000,AC219))</f>
        <v>39064790.066040017</v>
      </c>
      <c r="AF219" s="3">
        <f t="shared" si="11"/>
        <v>39064790.066040017</v>
      </c>
      <c r="AG219" s="3">
        <f t="shared" si="27"/>
        <v>37214590.337442555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142</v>
      </c>
      <c r="C220" s="7"/>
      <c r="D220" s="2" t="e">
        <f t="shared" si="12"/>
        <v>#N/A</v>
      </c>
      <c r="E220" s="2" t="e">
        <f t="shared" si="22"/>
        <v>#N/A</v>
      </c>
      <c r="F220" s="2">
        <v>608345.90213805437</v>
      </c>
      <c r="G220" s="2">
        <f t="shared" si="26"/>
        <v>424145.14285714284</v>
      </c>
      <c r="H220" s="2">
        <f t="shared" si="37"/>
        <v>80206868.923182994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4467521.714285722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672959.45347872376</v>
      </c>
      <c r="Q220" s="21">
        <f t="shared" si="39"/>
        <v>450000</v>
      </c>
      <c r="R220" s="2">
        <f t="shared" si="38"/>
        <v>84538835.05635494</v>
      </c>
      <c r="S220" s="2">
        <f t="shared" si="17"/>
        <v>424145.14285714924</v>
      </c>
      <c r="T220" s="2">
        <f t="shared" si="18"/>
        <v>25854.857142857276</v>
      </c>
      <c r="U220" s="2">
        <f t="shared" si="19"/>
        <v>450000</v>
      </c>
      <c r="V220" s="2">
        <f t="shared" si="33"/>
        <v>44578676.92318286</v>
      </c>
      <c r="W220" s="2">
        <f t="shared" si="20"/>
        <v>424145.14285714179</v>
      </c>
      <c r="X220" s="2">
        <f t="shared" si="6"/>
        <v>25854.857142858207</v>
      </c>
      <c r="Y220" s="2">
        <f t="shared" si="35"/>
        <v>39960158.133172065</v>
      </c>
      <c r="Z220" s="2" t="str">
        <f t="shared" si="8"/>
        <v>MEEP</v>
      </c>
      <c r="AA220" s="2">
        <f>IF(Z220="HERE",Y220,AA219+Graph!$G$1*1000)</f>
        <v>44689899.847457767</v>
      </c>
      <c r="AB220" s="2">
        <f t="shared" si="21"/>
        <v>420000</v>
      </c>
      <c r="AC220" s="2">
        <f t="shared" si="36"/>
        <v>39064790.066040017</v>
      </c>
      <c r="AD220" s="3">
        <f t="shared" si="10"/>
        <v>44689899.847457767</v>
      </c>
      <c r="AE220" s="2">
        <f>IF(AE218&gt;=52800000,52800000,IF(AB199=Graph!G$1*1000,AE219+Graph!G$1*1000,AC220))</f>
        <v>39064790.066040017</v>
      </c>
      <c r="AF220" s="3">
        <f t="shared" si="11"/>
        <v>39064790.066040017</v>
      </c>
      <c r="AG220" s="3">
        <f t="shared" si="27"/>
        <v>37259066.966013983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143</v>
      </c>
      <c r="C221" s="7"/>
      <c r="D221" s="2" t="e">
        <f t="shared" si="12"/>
        <v>#N/A</v>
      </c>
      <c r="E221" s="2" t="e">
        <f t="shared" si="22"/>
        <v>#N/A</v>
      </c>
      <c r="F221" s="2">
        <v>609773.76282311231</v>
      </c>
      <c r="G221" s="2">
        <f t="shared" si="26"/>
        <v>424145.14285714284</v>
      </c>
      <c r="H221" s="2">
        <f t="shared" si="37"/>
        <v>80631014.066040143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4493376.5714285793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674745.01679265499</v>
      </c>
      <c r="Q221" s="21">
        <f t="shared" si="39"/>
        <v>450000</v>
      </c>
      <c r="R221" s="2">
        <f t="shared" si="38"/>
        <v>84988835.05635494</v>
      </c>
      <c r="S221" s="2">
        <f t="shared" si="17"/>
        <v>424145.14285714924</v>
      </c>
      <c r="T221" s="2">
        <f t="shared" si="18"/>
        <v>25854.857142857276</v>
      </c>
      <c r="U221" s="2">
        <f t="shared" si="19"/>
        <v>450000</v>
      </c>
      <c r="V221" s="2">
        <f t="shared" si="33"/>
        <v>45002822.066040002</v>
      </c>
      <c r="W221" s="2">
        <f t="shared" si="20"/>
        <v>424145.14285714179</v>
      </c>
      <c r="X221" s="2">
        <f t="shared" si="6"/>
        <v>25854.857142858207</v>
      </c>
      <c r="Y221" s="2">
        <f t="shared" si="35"/>
        <v>39986012.990314923</v>
      </c>
      <c r="Z221" s="2" t="str">
        <f t="shared" si="8"/>
        <v>MEEP</v>
      </c>
      <c r="AA221" s="2">
        <f>IF(Z221="HERE",Y221,AA220+Graph!$G$1*1000)</f>
        <v>45109899.847457767</v>
      </c>
      <c r="AB221" s="2">
        <f t="shared" si="21"/>
        <v>420000</v>
      </c>
      <c r="AC221" s="2">
        <f t="shared" si="36"/>
        <v>39064790.066040017</v>
      </c>
      <c r="AD221" s="3">
        <f t="shared" si="10"/>
        <v>45109899.847457767</v>
      </c>
      <c r="AE221" s="2">
        <f>IF(AE219&gt;=52800000,52800000,IF(AB200=Graph!G$1*1000,AE220+Graph!G$1*1000,AC221))</f>
        <v>39064790.066040017</v>
      </c>
      <c r="AF221" s="3">
        <f t="shared" si="11"/>
        <v>39064790.066040017</v>
      </c>
      <c r="AG221" s="3">
        <f t="shared" si="27"/>
        <v>37303543.594585419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144</v>
      </c>
      <c r="C222" s="7"/>
      <c r="D222" s="2" t="e">
        <f t="shared" si="12"/>
        <v>#N/A</v>
      </c>
      <c r="E222" s="2" t="e">
        <f t="shared" si="22"/>
        <v>#N/A</v>
      </c>
      <c r="F222" s="2">
        <v>611201.62350817025</v>
      </c>
      <c r="G222" s="2">
        <f t="shared" si="26"/>
        <v>424145.14285714284</v>
      </c>
      <c r="H222" s="2">
        <f t="shared" si="37"/>
        <v>81055159.208897293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4519231.4285714366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676530.58010657132</v>
      </c>
      <c r="Q222" s="21">
        <f t="shared" si="39"/>
        <v>450000</v>
      </c>
      <c r="R222" s="2">
        <f t="shared" si="38"/>
        <v>85438835.05635494</v>
      </c>
      <c r="S222" s="2">
        <f t="shared" si="17"/>
        <v>424145.14285714924</v>
      </c>
      <c r="T222" s="2">
        <f t="shared" si="18"/>
        <v>25854.857142857276</v>
      </c>
      <c r="U222" s="2">
        <f t="shared" si="19"/>
        <v>450000</v>
      </c>
      <c r="V222" s="2">
        <f t="shared" si="33"/>
        <v>45426967.208897144</v>
      </c>
      <c r="W222" s="2">
        <f t="shared" si="20"/>
        <v>424145.14285714179</v>
      </c>
      <c r="X222" s="2">
        <f t="shared" si="6"/>
        <v>25854.857142858207</v>
      </c>
      <c r="Y222" s="2">
        <f t="shared" si="35"/>
        <v>40011867.847457781</v>
      </c>
      <c r="Z222" s="2" t="str">
        <f t="shared" si="8"/>
        <v>MEEP</v>
      </c>
      <c r="AA222" s="2">
        <f>IF(Z222="HERE",Y222,AA221+Graph!$G$1*1000)</f>
        <v>45529899.847457767</v>
      </c>
      <c r="AB222" s="2">
        <f t="shared" si="21"/>
        <v>420000</v>
      </c>
      <c r="AC222" s="2">
        <f t="shared" si="36"/>
        <v>39064790.066040017</v>
      </c>
      <c r="AD222" s="3">
        <f t="shared" si="10"/>
        <v>45529899.847457767</v>
      </c>
      <c r="AE222" s="2">
        <f>IF(AE220&gt;=52800000,52800000,IF(AB201=Graph!G$1*1000,AE221+Graph!G$1*1000,AC222))</f>
        <v>39064790.066040017</v>
      </c>
      <c r="AF222" s="3">
        <f t="shared" si="11"/>
        <v>39064790.066040017</v>
      </c>
      <c r="AG222" s="3">
        <f t="shared" si="27"/>
        <v>37348020.223156847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145</v>
      </c>
      <c r="C223" s="7"/>
      <c r="D223" s="2" t="e">
        <f t="shared" si="12"/>
        <v>#N/A</v>
      </c>
      <c r="E223" s="2" t="e">
        <f t="shared" si="22"/>
        <v>#N/A</v>
      </c>
      <c r="F223" s="2">
        <v>612629.48419322819</v>
      </c>
      <c r="G223" s="2">
        <f t="shared" si="26"/>
        <v>424145.14285714284</v>
      </c>
      <c r="H223" s="2">
        <f t="shared" si="37"/>
        <v>81479304.351754442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4545086.2857142938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678316.14342050254</v>
      </c>
      <c r="Q223" s="21">
        <f t="shared" si="39"/>
        <v>450000</v>
      </c>
      <c r="R223" s="2">
        <f t="shared" si="38"/>
        <v>85888835.05635494</v>
      </c>
      <c r="S223" s="2">
        <f t="shared" si="17"/>
        <v>424145.14285714924</v>
      </c>
      <c r="T223" s="2">
        <f t="shared" si="18"/>
        <v>25854.857142857276</v>
      </c>
      <c r="U223" s="2">
        <f t="shared" si="19"/>
        <v>450000</v>
      </c>
      <c r="V223" s="2">
        <f t="shared" si="33"/>
        <v>45851112.351754285</v>
      </c>
      <c r="W223" s="2">
        <f t="shared" si="20"/>
        <v>424145.14285714179</v>
      </c>
      <c r="X223" s="2">
        <f t="shared" si="6"/>
        <v>25854.857142858207</v>
      </c>
      <c r="Y223" s="2">
        <f t="shared" ref="Y223:Y286" si="40">IF(COUNT($C224)=0,IF(COUNT($C223)=1,C223,SUM(Y222+X223)),C223)</f>
        <v>40037722.70460064</v>
      </c>
      <c r="Z223" s="2" t="str">
        <f t="shared" si="8"/>
        <v>MEEP</v>
      </c>
      <c r="AA223" s="2">
        <f>IF(Z223="HERE",Y223,AA222+Graph!$G$1*1000)</f>
        <v>45949899.847457767</v>
      </c>
      <c r="AB223" s="2">
        <f t="shared" si="21"/>
        <v>420000</v>
      </c>
      <c r="AC223" s="2">
        <f t="shared" ref="AC223:AC286" si="41">IF(Z224="HERE",V223,AC222)</f>
        <v>39064790.066040017</v>
      </c>
      <c r="AD223" s="3">
        <f t="shared" si="10"/>
        <v>45949899.847457767</v>
      </c>
      <c r="AE223" s="2">
        <f>IF(AE221&gt;=52800000,52800000,IF(AB202=Graph!G$1*1000,AE222+Graph!G$1*1000,AC223))</f>
        <v>39064790.066040017</v>
      </c>
      <c r="AF223" s="3">
        <f t="shared" si="11"/>
        <v>39064790.066040017</v>
      </c>
      <c r="AG223" s="3">
        <f t="shared" si="27"/>
        <v>37392496.851728275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146</v>
      </c>
      <c r="C224" s="7"/>
      <c r="D224" s="2" t="e">
        <f t="shared" si="12"/>
        <v>#N/A</v>
      </c>
      <c r="E224" s="2" t="e">
        <f t="shared" si="22"/>
        <v>#N/A</v>
      </c>
      <c r="F224" s="2">
        <v>614057.34487828612</v>
      </c>
      <c r="G224" s="2">
        <f t="shared" si="26"/>
        <v>424145.14285714284</v>
      </c>
      <c r="H224" s="2">
        <f t="shared" ref="H224:H287" si="42">IF(COUNT($C225)=0,IF(COUNT($C224)=1,C224,SUM(H223+G224)),C224)</f>
        <v>81903449.494611591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4570941.1428571511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680101.70673441887</v>
      </c>
      <c r="Q224" s="21">
        <f t="shared" si="39"/>
        <v>450000</v>
      </c>
      <c r="R224" s="2">
        <f t="shared" ref="R224:R287" si="43">IF(COUNT($C225)=0,IF(COUNT($C224)=1,M224,SUM(R223+Q224)),M224)</f>
        <v>86338835.05635494</v>
      </c>
      <c r="S224" s="2">
        <f t="shared" si="17"/>
        <v>424145.14285714924</v>
      </c>
      <c r="T224" s="2">
        <f t="shared" si="18"/>
        <v>25854.857142857276</v>
      </c>
      <c r="U224" s="2">
        <f t="shared" si="19"/>
        <v>450000</v>
      </c>
      <c r="V224" s="2">
        <f t="shared" si="33"/>
        <v>46275257.494611427</v>
      </c>
      <c r="W224" s="2">
        <f t="shared" si="20"/>
        <v>424145.14285714179</v>
      </c>
      <c r="X224" s="2">
        <f t="shared" si="6"/>
        <v>25854.857142858207</v>
      </c>
      <c r="Y224" s="2">
        <f t="shared" si="40"/>
        <v>40063577.561743498</v>
      </c>
      <c r="Z224" s="2" t="str">
        <f t="shared" si="8"/>
        <v>MEEP</v>
      </c>
      <c r="AA224" s="2">
        <f>IF(Z224="HERE",Y224,AA223+Graph!$G$1*1000)</f>
        <v>46369899.847457767</v>
      </c>
      <c r="AB224" s="2">
        <f t="shared" si="21"/>
        <v>420000</v>
      </c>
      <c r="AC224" s="2">
        <f t="shared" si="41"/>
        <v>39064790.066040017</v>
      </c>
      <c r="AD224" s="3">
        <f t="shared" si="10"/>
        <v>46369899.847457767</v>
      </c>
      <c r="AE224" s="2">
        <f>IF(AE222&gt;=52800000,52800000,IF(AB203=Graph!G$1*1000,AE223+Graph!G$1*1000,AC224))</f>
        <v>39064790.066040017</v>
      </c>
      <c r="AF224" s="3">
        <f t="shared" si="11"/>
        <v>39064790.066040017</v>
      </c>
      <c r="AG224" s="3">
        <f t="shared" si="27"/>
        <v>37436973.480299704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147</v>
      </c>
      <c r="C225" s="7"/>
      <c r="D225" s="2" t="e">
        <f t="shared" si="12"/>
        <v>#N/A</v>
      </c>
      <c r="E225" s="2" t="e">
        <f t="shared" si="22"/>
        <v>#N/A</v>
      </c>
      <c r="F225" s="2">
        <v>615485.20556333661</v>
      </c>
      <c r="G225" s="2">
        <f t="shared" si="26"/>
        <v>424145.14285714284</v>
      </c>
      <c r="H225" s="2">
        <f t="shared" si="42"/>
        <v>82327594.63746874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4596796.0000000084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681887.2700483501</v>
      </c>
      <c r="Q225" s="21">
        <f t="shared" si="39"/>
        <v>450000</v>
      </c>
      <c r="R225" s="2">
        <f t="shared" si="43"/>
        <v>86788835.05635494</v>
      </c>
      <c r="S225" s="2">
        <f t="shared" si="17"/>
        <v>424145.14285714924</v>
      </c>
      <c r="T225" s="2">
        <f t="shared" si="18"/>
        <v>25854.857142857276</v>
      </c>
      <c r="U225" s="2">
        <f t="shared" si="19"/>
        <v>450000</v>
      </c>
      <c r="V225" s="2">
        <f t="shared" si="33"/>
        <v>46699402.637468569</v>
      </c>
      <c r="W225" s="2">
        <f t="shared" si="20"/>
        <v>424145.14285714179</v>
      </c>
      <c r="X225" s="2">
        <f t="shared" si="6"/>
        <v>25854.857142858207</v>
      </c>
      <c r="Y225" s="2">
        <f t="shared" si="40"/>
        <v>40089432.418886356</v>
      </c>
      <c r="Z225" s="2" t="str">
        <f t="shared" si="8"/>
        <v>MEEP</v>
      </c>
      <c r="AA225" s="2">
        <f>IF(Z225="HERE",Y225,AA224+Graph!$G$1*1000)</f>
        <v>46789899.847457767</v>
      </c>
      <c r="AB225" s="2">
        <f t="shared" si="21"/>
        <v>420000</v>
      </c>
      <c r="AC225" s="2">
        <f t="shared" si="41"/>
        <v>39064790.066040017</v>
      </c>
      <c r="AD225" s="3">
        <f t="shared" si="10"/>
        <v>46789899.847457767</v>
      </c>
      <c r="AE225" s="2">
        <f>IF(AE223&gt;=52800000,52800000,IF(AB204=Graph!G$1*1000,AE224+Graph!G$1*1000,AC225))</f>
        <v>39064790.066040017</v>
      </c>
      <c r="AF225" s="3">
        <f t="shared" si="11"/>
        <v>39064790.066040017</v>
      </c>
      <c r="AG225" s="3">
        <f t="shared" si="27"/>
        <v>37481450.108871132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148</v>
      </c>
      <c r="C226" s="7"/>
      <c r="D226" s="2" t="e">
        <f t="shared" si="12"/>
        <v>#N/A</v>
      </c>
      <c r="E226" s="2" t="e">
        <f t="shared" si="22"/>
        <v>#N/A</v>
      </c>
      <c r="F226" s="2">
        <v>616913.06624839455</v>
      </c>
      <c r="G226" s="2">
        <f t="shared" si="26"/>
        <v>424145.14285714284</v>
      </c>
      <c r="H226" s="2">
        <f t="shared" si="42"/>
        <v>82751739.78032589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4622650.8571428657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683672.83336226642</v>
      </c>
      <c r="Q226" s="21">
        <f t="shared" si="39"/>
        <v>450000</v>
      </c>
      <c r="R226" s="2">
        <f t="shared" si="43"/>
        <v>87238835.05635494</v>
      </c>
      <c r="S226" s="2">
        <f t="shared" si="17"/>
        <v>424145.14285714924</v>
      </c>
      <c r="T226" s="2">
        <f t="shared" si="18"/>
        <v>25854.857142857276</v>
      </c>
      <c r="U226" s="2">
        <f t="shared" si="19"/>
        <v>450000</v>
      </c>
      <c r="V226" s="2">
        <f t="shared" si="33"/>
        <v>47123547.780325711</v>
      </c>
      <c r="W226" s="2">
        <f t="shared" si="20"/>
        <v>424145.14285714179</v>
      </c>
      <c r="X226" s="2">
        <f t="shared" si="6"/>
        <v>25854.857142858207</v>
      </c>
      <c r="Y226" s="2">
        <f t="shared" si="40"/>
        <v>40115287.276029214</v>
      </c>
      <c r="Z226" s="2" t="str">
        <f t="shared" si="8"/>
        <v>MEEP</v>
      </c>
      <c r="AA226" s="2">
        <f>IF(Z226="HERE",Y226,AA225+Graph!$G$1*1000)</f>
        <v>47209899.847457767</v>
      </c>
      <c r="AB226" s="2">
        <f t="shared" si="21"/>
        <v>420000</v>
      </c>
      <c r="AC226" s="2">
        <f t="shared" si="41"/>
        <v>39064790.066040017</v>
      </c>
      <c r="AD226" s="3">
        <f t="shared" si="10"/>
        <v>47209899.847457767</v>
      </c>
      <c r="AE226" s="2">
        <f>IF(AE224&gt;=52800000,52800000,IF(AB205=Graph!G$1*1000,AE225+Graph!G$1*1000,AC226))</f>
        <v>39064790.066040017</v>
      </c>
      <c r="AF226" s="3">
        <f t="shared" si="11"/>
        <v>39064790.066040017</v>
      </c>
      <c r="AG226" s="3">
        <f t="shared" si="27"/>
        <v>37525926.73744256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149</v>
      </c>
      <c r="C227" s="7"/>
      <c r="D227" s="2" t="e">
        <f t="shared" si="12"/>
        <v>#N/A</v>
      </c>
      <c r="E227" s="2" t="e">
        <f t="shared" si="22"/>
        <v>#N/A</v>
      </c>
      <c r="F227" s="2">
        <v>618340.92693345249</v>
      </c>
      <c r="G227" s="2">
        <f t="shared" si="26"/>
        <v>424145.14285714284</v>
      </c>
      <c r="H227" s="2">
        <f t="shared" si="42"/>
        <v>83175884.923183039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4648505.7142857229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685458.39667619765</v>
      </c>
      <c r="Q227" s="21">
        <f t="shared" si="39"/>
        <v>450000</v>
      </c>
      <c r="R227" s="2">
        <f t="shared" si="43"/>
        <v>87688835.05635494</v>
      </c>
      <c r="S227" s="2">
        <f t="shared" si="17"/>
        <v>424145.14285714924</v>
      </c>
      <c r="T227" s="2">
        <f t="shared" si="18"/>
        <v>25854.857142857276</v>
      </c>
      <c r="U227" s="2">
        <f t="shared" si="19"/>
        <v>450000</v>
      </c>
      <c r="V227" s="2">
        <f t="shared" si="33"/>
        <v>47547692.923182853</v>
      </c>
      <c r="W227" s="2">
        <f t="shared" si="20"/>
        <v>424145.14285714179</v>
      </c>
      <c r="X227" s="2">
        <f t="shared" si="6"/>
        <v>25854.857142858207</v>
      </c>
      <c r="Y227" s="2">
        <f t="shared" si="40"/>
        <v>40141142.133172072</v>
      </c>
      <c r="Z227" s="2" t="str">
        <f t="shared" si="8"/>
        <v>MEEP</v>
      </c>
      <c r="AA227" s="2">
        <f>IF(Z227="HERE",Y227,AA226+Graph!$G$1*1000)</f>
        <v>47629899.847457767</v>
      </c>
      <c r="AB227" s="2">
        <f t="shared" si="21"/>
        <v>420000</v>
      </c>
      <c r="AC227" s="2">
        <f t="shared" si="41"/>
        <v>39064790.066040017</v>
      </c>
      <c r="AD227" s="3">
        <f t="shared" si="10"/>
        <v>47629899.847457767</v>
      </c>
      <c r="AE227" s="2">
        <f>IF(AE225&gt;=52800000,52800000,IF(AB206=Graph!G$1*1000,AE226+Graph!G$1*1000,AC227))</f>
        <v>39064790.066040017</v>
      </c>
      <c r="AF227" s="3">
        <f t="shared" si="11"/>
        <v>39064790.066040017</v>
      </c>
      <c r="AG227" s="3">
        <f t="shared" si="27"/>
        <v>37570403.366013989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150</v>
      </c>
      <c r="C228" s="7"/>
      <c r="D228" s="2" t="e">
        <f t="shared" si="12"/>
        <v>#N/A</v>
      </c>
      <c r="E228" s="2" t="e">
        <f t="shared" si="22"/>
        <v>#N/A</v>
      </c>
      <c r="F228" s="2">
        <v>619768.78761851043</v>
      </c>
      <c r="G228" s="2">
        <f t="shared" si="26"/>
        <v>424145.14285714284</v>
      </c>
      <c r="H228" s="2">
        <f t="shared" si="42"/>
        <v>83600030.066040188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4674360.5714285802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687243.95999012887</v>
      </c>
      <c r="Q228" s="21">
        <f t="shared" si="39"/>
        <v>450000</v>
      </c>
      <c r="R228" s="2">
        <f t="shared" si="43"/>
        <v>88138835.05635494</v>
      </c>
      <c r="S228" s="2">
        <f t="shared" si="17"/>
        <v>424145.14285714924</v>
      </c>
      <c r="T228" s="2">
        <f t="shared" si="18"/>
        <v>25854.857142857276</v>
      </c>
      <c r="U228" s="2">
        <f t="shared" si="19"/>
        <v>450000</v>
      </c>
      <c r="V228" s="2">
        <f t="shared" si="33"/>
        <v>47971838.066039994</v>
      </c>
      <c r="W228" s="2">
        <f t="shared" si="20"/>
        <v>424145.14285714179</v>
      </c>
      <c r="X228" s="2">
        <f t="shared" si="6"/>
        <v>25854.857142858207</v>
      </c>
      <c r="Y228" s="2">
        <f t="shared" si="40"/>
        <v>40166996.990314931</v>
      </c>
      <c r="Z228" s="2" t="str">
        <f t="shared" si="8"/>
        <v>MEEP</v>
      </c>
      <c r="AA228" s="2">
        <f>IF(Z228="HERE",Y228,AA227+Graph!$G$1*1000)</f>
        <v>48049899.847457767</v>
      </c>
      <c r="AB228" s="2">
        <f t="shared" si="21"/>
        <v>420000</v>
      </c>
      <c r="AC228" s="2">
        <f t="shared" si="41"/>
        <v>39064790.066040017</v>
      </c>
      <c r="AD228" s="3">
        <f t="shared" si="10"/>
        <v>48049899.847457767</v>
      </c>
      <c r="AE228" s="2">
        <f>IF(AE226&gt;=52800000,52800000,IF(AB207=Graph!G$1*1000,AE227+Graph!G$1*1000,AC228))</f>
        <v>39064790.066040017</v>
      </c>
      <c r="AF228" s="3">
        <f t="shared" si="11"/>
        <v>39064790.066040017</v>
      </c>
      <c r="AG228" s="3">
        <f t="shared" si="27"/>
        <v>37614879.994585417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151</v>
      </c>
      <c r="C229" s="7"/>
      <c r="D229" s="2" t="e">
        <f t="shared" si="12"/>
        <v>#N/A</v>
      </c>
      <c r="E229" s="2" t="e">
        <f t="shared" si="22"/>
        <v>#N/A</v>
      </c>
      <c r="F229" s="2">
        <v>621196.64830356836</v>
      </c>
      <c r="G229" s="2">
        <f t="shared" si="26"/>
        <v>424145.14285714284</v>
      </c>
      <c r="H229" s="2">
        <f t="shared" si="42"/>
        <v>84024175.208897337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4700215.4285714375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689029.5233040452</v>
      </c>
      <c r="Q229" s="21">
        <f t="shared" si="39"/>
        <v>450000</v>
      </c>
      <c r="R229" s="2">
        <f t="shared" si="43"/>
        <v>88588835.05635494</v>
      </c>
      <c r="S229" s="2">
        <f t="shared" si="17"/>
        <v>424145.14285714924</v>
      </c>
      <c r="T229" s="2">
        <f t="shared" si="18"/>
        <v>25854.857142857276</v>
      </c>
      <c r="U229" s="2">
        <f t="shared" si="19"/>
        <v>450000</v>
      </c>
      <c r="V229" s="2">
        <f t="shared" si="33"/>
        <v>48395983.208897136</v>
      </c>
      <c r="W229" s="2">
        <f t="shared" si="20"/>
        <v>424145.14285714179</v>
      </c>
      <c r="X229" s="2">
        <f t="shared" si="6"/>
        <v>25854.857142858207</v>
      </c>
      <c r="Y229" s="2">
        <f t="shared" si="40"/>
        <v>40192851.847457789</v>
      </c>
      <c r="Z229" s="2" t="str">
        <f t="shared" si="8"/>
        <v>MEEP</v>
      </c>
      <c r="AA229" s="2">
        <f>IF(Z229="HERE",Y229,AA228+Graph!$G$1*1000)</f>
        <v>48469899.847457767</v>
      </c>
      <c r="AB229" s="2">
        <f t="shared" si="21"/>
        <v>420000</v>
      </c>
      <c r="AC229" s="2">
        <f t="shared" si="41"/>
        <v>39064790.066040017</v>
      </c>
      <c r="AD229" s="3">
        <f t="shared" si="10"/>
        <v>48469899.847457767</v>
      </c>
      <c r="AE229" s="2">
        <f>IF(AE227&gt;=52800000,52800000,IF(AB208=Graph!G$1*1000,AE228+Graph!G$1*1000,AC229))</f>
        <v>39064790.066040017</v>
      </c>
      <c r="AF229" s="3">
        <f t="shared" si="11"/>
        <v>39064790.066040017</v>
      </c>
      <c r="AG229" s="3">
        <f t="shared" si="27"/>
        <v>37638149.366013989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152</v>
      </c>
      <c r="C230" s="7"/>
      <c r="D230" s="2" t="e">
        <f t="shared" si="12"/>
        <v>#N/A</v>
      </c>
      <c r="E230" s="2" t="e">
        <f t="shared" si="22"/>
        <v>#N/A</v>
      </c>
      <c r="F230" s="2">
        <v>622624.5089886263</v>
      </c>
      <c r="G230" s="2">
        <f t="shared" si="26"/>
        <v>424145.14285714284</v>
      </c>
      <c r="H230" s="2">
        <f t="shared" si="42"/>
        <v>84448320.351754487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4726070.2857142948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690815.08661797643</v>
      </c>
      <c r="Q230" s="21">
        <f t="shared" ref="Q230:Q293" si="44">IF(P230&gt;450000,450000,P230)</f>
        <v>450000</v>
      </c>
      <c r="R230" s="2">
        <f t="shared" si="43"/>
        <v>89038835.05635494</v>
      </c>
      <c r="S230" s="2">
        <f t="shared" si="17"/>
        <v>424145.14285714924</v>
      </c>
      <c r="T230" s="2">
        <f t="shared" si="18"/>
        <v>25854.857142857276</v>
      </c>
      <c r="U230" s="2">
        <f t="shared" si="19"/>
        <v>450000</v>
      </c>
      <c r="V230" s="2">
        <f t="shared" si="33"/>
        <v>48820128.351754278</v>
      </c>
      <c r="W230" s="2">
        <f t="shared" si="20"/>
        <v>424145.14285714179</v>
      </c>
      <c r="X230" s="2">
        <f t="shared" si="6"/>
        <v>25854.857142858207</v>
      </c>
      <c r="Y230" s="2">
        <f t="shared" si="40"/>
        <v>40218706.704600647</v>
      </c>
      <c r="Z230" s="2" t="str">
        <f t="shared" si="8"/>
        <v>MEEP</v>
      </c>
      <c r="AA230" s="2">
        <f>IF(Z230="HERE",Y230,AA229+Graph!$G$1*1000)</f>
        <v>48889899.847457767</v>
      </c>
      <c r="AB230" s="2">
        <f t="shared" si="21"/>
        <v>420000</v>
      </c>
      <c r="AC230" s="2">
        <f t="shared" si="41"/>
        <v>39064790.066040017</v>
      </c>
      <c r="AD230" s="3">
        <f t="shared" si="10"/>
        <v>48889899.847457767</v>
      </c>
      <c r="AE230" s="2">
        <f>IF(AE228&gt;=52800000,52800000,IF(AB209=Graph!G$1*1000,AE229+Graph!G$1*1000,AC230))</f>
        <v>39484790.066040017</v>
      </c>
      <c r="AF230" s="3">
        <f t="shared" si="11"/>
        <v>39484790.066040017</v>
      </c>
      <c r="AG230" s="3">
        <f t="shared" si="27"/>
        <v>38016149.366013989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153</v>
      </c>
      <c r="C231" s="7"/>
      <c r="D231" s="2" t="e">
        <f t="shared" si="12"/>
        <v>#N/A</v>
      </c>
      <c r="E231" s="2" t="e">
        <f t="shared" si="22"/>
        <v>#N/A</v>
      </c>
      <c r="F231" s="2">
        <v>624052.36967367679</v>
      </c>
      <c r="G231" s="2">
        <f t="shared" si="26"/>
        <v>424145.14285714284</v>
      </c>
      <c r="H231" s="2">
        <f t="shared" si="42"/>
        <v>84872465.494611636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4751925.142857152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692600.64993189275</v>
      </c>
      <c r="Q231" s="21">
        <f t="shared" si="44"/>
        <v>450000</v>
      </c>
      <c r="R231" s="2">
        <f t="shared" si="43"/>
        <v>89488835.05635494</v>
      </c>
      <c r="S231" s="2">
        <f t="shared" si="17"/>
        <v>424145.14285714924</v>
      </c>
      <c r="T231" s="2">
        <f t="shared" si="18"/>
        <v>25854.857142857276</v>
      </c>
      <c r="U231" s="2">
        <f t="shared" si="19"/>
        <v>450000</v>
      </c>
      <c r="V231" s="2">
        <f t="shared" si="33"/>
        <v>49244273.49461142</v>
      </c>
      <c r="W231" s="2">
        <f t="shared" si="20"/>
        <v>424145.14285714179</v>
      </c>
      <c r="X231" s="2">
        <f t="shared" si="6"/>
        <v>25854.857142858207</v>
      </c>
      <c r="Y231" s="2">
        <f t="shared" si="40"/>
        <v>40244561.561743505</v>
      </c>
      <c r="Z231" s="2" t="str">
        <f t="shared" si="8"/>
        <v>MEEP</v>
      </c>
      <c r="AA231" s="2">
        <f>IF(Z231="HERE",Y231,AA230+Graph!$G$1*1000)</f>
        <v>49309899.847457767</v>
      </c>
      <c r="AB231" s="2">
        <f t="shared" si="21"/>
        <v>420000</v>
      </c>
      <c r="AC231" s="2">
        <f t="shared" si="41"/>
        <v>39064790.066040017</v>
      </c>
      <c r="AD231" s="3">
        <f t="shared" si="10"/>
        <v>49309899.847457767</v>
      </c>
      <c r="AE231" s="2">
        <f>IF(AE229&gt;=52800000,52800000,IF(AB210=Graph!G$1*1000,AE230+Graph!G$1*1000,AC231))</f>
        <v>39904790.066040017</v>
      </c>
      <c r="AF231" s="3">
        <f t="shared" si="11"/>
        <v>39904790.066040017</v>
      </c>
      <c r="AG231" s="3">
        <f t="shared" si="27"/>
        <v>38394149.366013989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154</v>
      </c>
      <c r="C232" s="7"/>
      <c r="D232" s="2" t="e">
        <f t="shared" si="12"/>
        <v>#N/A</v>
      </c>
      <c r="E232" s="2" t="e">
        <f t="shared" si="22"/>
        <v>#N/A</v>
      </c>
      <c r="F232" s="2">
        <v>625480.23035873473</v>
      </c>
      <c r="G232" s="2">
        <f t="shared" si="26"/>
        <v>424145.14285714284</v>
      </c>
      <c r="H232" s="2">
        <f t="shared" si="42"/>
        <v>85296610.637468785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4777780.0000000093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694386.21324582398</v>
      </c>
      <c r="Q232" s="21">
        <f t="shared" si="44"/>
        <v>450000</v>
      </c>
      <c r="R232" s="2">
        <f t="shared" si="43"/>
        <v>89938835.05635494</v>
      </c>
      <c r="S232" s="2">
        <f t="shared" si="17"/>
        <v>424145.14285714924</v>
      </c>
      <c r="T232" s="2">
        <f t="shared" si="18"/>
        <v>25854.857142857276</v>
      </c>
      <c r="U232" s="2">
        <f t="shared" si="19"/>
        <v>450000</v>
      </c>
      <c r="V232" s="2">
        <f t="shared" si="33"/>
        <v>49668418.637468562</v>
      </c>
      <c r="W232" s="2">
        <f t="shared" si="20"/>
        <v>424145.14285714179</v>
      </c>
      <c r="X232" s="2">
        <f t="shared" si="6"/>
        <v>25854.857142858207</v>
      </c>
      <c r="Y232" s="2">
        <f t="shared" si="40"/>
        <v>40270416.418886364</v>
      </c>
      <c r="Z232" s="2" t="str">
        <f t="shared" si="8"/>
        <v>MEEP</v>
      </c>
      <c r="AA232" s="2">
        <f>IF(Z232="HERE",Y232,AA231+Graph!$G$1*1000)</f>
        <v>49729899.847457767</v>
      </c>
      <c r="AB232" s="2">
        <f t="shared" si="21"/>
        <v>420000</v>
      </c>
      <c r="AC232" s="2">
        <f t="shared" si="41"/>
        <v>39064790.066040017</v>
      </c>
      <c r="AD232" s="3">
        <f t="shared" si="10"/>
        <v>49729899.847457767</v>
      </c>
      <c r="AE232" s="2">
        <f>IF(AE230&gt;=52800000,52800000,IF(AB211=Graph!G$1*1000,AE231+Graph!G$1*1000,AC232))</f>
        <v>40324790.066040017</v>
      </c>
      <c r="AF232" s="3">
        <f t="shared" si="11"/>
        <v>40324790.066040017</v>
      </c>
      <c r="AG232" s="3">
        <f t="shared" si="27"/>
        <v>38772149.366013989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155</v>
      </c>
      <c r="C233" s="7"/>
      <c r="D233" s="2" t="e">
        <f t="shared" si="12"/>
        <v>#N/A</v>
      </c>
      <c r="E233" s="2" t="e">
        <f t="shared" si="22"/>
        <v>#N/A</v>
      </c>
      <c r="F233" s="2">
        <v>626908.09104379267</v>
      </c>
      <c r="G233" s="2">
        <f t="shared" si="26"/>
        <v>424145.14285714284</v>
      </c>
      <c r="H233" s="2">
        <f t="shared" si="42"/>
        <v>85720755.780325934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4803634.8571428666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696171.7765597403</v>
      </c>
      <c r="Q233" s="21">
        <f t="shared" si="44"/>
        <v>450000</v>
      </c>
      <c r="R233" s="2">
        <f t="shared" si="43"/>
        <v>90388835.05635494</v>
      </c>
      <c r="S233" s="2">
        <f t="shared" si="17"/>
        <v>424145.14285714924</v>
      </c>
      <c r="T233" s="2">
        <f t="shared" si="18"/>
        <v>25854.857142857276</v>
      </c>
      <c r="U233" s="2">
        <f t="shared" si="19"/>
        <v>450000</v>
      </c>
      <c r="V233" s="2">
        <f t="shared" si="33"/>
        <v>50092563.780325703</v>
      </c>
      <c r="W233" s="2">
        <f t="shared" si="20"/>
        <v>424145.14285714179</v>
      </c>
      <c r="X233" s="2">
        <f t="shared" si="6"/>
        <v>25854.857142858207</v>
      </c>
      <c r="Y233" s="2">
        <f t="shared" si="40"/>
        <v>40296271.276029222</v>
      </c>
      <c r="Z233" s="2" t="str">
        <f t="shared" si="8"/>
        <v>MEEP</v>
      </c>
      <c r="AA233" s="2">
        <f>IF(Z233="HERE",Y233,AA232+Graph!$G$1*1000)</f>
        <v>50149899.847457767</v>
      </c>
      <c r="AB233" s="2">
        <f t="shared" si="21"/>
        <v>420000</v>
      </c>
      <c r="AC233" s="2">
        <f t="shared" si="41"/>
        <v>39064790.066040017</v>
      </c>
      <c r="AD233" s="3">
        <f t="shared" si="10"/>
        <v>50149899.847457767</v>
      </c>
      <c r="AE233" s="2">
        <f>IF(AE231&gt;=52800000,52800000,IF(AB212=Graph!G$1*1000,AE232+Graph!G$1*1000,AC233))</f>
        <v>40744790.066040017</v>
      </c>
      <c r="AF233" s="3">
        <f t="shared" si="11"/>
        <v>40744790.066040017</v>
      </c>
      <c r="AG233" s="3">
        <f t="shared" si="27"/>
        <v>39150149.366013989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156</v>
      </c>
      <c r="C234" s="7"/>
      <c r="D234" s="2" t="e">
        <f t="shared" si="12"/>
        <v>#N/A</v>
      </c>
      <c r="E234" s="2" t="e">
        <f t="shared" si="22"/>
        <v>#N/A</v>
      </c>
      <c r="F234" s="2">
        <v>628335.9517288506</v>
      </c>
      <c r="G234" s="2">
        <f t="shared" si="26"/>
        <v>424145.14285714284</v>
      </c>
      <c r="H234" s="2">
        <f t="shared" si="42"/>
        <v>86144900.923183084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4829489.7142857239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697957.33987367153</v>
      </c>
      <c r="Q234" s="21">
        <f t="shared" si="44"/>
        <v>450000</v>
      </c>
      <c r="R234" s="2">
        <f t="shared" si="43"/>
        <v>90838835.05635494</v>
      </c>
      <c r="S234" s="2">
        <f t="shared" si="17"/>
        <v>424145.14285714924</v>
      </c>
      <c r="T234" s="2">
        <f t="shared" si="18"/>
        <v>25854.857142857276</v>
      </c>
      <c r="U234" s="2">
        <f t="shared" si="19"/>
        <v>450000</v>
      </c>
      <c r="V234" s="2">
        <f t="shared" si="33"/>
        <v>50516708.923182845</v>
      </c>
      <c r="W234" s="2">
        <f t="shared" si="20"/>
        <v>424145.14285714179</v>
      </c>
      <c r="X234" s="2">
        <f t="shared" si="6"/>
        <v>25854.857142858207</v>
      </c>
      <c r="Y234" s="2">
        <f t="shared" si="40"/>
        <v>40322126.13317208</v>
      </c>
      <c r="Z234" s="2" t="str">
        <f t="shared" si="8"/>
        <v>MEEP</v>
      </c>
      <c r="AA234" s="2">
        <f>IF(Z234="HERE",Y234,AA233+Graph!$G$1*1000)</f>
        <v>50569899.847457767</v>
      </c>
      <c r="AB234" s="2">
        <f t="shared" si="21"/>
        <v>420000</v>
      </c>
      <c r="AC234" s="2">
        <f t="shared" si="41"/>
        <v>39064790.066040017</v>
      </c>
      <c r="AD234" s="3">
        <f t="shared" si="10"/>
        <v>50569899.847457767</v>
      </c>
      <c r="AE234" s="2">
        <f>IF(AE232&gt;=52800000,52800000,IF(AB213=Graph!G$1*1000,AE233+Graph!G$1*1000,AC234))</f>
        <v>41164790.066040017</v>
      </c>
      <c r="AF234" s="3">
        <f t="shared" si="11"/>
        <v>41164790.066040017</v>
      </c>
      <c r="AG234" s="3">
        <f t="shared" si="27"/>
        <v>39528149.366013989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157</v>
      </c>
      <c r="C235" s="7"/>
      <c r="D235" s="2" t="e">
        <f t="shared" si="12"/>
        <v>#N/A</v>
      </c>
      <c r="E235" s="2" t="e">
        <f t="shared" si="22"/>
        <v>#N/A</v>
      </c>
      <c r="F235" s="2">
        <v>629763.81241390854</v>
      </c>
      <c r="G235" s="2">
        <f t="shared" si="26"/>
        <v>424145.14285714284</v>
      </c>
      <c r="H235" s="2">
        <f t="shared" si="42"/>
        <v>86569046.066040233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4855344.5714285811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699742.90318758786</v>
      </c>
      <c r="Q235" s="21">
        <f t="shared" si="44"/>
        <v>450000</v>
      </c>
      <c r="R235" s="2">
        <f t="shared" si="43"/>
        <v>91288835.05635494</v>
      </c>
      <c r="S235" s="2">
        <f t="shared" si="17"/>
        <v>424145.14285714924</v>
      </c>
      <c r="T235" s="2">
        <f t="shared" si="18"/>
        <v>25854.857142857276</v>
      </c>
      <c r="U235" s="2">
        <f t="shared" si="19"/>
        <v>450000</v>
      </c>
      <c r="V235" s="2">
        <f t="shared" si="33"/>
        <v>50940854.066039987</v>
      </c>
      <c r="W235" s="2">
        <f t="shared" si="20"/>
        <v>424145.14285714179</v>
      </c>
      <c r="X235" s="2">
        <f t="shared" si="6"/>
        <v>25854.857142858207</v>
      </c>
      <c r="Y235" s="2">
        <f t="shared" si="40"/>
        <v>40347980.990314938</v>
      </c>
      <c r="Z235" s="2" t="str">
        <f t="shared" si="8"/>
        <v>MEEP</v>
      </c>
      <c r="AA235" s="2">
        <f>IF(Z235="HERE",Y235,AA234+Graph!$G$1*1000)</f>
        <v>50989899.847457767</v>
      </c>
      <c r="AB235" s="2">
        <f t="shared" si="21"/>
        <v>420000</v>
      </c>
      <c r="AC235" s="2">
        <f t="shared" si="41"/>
        <v>39064790.066040017</v>
      </c>
      <c r="AD235" s="3">
        <f t="shared" si="10"/>
        <v>50989899.847457767</v>
      </c>
      <c r="AE235" s="2">
        <f>IF(AE233&gt;=52800000,52800000,IF(AB214=Graph!G$1*1000,AE234+Graph!G$1*1000,AC235))</f>
        <v>41584790.066040017</v>
      </c>
      <c r="AF235" s="3">
        <f t="shared" si="11"/>
        <v>41584790.066040017</v>
      </c>
      <c r="AG235" s="3">
        <f t="shared" si="27"/>
        <v>39906149.366013989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158</v>
      </c>
      <c r="C236" s="7"/>
      <c r="D236" s="2" t="e">
        <f t="shared" si="12"/>
        <v>#N/A</v>
      </c>
      <c r="E236" s="2" t="e">
        <f t="shared" si="22"/>
        <v>#N/A</v>
      </c>
      <c r="F236" s="2">
        <v>631191.67309896648</v>
      </c>
      <c r="G236" s="2">
        <f t="shared" si="26"/>
        <v>424145.14285714284</v>
      </c>
      <c r="H236" s="2">
        <f t="shared" si="42"/>
        <v>86993191.208897382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4881199.4285714384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701528.46650151908</v>
      </c>
      <c r="Q236" s="21">
        <f t="shared" si="44"/>
        <v>450000</v>
      </c>
      <c r="R236" s="2">
        <f t="shared" si="43"/>
        <v>91738835.05635494</v>
      </c>
      <c r="S236" s="2">
        <f t="shared" si="17"/>
        <v>424145.14285714924</v>
      </c>
      <c r="T236" s="2">
        <f t="shared" si="18"/>
        <v>25854.857142857276</v>
      </c>
      <c r="U236" s="2">
        <f t="shared" si="19"/>
        <v>450000</v>
      </c>
      <c r="V236" s="2">
        <f t="shared" si="33"/>
        <v>51364999.208897129</v>
      </c>
      <c r="W236" s="2">
        <f t="shared" si="20"/>
        <v>424145.14285714179</v>
      </c>
      <c r="X236" s="2">
        <f t="shared" si="6"/>
        <v>25854.857142858207</v>
      </c>
      <c r="Y236" s="2">
        <f t="shared" si="40"/>
        <v>40373835.847457796</v>
      </c>
      <c r="Z236" s="2" t="str">
        <f t="shared" si="8"/>
        <v>MEEP</v>
      </c>
      <c r="AA236" s="2">
        <f>IF(Z236="HERE",Y236,AA235+Graph!$G$1*1000)</f>
        <v>51409899.847457767</v>
      </c>
      <c r="AB236" s="2">
        <f t="shared" si="21"/>
        <v>420000</v>
      </c>
      <c r="AC236" s="2">
        <f t="shared" si="41"/>
        <v>39064790.066040017</v>
      </c>
      <c r="AD236" s="3">
        <f t="shared" si="10"/>
        <v>51409899.847457767</v>
      </c>
      <c r="AE236" s="2">
        <f>IF(AE234&gt;=52800000,52800000,IF(AB215=Graph!G$1*1000,AE235+Graph!G$1*1000,AC236))</f>
        <v>42004790.066040017</v>
      </c>
      <c r="AF236" s="3">
        <f t="shared" si="11"/>
        <v>42004790.066040017</v>
      </c>
      <c r="AG236" s="3">
        <f t="shared" si="27"/>
        <v>40284149.366013989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159</v>
      </c>
      <c r="C237" s="7"/>
      <c r="D237" s="2" t="e">
        <f t="shared" si="12"/>
        <v>#N/A</v>
      </c>
      <c r="E237" s="2" t="e">
        <f t="shared" si="22"/>
        <v>#N/A</v>
      </c>
      <c r="F237" s="2">
        <v>632619.53378401697</v>
      </c>
      <c r="G237" s="2">
        <f t="shared" si="26"/>
        <v>424145.14285714284</v>
      </c>
      <c r="H237" s="2">
        <f t="shared" si="42"/>
        <v>87417336.351754531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4907054.2857142957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703314.02981545031</v>
      </c>
      <c r="Q237" s="21">
        <f t="shared" si="44"/>
        <v>450000</v>
      </c>
      <c r="R237" s="2">
        <f t="shared" si="43"/>
        <v>92188835.05635494</v>
      </c>
      <c r="S237" s="2">
        <f t="shared" si="17"/>
        <v>424145.14285714924</v>
      </c>
      <c r="T237" s="2">
        <f t="shared" si="18"/>
        <v>25854.857142857276</v>
      </c>
      <c r="U237" s="2">
        <f t="shared" si="19"/>
        <v>450000</v>
      </c>
      <c r="V237" s="2">
        <f t="shared" si="33"/>
        <v>51789144.35175427</v>
      </c>
      <c r="W237" s="2">
        <f t="shared" si="20"/>
        <v>424145.14285714179</v>
      </c>
      <c r="X237" s="2">
        <f t="shared" si="6"/>
        <v>25854.857142858207</v>
      </c>
      <c r="Y237" s="2">
        <f t="shared" si="40"/>
        <v>40399690.704600655</v>
      </c>
      <c r="Z237" s="2" t="str">
        <f t="shared" si="8"/>
        <v>MEEP</v>
      </c>
      <c r="AA237" s="2">
        <f>IF(Z237="HERE",Y237,AA236+Graph!$G$1*1000)</f>
        <v>51829899.847457767</v>
      </c>
      <c r="AB237" s="2">
        <f t="shared" si="21"/>
        <v>420000</v>
      </c>
      <c r="AC237" s="2">
        <f t="shared" si="41"/>
        <v>39064790.066040017</v>
      </c>
      <c r="AD237" s="3">
        <f t="shared" si="10"/>
        <v>51829899.847457767</v>
      </c>
      <c r="AE237" s="2">
        <f>IF(AE235&gt;=52800000,52800000,IF(AB216=Graph!G$1*1000,AE236+Graph!G$1*1000,AC237))</f>
        <v>42424790.066040017</v>
      </c>
      <c r="AF237" s="3">
        <f t="shared" si="11"/>
        <v>42424790.066040017</v>
      </c>
      <c r="AG237" s="3">
        <f t="shared" si="27"/>
        <v>40662149.366013989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160</v>
      </c>
      <c r="C238" s="7"/>
      <c r="D238" s="2" t="e">
        <f t="shared" si="12"/>
        <v>#N/A</v>
      </c>
      <c r="E238" s="2" t="e">
        <f t="shared" si="22"/>
        <v>#N/A</v>
      </c>
      <c r="F238" s="2">
        <v>634047.3944690749</v>
      </c>
      <c r="G238" s="2">
        <f t="shared" si="26"/>
        <v>424145.14285714284</v>
      </c>
      <c r="H238" s="2">
        <f t="shared" si="42"/>
        <v>87841481.494611681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4932909.142857153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705099.59312936664</v>
      </c>
      <c r="Q238" s="21">
        <f t="shared" si="44"/>
        <v>450000</v>
      </c>
      <c r="R238" s="2">
        <f t="shared" si="43"/>
        <v>92638835.05635494</v>
      </c>
      <c r="S238" s="2">
        <f t="shared" si="17"/>
        <v>424145.14285714924</v>
      </c>
      <c r="T238" s="2">
        <f t="shared" si="18"/>
        <v>25854.857142857276</v>
      </c>
      <c r="U238" s="2">
        <f t="shared" si="19"/>
        <v>450000</v>
      </c>
      <c r="V238" s="2">
        <f t="shared" si="33"/>
        <v>52213289.494611412</v>
      </c>
      <c r="W238" s="2">
        <f t="shared" si="20"/>
        <v>424145.14285714179</v>
      </c>
      <c r="X238" s="2">
        <f t="shared" si="6"/>
        <v>25854.857142858207</v>
      </c>
      <c r="Y238" s="2">
        <f t="shared" si="40"/>
        <v>40425545.561743513</v>
      </c>
      <c r="Z238" s="2" t="str">
        <f t="shared" si="8"/>
        <v>MEEP</v>
      </c>
      <c r="AA238" s="2">
        <f>IF(Z238="HERE",Y238,AA237+Graph!$G$1*1000)</f>
        <v>52249899.847457767</v>
      </c>
      <c r="AB238" s="2">
        <f t="shared" si="21"/>
        <v>420000</v>
      </c>
      <c r="AC238" s="2">
        <f t="shared" si="41"/>
        <v>39064790.066040017</v>
      </c>
      <c r="AD238" s="3">
        <f t="shared" si="10"/>
        <v>52249899.847457767</v>
      </c>
      <c r="AE238" s="2">
        <f>IF(AE236&gt;=52800000,52800000,IF(AB217=Graph!G$1*1000,AE237+Graph!G$1*1000,AC238))</f>
        <v>42844790.066040017</v>
      </c>
      <c r="AF238" s="3">
        <f t="shared" si="11"/>
        <v>42844790.066040017</v>
      </c>
      <c r="AG238" s="3">
        <f t="shared" si="27"/>
        <v>41040149.366013989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161</v>
      </c>
      <c r="C239" s="7"/>
      <c r="D239" s="2" t="e">
        <f t="shared" si="12"/>
        <v>#N/A</v>
      </c>
      <c r="E239" s="2" t="e">
        <f t="shared" si="22"/>
        <v>#N/A</v>
      </c>
      <c r="F239" s="2">
        <v>635475.25515413284</v>
      </c>
      <c r="G239" s="2">
        <f t="shared" si="26"/>
        <v>424145.14285714284</v>
      </c>
      <c r="H239" s="2">
        <f t="shared" si="42"/>
        <v>88265626.63746883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4958764.0000000102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706885.15644329786</v>
      </c>
      <c r="Q239" s="21">
        <f t="shared" si="44"/>
        <v>450000</v>
      </c>
      <c r="R239" s="2">
        <f t="shared" si="43"/>
        <v>93088835.05635494</v>
      </c>
      <c r="S239" s="2">
        <f t="shared" si="17"/>
        <v>424145.14285714924</v>
      </c>
      <c r="T239" s="2">
        <f t="shared" si="18"/>
        <v>25854.857142857276</v>
      </c>
      <c r="U239" s="2">
        <f t="shared" si="19"/>
        <v>450000</v>
      </c>
      <c r="V239" s="2">
        <f t="shared" si="33"/>
        <v>52637434.637468554</v>
      </c>
      <c r="W239" s="2">
        <f t="shared" si="20"/>
        <v>424145.14285714179</v>
      </c>
      <c r="X239" s="2">
        <f t="shared" si="6"/>
        <v>25854.857142858207</v>
      </c>
      <c r="Y239" s="2">
        <f t="shared" si="40"/>
        <v>40451400.418886371</v>
      </c>
      <c r="Z239" s="2" t="str">
        <f t="shared" si="8"/>
        <v>MEEP</v>
      </c>
      <c r="AA239" s="2">
        <f>IF(Z239="HERE",Y239,AA238+Graph!$G$1*1000)</f>
        <v>52669899.847457767</v>
      </c>
      <c r="AB239" s="2">
        <f t="shared" si="21"/>
        <v>420000</v>
      </c>
      <c r="AC239" s="2">
        <f t="shared" si="41"/>
        <v>39064790.066040017</v>
      </c>
      <c r="AD239" s="3">
        <f t="shared" si="10"/>
        <v>52669899.847457767</v>
      </c>
      <c r="AE239" s="2">
        <f>IF(AE237&gt;=52800000,52800000,IF(AB218=Graph!G$1*1000,AE238+Graph!G$1*1000,AC239))</f>
        <v>43264790.066040017</v>
      </c>
      <c r="AF239" s="3">
        <f t="shared" si="11"/>
        <v>43264790.066040017</v>
      </c>
      <c r="AG239" s="3">
        <f t="shared" si="27"/>
        <v>41418149.366013989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162</v>
      </c>
      <c r="C240" s="7"/>
      <c r="D240" s="2" t="e">
        <f t="shared" si="12"/>
        <v>#N/A</v>
      </c>
      <c r="E240" s="2" t="e">
        <f t="shared" si="22"/>
        <v>#N/A</v>
      </c>
      <c r="F240" s="2">
        <v>636903.11583919078</v>
      </c>
      <c r="G240" s="2">
        <f t="shared" si="26"/>
        <v>424145.14285714284</v>
      </c>
      <c r="H240" s="2">
        <f t="shared" si="42"/>
        <v>88689771.780325979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4984618.8571428675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708670.71975721419</v>
      </c>
      <c r="Q240" s="21">
        <f t="shared" si="44"/>
        <v>450000</v>
      </c>
      <c r="R240" s="2">
        <f t="shared" si="43"/>
        <v>93538835.05635494</v>
      </c>
      <c r="S240" s="2">
        <f t="shared" si="17"/>
        <v>424145.14285714924</v>
      </c>
      <c r="T240" s="2">
        <f t="shared" si="18"/>
        <v>25854.857142857276</v>
      </c>
      <c r="U240" s="2">
        <f t="shared" si="19"/>
        <v>450000</v>
      </c>
      <c r="V240" s="2">
        <f t="shared" si="33"/>
        <v>53061579.780325696</v>
      </c>
      <c r="W240" s="2">
        <f t="shared" si="20"/>
        <v>424145.14285714179</v>
      </c>
      <c r="X240" s="2">
        <f t="shared" si="6"/>
        <v>25854.857142858207</v>
      </c>
      <c r="Y240" s="2">
        <f t="shared" si="40"/>
        <v>40477255.276029229</v>
      </c>
      <c r="Z240" s="2" t="str">
        <f t="shared" si="8"/>
        <v>MEEP</v>
      </c>
      <c r="AA240" s="2">
        <f>IF(Z240="HERE",Y240,AA239+Graph!$G$1*1000)</f>
        <v>53089899.847457767</v>
      </c>
      <c r="AB240" s="2">
        <f t="shared" si="21"/>
        <v>420000</v>
      </c>
      <c r="AC240" s="2">
        <f t="shared" si="41"/>
        <v>39064790.066040017</v>
      </c>
      <c r="AD240" s="3">
        <f t="shared" si="10"/>
        <v>52800000</v>
      </c>
      <c r="AE240" s="2">
        <f>IF(AE238&gt;=52800000,52800000,IF(AB219=Graph!G$1*1000,AE239+Graph!G$1*1000,AC240))</f>
        <v>43684790.066040017</v>
      </c>
      <c r="AF240" s="3">
        <f t="shared" si="11"/>
        <v>43684790.066040017</v>
      </c>
      <c r="AG240" s="3">
        <f t="shared" si="27"/>
        <v>41796149.366013989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163</v>
      </c>
      <c r="C241" s="7"/>
      <c r="D241" s="2" t="e">
        <f t="shared" si="12"/>
        <v>#N/A</v>
      </c>
      <c r="E241" s="2" t="e">
        <f t="shared" si="22"/>
        <v>#N/A</v>
      </c>
      <c r="F241" s="2">
        <v>638330.97652424872</v>
      </c>
      <c r="G241" s="2">
        <f t="shared" si="26"/>
        <v>424145.14285714284</v>
      </c>
      <c r="H241" s="2">
        <f t="shared" si="42"/>
        <v>89113916.923183128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5010473.7142857248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710456.28307114542</v>
      </c>
      <c r="Q241" s="21">
        <f t="shared" si="44"/>
        <v>450000</v>
      </c>
      <c r="R241" s="2">
        <f t="shared" si="43"/>
        <v>93988835.05635494</v>
      </c>
      <c r="S241" s="2">
        <f t="shared" si="17"/>
        <v>424145.14285714924</v>
      </c>
      <c r="T241" s="2">
        <f t="shared" si="18"/>
        <v>25854.857142857276</v>
      </c>
      <c r="U241" s="2">
        <f t="shared" si="19"/>
        <v>450000</v>
      </c>
      <c r="V241" s="2">
        <f t="shared" si="33"/>
        <v>53485724.923182838</v>
      </c>
      <c r="W241" s="2">
        <f t="shared" si="20"/>
        <v>424145.14285714179</v>
      </c>
      <c r="X241" s="2">
        <f t="shared" si="6"/>
        <v>25854.857142858207</v>
      </c>
      <c r="Y241" s="2">
        <f t="shared" si="40"/>
        <v>40503110.133172087</v>
      </c>
      <c r="Z241" s="2" t="str">
        <f t="shared" si="8"/>
        <v>MEEP</v>
      </c>
      <c r="AA241" s="2">
        <f>IF(Z241="HERE",Y241,AA240+Graph!$G$1*1000)</f>
        <v>53509899.847457767</v>
      </c>
      <c r="AB241" s="2">
        <f t="shared" si="21"/>
        <v>420000</v>
      </c>
      <c r="AC241" s="2">
        <f t="shared" si="41"/>
        <v>39064790.066040017</v>
      </c>
      <c r="AD241" s="3">
        <f t="shared" si="10"/>
        <v>52800000</v>
      </c>
      <c r="AE241" s="2">
        <f>IF(AE239&gt;=52800000,52800000,IF(AB220=Graph!G$1*1000,AE240+Graph!G$1*1000,AC241))</f>
        <v>44104790.066040017</v>
      </c>
      <c r="AF241" s="3">
        <f t="shared" si="11"/>
        <v>44104790.066040017</v>
      </c>
      <c r="AG241" s="3">
        <f t="shared" si="27"/>
        <v>42174149.366013989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164</v>
      </c>
      <c r="C242" s="7"/>
      <c r="D242" s="2" t="e">
        <f t="shared" si="12"/>
        <v>#N/A</v>
      </c>
      <c r="E242" s="2" t="e">
        <f t="shared" si="22"/>
        <v>#N/A</v>
      </c>
      <c r="F242" s="2">
        <v>639758.83720930666</v>
      </c>
      <c r="G242" s="2">
        <f t="shared" si="26"/>
        <v>424145.14285714284</v>
      </c>
      <c r="H242" s="2">
        <f t="shared" si="42"/>
        <v>89538062.066040277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5036328.5714285821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712241.84638506174</v>
      </c>
      <c r="Q242" s="21">
        <f t="shared" si="44"/>
        <v>450000</v>
      </c>
      <c r="R242" s="2">
        <f t="shared" si="43"/>
        <v>94438835.05635494</v>
      </c>
      <c r="S242" s="2">
        <f t="shared" si="17"/>
        <v>424145.14285714924</v>
      </c>
      <c r="T242" s="2">
        <f t="shared" si="18"/>
        <v>25854.857142857276</v>
      </c>
      <c r="U242" s="2">
        <f t="shared" si="19"/>
        <v>450000</v>
      </c>
      <c r="V242" s="2">
        <f t="shared" si="33"/>
        <v>53909870.066039979</v>
      </c>
      <c r="W242" s="2">
        <f t="shared" si="20"/>
        <v>424145.14285714179</v>
      </c>
      <c r="X242" s="2">
        <f t="shared" si="6"/>
        <v>25854.857142858207</v>
      </c>
      <c r="Y242" s="2">
        <f t="shared" si="40"/>
        <v>40528964.990314946</v>
      </c>
      <c r="Z242" s="2" t="str">
        <f t="shared" si="8"/>
        <v>MEEP</v>
      </c>
      <c r="AA242" s="2">
        <f>IF(Z242="HERE",Y242,AA241+Graph!$G$1*1000)</f>
        <v>53929899.847457767</v>
      </c>
      <c r="AB242" s="2">
        <f t="shared" si="21"/>
        <v>420000</v>
      </c>
      <c r="AC242" s="2">
        <f t="shared" si="41"/>
        <v>39064790.066040017</v>
      </c>
      <c r="AD242" s="3">
        <f t="shared" si="10"/>
        <v>52800000</v>
      </c>
      <c r="AE242" s="2">
        <f>IF(AE240&gt;=52800000,52800000,IF(AB221=Graph!G$1*1000,AE241+Graph!G$1*1000,AC242))</f>
        <v>44524790.066040017</v>
      </c>
      <c r="AF242" s="3">
        <f t="shared" si="11"/>
        <v>44524790.066040017</v>
      </c>
      <c r="AG242" s="3">
        <f t="shared" si="27"/>
        <v>42552149.366013989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165</v>
      </c>
      <c r="C243" s="7"/>
      <c r="D243" s="2" t="e">
        <f t="shared" si="12"/>
        <v>#N/A</v>
      </c>
      <c r="E243" s="2" t="e">
        <f t="shared" si="22"/>
        <v>#N/A</v>
      </c>
      <c r="F243" s="2">
        <v>641186.6978943646</v>
      </c>
      <c r="G243" s="2">
        <f t="shared" si="26"/>
        <v>424145.14285714284</v>
      </c>
      <c r="H243" s="2">
        <f t="shared" si="42"/>
        <v>89962207.208897427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5062183.4285714393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714027.40969899297</v>
      </c>
      <c r="Q243" s="21">
        <f t="shared" si="44"/>
        <v>450000</v>
      </c>
      <c r="R243" s="2">
        <f t="shared" si="43"/>
        <v>94888835.05635494</v>
      </c>
      <c r="S243" s="2">
        <f t="shared" si="17"/>
        <v>424145.14285714924</v>
      </c>
      <c r="T243" s="2">
        <f t="shared" si="18"/>
        <v>25854.857142857276</v>
      </c>
      <c r="U243" s="2">
        <f t="shared" si="19"/>
        <v>450000</v>
      </c>
      <c r="V243" s="2">
        <f t="shared" si="33"/>
        <v>54334015.208897121</v>
      </c>
      <c r="W243" s="2">
        <f t="shared" si="20"/>
        <v>424145.14285714179</v>
      </c>
      <c r="X243" s="2">
        <f t="shared" si="6"/>
        <v>25854.857142858207</v>
      </c>
      <c r="Y243" s="2">
        <f t="shared" si="40"/>
        <v>40554819.847457804</v>
      </c>
      <c r="Z243" s="2" t="str">
        <f t="shared" si="8"/>
        <v>MEEP</v>
      </c>
      <c r="AA243" s="2">
        <f>IF(Z243="HERE",Y243,AA242+Graph!$G$1*1000)</f>
        <v>54349899.847457767</v>
      </c>
      <c r="AB243" s="2">
        <f t="shared" si="21"/>
        <v>420000</v>
      </c>
      <c r="AC243" s="2">
        <f t="shared" si="41"/>
        <v>39064790.066040017</v>
      </c>
      <c r="AD243" s="3">
        <f t="shared" si="10"/>
        <v>52800000</v>
      </c>
      <c r="AE243" s="2">
        <f>IF(AE241&gt;=52800000,52800000,IF(AB222=Graph!G$1*1000,AE242+Graph!G$1*1000,AC243))</f>
        <v>44944790.066040017</v>
      </c>
      <c r="AF243" s="3">
        <f t="shared" si="11"/>
        <v>44944790.066040017</v>
      </c>
      <c r="AG243" s="3">
        <f t="shared" si="27"/>
        <v>42930149.366013989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166</v>
      </c>
      <c r="C244" s="7"/>
      <c r="D244" s="2" t="e">
        <f t="shared" si="12"/>
        <v>#N/A</v>
      </c>
      <c r="E244" s="2" t="e">
        <f t="shared" si="22"/>
        <v>#N/A</v>
      </c>
      <c r="F244" s="2">
        <v>642614.55857941508</v>
      </c>
      <c r="G244" s="2">
        <f t="shared" si="26"/>
        <v>424145.14285714284</v>
      </c>
      <c r="H244" s="2">
        <f t="shared" si="42"/>
        <v>90386352.351754576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5088038.2857142966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715812.97301290929</v>
      </c>
      <c r="Q244" s="21">
        <f t="shared" si="44"/>
        <v>450000</v>
      </c>
      <c r="R244" s="2">
        <f t="shared" si="43"/>
        <v>95338835.05635494</v>
      </c>
      <c r="S244" s="2">
        <f t="shared" si="17"/>
        <v>424145.14285714924</v>
      </c>
      <c r="T244" s="2">
        <f t="shared" si="18"/>
        <v>25854.857142857276</v>
      </c>
      <c r="U244" s="2">
        <f t="shared" si="19"/>
        <v>450000</v>
      </c>
      <c r="V244" s="2">
        <f t="shared" si="33"/>
        <v>54758160.351754263</v>
      </c>
      <c r="W244" s="2">
        <f t="shared" si="20"/>
        <v>424145.14285714179</v>
      </c>
      <c r="X244" s="2">
        <f t="shared" si="6"/>
        <v>25854.857142858207</v>
      </c>
      <c r="Y244" s="2">
        <f t="shared" si="40"/>
        <v>40580674.704600662</v>
      </c>
      <c r="Z244" s="2" t="str">
        <f t="shared" si="8"/>
        <v>MEEP</v>
      </c>
      <c r="AA244" s="2">
        <f>IF(Z244="HERE",Y244,AA243+Graph!$G$1*1000)</f>
        <v>54769899.847457767</v>
      </c>
      <c r="AB244" s="2">
        <f t="shared" si="21"/>
        <v>420000</v>
      </c>
      <c r="AC244" s="2">
        <f t="shared" si="41"/>
        <v>39064790.066040017</v>
      </c>
      <c r="AD244" s="3">
        <f t="shared" si="10"/>
        <v>52800000</v>
      </c>
      <c r="AE244" s="2">
        <f>IF(AE242&gt;=52800000,52800000,IF(AB223=Graph!G$1*1000,AE243+Graph!G$1*1000,AC244))</f>
        <v>45364790.066040017</v>
      </c>
      <c r="AF244" s="3">
        <f t="shared" si="11"/>
        <v>45364790.066040017</v>
      </c>
      <c r="AG244" s="3">
        <f t="shared" si="27"/>
        <v>43308149.366013989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167</v>
      </c>
      <c r="C245" s="7"/>
      <c r="D245" s="2" t="e">
        <f t="shared" si="12"/>
        <v>#N/A</v>
      </c>
      <c r="E245" s="2" t="e">
        <f t="shared" si="22"/>
        <v>#N/A</v>
      </c>
      <c r="F245" s="2">
        <v>644042.41926447302</v>
      </c>
      <c r="G245" s="2">
        <f t="shared" si="26"/>
        <v>424145.14285714284</v>
      </c>
      <c r="H245" s="2">
        <f t="shared" si="42"/>
        <v>90810497.494611725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5113893.1428571539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717598.53632684052</v>
      </c>
      <c r="Q245" s="21">
        <f t="shared" si="44"/>
        <v>450000</v>
      </c>
      <c r="R245" s="2">
        <f t="shared" si="43"/>
        <v>95788835.05635494</v>
      </c>
      <c r="S245" s="2">
        <f t="shared" si="17"/>
        <v>424145.14285714924</v>
      </c>
      <c r="T245" s="2">
        <f t="shared" si="18"/>
        <v>25854.857142857276</v>
      </c>
      <c r="U245" s="2">
        <f t="shared" si="19"/>
        <v>450000</v>
      </c>
      <c r="V245" s="2">
        <f t="shared" si="33"/>
        <v>55182305.494611405</v>
      </c>
      <c r="W245" s="2">
        <f t="shared" si="20"/>
        <v>424145.14285714179</v>
      </c>
      <c r="X245" s="2">
        <f t="shared" si="6"/>
        <v>25854.857142858207</v>
      </c>
      <c r="Y245" s="2">
        <f t="shared" si="40"/>
        <v>40606529.56174352</v>
      </c>
      <c r="Z245" s="2" t="str">
        <f t="shared" si="8"/>
        <v>MEEP</v>
      </c>
      <c r="AA245" s="2">
        <f>IF(Z245="HERE",Y245,AA244+Graph!$G$1*1000)</f>
        <v>55189899.847457767</v>
      </c>
      <c r="AB245" s="2">
        <f t="shared" si="21"/>
        <v>420000</v>
      </c>
      <c r="AC245" s="2">
        <f t="shared" si="41"/>
        <v>39064790.066040017</v>
      </c>
      <c r="AD245" s="3">
        <f t="shared" si="10"/>
        <v>52800000</v>
      </c>
      <c r="AE245" s="2">
        <f>IF(AE243&gt;=52800000,52800000,IF(AB224=Graph!G$1*1000,AE244+Graph!G$1*1000,AC245))</f>
        <v>45784790.066040017</v>
      </c>
      <c r="AF245" s="3">
        <f t="shared" si="11"/>
        <v>45784790.066040017</v>
      </c>
      <c r="AG245" s="3">
        <f t="shared" si="27"/>
        <v>43686149.366013989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168</v>
      </c>
      <c r="C246" s="7"/>
      <c r="D246" s="2" t="e">
        <f t="shared" si="12"/>
        <v>#N/A</v>
      </c>
      <c r="E246" s="2" t="e">
        <f t="shared" si="22"/>
        <v>#N/A</v>
      </c>
      <c r="F246" s="2">
        <v>645470.27994953096</v>
      </c>
      <c r="G246" s="2">
        <f t="shared" si="26"/>
        <v>424145.14285714284</v>
      </c>
      <c r="H246" s="2">
        <f t="shared" si="42"/>
        <v>91234642.637468874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5139748.0000000112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719384.09964077175</v>
      </c>
      <c r="Q246" s="21">
        <f t="shared" si="44"/>
        <v>450000</v>
      </c>
      <c r="R246" s="2">
        <f t="shared" si="43"/>
        <v>96238835.05635494</v>
      </c>
      <c r="S246" s="2">
        <f t="shared" si="17"/>
        <v>424145.14285714924</v>
      </c>
      <c r="T246" s="2">
        <f t="shared" si="18"/>
        <v>25854.857142857276</v>
      </c>
      <c r="U246" s="2">
        <f t="shared" si="19"/>
        <v>450000</v>
      </c>
      <c r="V246" s="2">
        <f t="shared" si="33"/>
        <v>55606450.637468547</v>
      </c>
      <c r="W246" s="2">
        <f t="shared" si="20"/>
        <v>424145.14285714179</v>
      </c>
      <c r="X246" s="2">
        <f t="shared" si="6"/>
        <v>25854.857142858207</v>
      </c>
      <c r="Y246" s="2">
        <f t="shared" si="40"/>
        <v>40632384.418886378</v>
      </c>
      <c r="Z246" s="2" t="str">
        <f t="shared" si="8"/>
        <v>MEEP</v>
      </c>
      <c r="AA246" s="2">
        <f>IF(Z246="HERE",Y246,AA245+Graph!$G$1*1000)</f>
        <v>55609899.847457767</v>
      </c>
      <c r="AB246" s="2">
        <f t="shared" si="21"/>
        <v>420000</v>
      </c>
      <c r="AC246" s="2">
        <f t="shared" si="41"/>
        <v>39064790.066040017</v>
      </c>
      <c r="AD246" s="3">
        <f t="shared" si="10"/>
        <v>52800000</v>
      </c>
      <c r="AE246" s="2">
        <f>IF(AE244&gt;=52800000,52800000,IF(AB225=Graph!G$1*1000,AE245+Graph!G$1*1000,AC246))</f>
        <v>46204790.066040017</v>
      </c>
      <c r="AF246" s="3">
        <f t="shared" si="11"/>
        <v>46204790.066040017</v>
      </c>
      <c r="AG246" s="3">
        <f t="shared" si="27"/>
        <v>44064149.366013989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169</v>
      </c>
      <c r="C247" s="7"/>
      <c r="D247" s="2" t="e">
        <f t="shared" si="12"/>
        <v>#N/A</v>
      </c>
      <c r="E247" s="2" t="e">
        <f t="shared" si="22"/>
        <v>#N/A</v>
      </c>
      <c r="F247" s="2">
        <v>646898.1406345889</v>
      </c>
      <c r="G247" s="2">
        <f t="shared" si="26"/>
        <v>424145.14285714284</v>
      </c>
      <c r="H247" s="2">
        <f t="shared" si="42"/>
        <v>91658787.780326024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5165602.8571428685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721169.66295468807</v>
      </c>
      <c r="Q247" s="21">
        <f t="shared" si="44"/>
        <v>450000</v>
      </c>
      <c r="R247" s="2">
        <f t="shared" si="43"/>
        <v>96688835.05635494</v>
      </c>
      <c r="S247" s="2">
        <f t="shared" si="17"/>
        <v>424145.14285714924</v>
      </c>
      <c r="T247" s="2">
        <f t="shared" si="18"/>
        <v>25854.857142857276</v>
      </c>
      <c r="U247" s="2">
        <f t="shared" si="19"/>
        <v>450000</v>
      </c>
      <c r="V247" s="2">
        <f t="shared" si="33"/>
        <v>56030595.780325688</v>
      </c>
      <c r="W247" s="2">
        <f t="shared" si="20"/>
        <v>424145.14285714179</v>
      </c>
      <c r="X247" s="2">
        <f t="shared" si="6"/>
        <v>25854.857142858207</v>
      </c>
      <c r="Y247" s="2">
        <f t="shared" si="40"/>
        <v>40658239.276029237</v>
      </c>
      <c r="Z247" s="2" t="str">
        <f t="shared" si="8"/>
        <v>MEEP</v>
      </c>
      <c r="AA247" s="2">
        <f>IF(Z247="HERE",Y247,AA246+Graph!$G$1*1000)</f>
        <v>56029899.847457767</v>
      </c>
      <c r="AB247" s="2">
        <f t="shared" si="21"/>
        <v>420000</v>
      </c>
      <c r="AC247" s="2">
        <f t="shared" si="41"/>
        <v>39064790.066040017</v>
      </c>
      <c r="AD247" s="3">
        <f t="shared" si="10"/>
        <v>52800000</v>
      </c>
      <c r="AE247" s="2">
        <f>IF(AE245&gt;=52800000,52800000,IF(AB226=Graph!G$1*1000,AE246+Graph!G$1*1000,AC247))</f>
        <v>46624790.066040017</v>
      </c>
      <c r="AF247" s="3">
        <f t="shared" si="11"/>
        <v>46624790.066040017</v>
      </c>
      <c r="AG247" s="3">
        <f t="shared" si="27"/>
        <v>44442149.366013989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170</v>
      </c>
      <c r="C248" s="7"/>
      <c r="D248" s="2" t="e">
        <f t="shared" si="12"/>
        <v>#N/A</v>
      </c>
      <c r="E248" s="2" t="e">
        <f t="shared" si="22"/>
        <v>#N/A</v>
      </c>
      <c r="F248" s="2">
        <v>648326.00131964684</v>
      </c>
      <c r="G248" s="2">
        <f t="shared" si="26"/>
        <v>424145.14285714284</v>
      </c>
      <c r="H248" s="2">
        <f t="shared" si="42"/>
        <v>92082932.923183173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5191457.7142857257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722955.2262686193</v>
      </c>
      <c r="Q248" s="21">
        <f t="shared" si="44"/>
        <v>450000</v>
      </c>
      <c r="R248" s="2">
        <f t="shared" si="43"/>
        <v>97138835.05635494</v>
      </c>
      <c r="S248" s="2">
        <f t="shared" si="17"/>
        <v>424145.14285714924</v>
      </c>
      <c r="T248" s="2">
        <f t="shared" si="18"/>
        <v>25854.857142857276</v>
      </c>
      <c r="U248" s="2">
        <f t="shared" si="19"/>
        <v>450000</v>
      </c>
      <c r="V248" s="2">
        <f t="shared" si="33"/>
        <v>56454740.92318283</v>
      </c>
      <c r="W248" s="2">
        <f t="shared" si="20"/>
        <v>424145.14285714179</v>
      </c>
      <c r="X248" s="2">
        <f t="shared" si="6"/>
        <v>25854.857142858207</v>
      </c>
      <c r="Y248" s="2">
        <f t="shared" si="40"/>
        <v>40684094.133172095</v>
      </c>
      <c r="Z248" s="2" t="str">
        <f t="shared" si="8"/>
        <v>MEEP</v>
      </c>
      <c r="AA248" s="2">
        <f>IF(Z248="HERE",Y248,AA247+Graph!$G$1*1000)</f>
        <v>56449899.847457767</v>
      </c>
      <c r="AB248" s="2">
        <f t="shared" si="21"/>
        <v>420000</v>
      </c>
      <c r="AC248" s="2">
        <f t="shared" si="41"/>
        <v>39064790.066040017</v>
      </c>
      <c r="AD248" s="3">
        <f t="shared" si="10"/>
        <v>52800000</v>
      </c>
      <c r="AE248" s="2">
        <f>IF(AE246&gt;=52800000,52800000,IF(AB227=Graph!G$1*1000,AE247+Graph!G$1*1000,AC248))</f>
        <v>47044790.066040017</v>
      </c>
      <c r="AF248" s="3">
        <f t="shared" si="11"/>
        <v>47044790.066040017</v>
      </c>
      <c r="AG248" s="3">
        <f t="shared" si="27"/>
        <v>44820149.366013989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171</v>
      </c>
      <c r="C249" s="7"/>
      <c r="D249" s="2" t="e">
        <f t="shared" si="12"/>
        <v>#N/A</v>
      </c>
      <c r="E249" s="2" t="e">
        <f t="shared" si="22"/>
        <v>#N/A</v>
      </c>
      <c r="F249" s="2">
        <v>649753.86200470477</v>
      </c>
      <c r="G249" s="2">
        <f t="shared" si="26"/>
        <v>424145.14285714284</v>
      </c>
      <c r="H249" s="2">
        <f t="shared" si="42"/>
        <v>92507078.066040322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5217312.571428583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724740.78958253562</v>
      </c>
      <c r="Q249" s="21">
        <f t="shared" si="44"/>
        <v>450000</v>
      </c>
      <c r="R249" s="2">
        <f t="shared" si="43"/>
        <v>97588835.05635494</v>
      </c>
      <c r="S249" s="2">
        <f t="shared" si="17"/>
        <v>424145.14285714924</v>
      </c>
      <c r="T249" s="2">
        <f t="shared" si="18"/>
        <v>25854.857142857276</v>
      </c>
      <c r="U249" s="2">
        <f t="shared" si="19"/>
        <v>450000</v>
      </c>
      <c r="V249" s="2">
        <f t="shared" si="33"/>
        <v>56878886.066039972</v>
      </c>
      <c r="W249" s="2">
        <f t="shared" si="20"/>
        <v>424145.14285714179</v>
      </c>
      <c r="X249" s="2">
        <f t="shared" si="6"/>
        <v>25854.857142858207</v>
      </c>
      <c r="Y249" s="2">
        <f t="shared" si="40"/>
        <v>40709948.990314953</v>
      </c>
      <c r="Z249" s="2" t="str">
        <f t="shared" si="8"/>
        <v>MEEP</v>
      </c>
      <c r="AA249" s="2">
        <f>IF(Z249="HERE",Y249,AA248+Graph!$G$1*1000)</f>
        <v>56869899.847457767</v>
      </c>
      <c r="AB249" s="2">
        <f t="shared" si="21"/>
        <v>420000</v>
      </c>
      <c r="AC249" s="2">
        <f t="shared" si="41"/>
        <v>39064790.066040017</v>
      </c>
      <c r="AD249" s="3">
        <f t="shared" si="10"/>
        <v>52800000</v>
      </c>
      <c r="AE249" s="2">
        <f>IF(AE247&gt;=52800000,52800000,IF(AB228=Graph!G$1*1000,AE248+Graph!G$1*1000,AC249))</f>
        <v>47464790.066040017</v>
      </c>
      <c r="AF249" s="3">
        <f t="shared" si="11"/>
        <v>47464790.066040017</v>
      </c>
      <c r="AG249" s="3">
        <f t="shared" si="27"/>
        <v>45198149.366013989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172</v>
      </c>
      <c r="C250" s="7"/>
      <c r="D250" s="2" t="e">
        <f t="shared" si="12"/>
        <v>#N/A</v>
      </c>
      <c r="E250" s="2" t="e">
        <f t="shared" si="22"/>
        <v>#N/A</v>
      </c>
      <c r="F250" s="2">
        <v>651181.72268975526</v>
      </c>
      <c r="G250" s="2">
        <f t="shared" si="26"/>
        <v>424145.14285714284</v>
      </c>
      <c r="H250" s="2">
        <f t="shared" si="42"/>
        <v>92931223.208897471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5243167.4285714403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726526.35289646685</v>
      </c>
      <c r="Q250" s="21">
        <f t="shared" si="44"/>
        <v>450000</v>
      </c>
      <c r="R250" s="2">
        <f t="shared" si="43"/>
        <v>98038835.05635494</v>
      </c>
      <c r="S250" s="2">
        <f t="shared" si="17"/>
        <v>424145.14285714924</v>
      </c>
      <c r="T250" s="2">
        <f t="shared" si="18"/>
        <v>25854.857142857276</v>
      </c>
      <c r="U250" s="2">
        <f t="shared" si="19"/>
        <v>450000</v>
      </c>
      <c r="V250" s="2">
        <f t="shared" si="33"/>
        <v>57303031.208897114</v>
      </c>
      <c r="W250" s="2">
        <f t="shared" si="20"/>
        <v>424145.14285714179</v>
      </c>
      <c r="X250" s="2">
        <f t="shared" si="6"/>
        <v>25854.857142858207</v>
      </c>
      <c r="Y250" s="2">
        <f t="shared" si="40"/>
        <v>40735803.847457811</v>
      </c>
      <c r="Z250" s="2" t="str">
        <f t="shared" si="8"/>
        <v>MEEP</v>
      </c>
      <c r="AA250" s="2">
        <f>IF(Z250="HERE",Y250,AA249+Graph!$G$1*1000)</f>
        <v>57289899.847457767</v>
      </c>
      <c r="AB250" s="2">
        <f t="shared" si="21"/>
        <v>420000</v>
      </c>
      <c r="AC250" s="2">
        <f t="shared" si="41"/>
        <v>39064790.066040017</v>
      </c>
      <c r="AD250" s="3">
        <f t="shared" si="10"/>
        <v>52800000</v>
      </c>
      <c r="AE250" s="2">
        <f>IF(AE248&gt;=52800000,52800000,IF(AB229=Graph!G$1*1000,AE249+Graph!G$1*1000,AC250))</f>
        <v>47884790.066040017</v>
      </c>
      <c r="AF250" s="3">
        <f t="shared" si="11"/>
        <v>47884790.066040017</v>
      </c>
      <c r="AG250" s="3">
        <f t="shared" si="27"/>
        <v>45576149.366013989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173</v>
      </c>
      <c r="C251" s="7"/>
      <c r="D251" s="2" t="e">
        <f t="shared" si="12"/>
        <v>#N/A</v>
      </c>
      <c r="E251" s="2" t="e">
        <f t="shared" si="22"/>
        <v>#N/A</v>
      </c>
      <c r="F251" s="2">
        <v>652609.5833748132</v>
      </c>
      <c r="G251" s="2">
        <f t="shared" si="26"/>
        <v>424145.14285714284</v>
      </c>
      <c r="H251" s="2">
        <f t="shared" si="42"/>
        <v>93355368.351754621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5269022.2857142976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728311.91621038318</v>
      </c>
      <c r="Q251" s="21">
        <f t="shared" si="44"/>
        <v>450000</v>
      </c>
      <c r="R251" s="2">
        <f t="shared" si="43"/>
        <v>98488835.05635494</v>
      </c>
      <c r="S251" s="2">
        <f t="shared" si="17"/>
        <v>424145.14285714924</v>
      </c>
      <c r="T251" s="2">
        <f t="shared" si="18"/>
        <v>25854.857142857276</v>
      </c>
      <c r="U251" s="2">
        <f t="shared" si="19"/>
        <v>450000</v>
      </c>
      <c r="V251" s="2">
        <f t="shared" si="33"/>
        <v>57727176.351754256</v>
      </c>
      <c r="W251" s="2">
        <f t="shared" si="20"/>
        <v>424145.14285714179</v>
      </c>
      <c r="X251" s="2">
        <f t="shared" si="6"/>
        <v>25854.857142858207</v>
      </c>
      <c r="Y251" s="2">
        <f t="shared" si="40"/>
        <v>40761658.704600669</v>
      </c>
      <c r="Z251" s="2" t="str">
        <f t="shared" si="8"/>
        <v>MEEP</v>
      </c>
      <c r="AA251" s="2">
        <f>IF(Z251="HERE",Y251,AA250+Graph!$G$1*1000)</f>
        <v>57709899.847457767</v>
      </c>
      <c r="AB251" s="2">
        <f t="shared" si="21"/>
        <v>420000</v>
      </c>
      <c r="AC251" s="2">
        <f t="shared" si="41"/>
        <v>39064790.066040017</v>
      </c>
      <c r="AD251" s="3">
        <f t="shared" si="10"/>
        <v>52800000</v>
      </c>
      <c r="AE251" s="2">
        <f>IF(AE249&gt;=52800000,52800000,IF(AB230=Graph!G$1*1000,AE250+Graph!G$1*1000,AC251))</f>
        <v>48304790.066040017</v>
      </c>
      <c r="AF251" s="3">
        <f t="shared" si="11"/>
        <v>48304790.066040017</v>
      </c>
      <c r="AG251" s="3">
        <f t="shared" si="27"/>
        <v>45975149.366013989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174</v>
      </c>
      <c r="C252" s="7"/>
      <c r="D252" s="2" t="e">
        <f t="shared" si="12"/>
        <v>#N/A</v>
      </c>
      <c r="E252" s="2" t="e">
        <f t="shared" si="22"/>
        <v>#N/A</v>
      </c>
      <c r="F252" s="2">
        <v>654037.44405987114</v>
      </c>
      <c r="G252" s="2">
        <f t="shared" si="26"/>
        <v>424145.14285714284</v>
      </c>
      <c r="H252" s="2">
        <f t="shared" si="42"/>
        <v>93779513.49461177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5294877.1428571548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730097.4795243144</v>
      </c>
      <c r="Q252" s="21">
        <f t="shared" si="44"/>
        <v>450000</v>
      </c>
      <c r="R252" s="2">
        <f t="shared" si="43"/>
        <v>98938835.05635494</v>
      </c>
      <c r="S252" s="2">
        <f t="shared" si="17"/>
        <v>424145.14285714924</v>
      </c>
      <c r="T252" s="2">
        <f t="shared" si="18"/>
        <v>25854.857142857276</v>
      </c>
      <c r="U252" s="2">
        <f t="shared" si="19"/>
        <v>450000</v>
      </c>
      <c r="V252" s="2">
        <f t="shared" si="33"/>
        <v>58151321.494611397</v>
      </c>
      <c r="W252" s="2">
        <f t="shared" si="20"/>
        <v>424145.14285714179</v>
      </c>
      <c r="X252" s="2">
        <f t="shared" si="6"/>
        <v>25854.857142858207</v>
      </c>
      <c r="Y252" s="2">
        <f t="shared" si="40"/>
        <v>40787513.561743528</v>
      </c>
      <c r="Z252" s="2" t="str">
        <f t="shared" si="8"/>
        <v>MEEP</v>
      </c>
      <c r="AA252" s="2">
        <f>IF(Z252="HERE",Y252,AA251+Graph!$G$1*1000)</f>
        <v>58129899.847457767</v>
      </c>
      <c r="AB252" s="2">
        <f t="shared" si="21"/>
        <v>420000</v>
      </c>
      <c r="AC252" s="2">
        <f t="shared" si="41"/>
        <v>39064790.066040017</v>
      </c>
      <c r="AD252" s="3">
        <f t="shared" si="10"/>
        <v>52800000</v>
      </c>
      <c r="AE252" s="2">
        <f>IF(AE250&gt;=52800000,52800000,IF(AB231=Graph!G$1*1000,AE251+Graph!G$1*1000,AC252))</f>
        <v>48724790.066040017</v>
      </c>
      <c r="AF252" s="3">
        <f t="shared" si="11"/>
        <v>48724790.066040017</v>
      </c>
      <c r="AG252" s="3">
        <f t="shared" si="27"/>
        <v>46374149.366013989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175</v>
      </c>
      <c r="C253" s="7"/>
      <c r="D253" s="2" t="e">
        <f t="shared" si="12"/>
        <v>#N/A</v>
      </c>
      <c r="E253" s="2" t="e">
        <f t="shared" si="22"/>
        <v>#N/A</v>
      </c>
      <c r="F253" s="2">
        <v>655465.30474492908</v>
      </c>
      <c r="G253" s="2">
        <f t="shared" si="26"/>
        <v>424145.14285714284</v>
      </c>
      <c r="H253" s="2">
        <f t="shared" si="42"/>
        <v>94203658.637468919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5320732.0000000121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731883.04283823073</v>
      </c>
      <c r="Q253" s="21">
        <f t="shared" si="44"/>
        <v>450000</v>
      </c>
      <c r="R253" s="2">
        <f t="shared" si="43"/>
        <v>99388835.05635494</v>
      </c>
      <c r="S253" s="2">
        <f t="shared" si="17"/>
        <v>424145.14285714924</v>
      </c>
      <c r="T253" s="2">
        <f t="shared" si="18"/>
        <v>25854.857142857276</v>
      </c>
      <c r="U253" s="2">
        <f t="shared" si="19"/>
        <v>450000</v>
      </c>
      <c r="V253" s="2">
        <f t="shared" si="33"/>
        <v>58575466.637468539</v>
      </c>
      <c r="W253" s="2">
        <f t="shared" si="20"/>
        <v>424145.14285714179</v>
      </c>
      <c r="X253" s="2">
        <f t="shared" si="6"/>
        <v>25854.857142858207</v>
      </c>
      <c r="Y253" s="2">
        <f t="shared" si="40"/>
        <v>40813368.418886386</v>
      </c>
      <c r="Z253" s="2" t="str">
        <f t="shared" si="8"/>
        <v>MEEP</v>
      </c>
      <c r="AA253" s="2">
        <f>IF(Z253="HERE",Y253,AA252+Graph!$G$1*1000)</f>
        <v>58549899.847457767</v>
      </c>
      <c r="AB253" s="2">
        <f t="shared" si="21"/>
        <v>420000</v>
      </c>
      <c r="AC253" s="2">
        <f t="shared" si="41"/>
        <v>39064790.066040017</v>
      </c>
      <c r="AD253" s="3">
        <f t="shared" si="10"/>
        <v>52800000</v>
      </c>
      <c r="AE253" s="2">
        <f>IF(AE251&gt;=52800000,52800000,IF(AB232=Graph!G$1*1000,AE252+Graph!G$1*1000,AC253))</f>
        <v>49144790.066040017</v>
      </c>
      <c r="AF253" s="3">
        <f t="shared" si="11"/>
        <v>49144790.066040017</v>
      </c>
      <c r="AG253" s="3">
        <f t="shared" si="27"/>
        <v>46773149.366013989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176</v>
      </c>
      <c r="C254" s="7"/>
      <c r="D254" s="2" t="e">
        <f t="shared" si="12"/>
        <v>#N/A</v>
      </c>
      <c r="E254" s="2" t="e">
        <f t="shared" si="22"/>
        <v>#N/A</v>
      </c>
      <c r="F254" s="2">
        <v>656893.16542998701</v>
      </c>
      <c r="G254" s="2">
        <f t="shared" si="26"/>
        <v>424145.14285714284</v>
      </c>
      <c r="H254" s="2">
        <f t="shared" si="42"/>
        <v>94627803.780326068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5346586.8571428694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733668.60615216196</v>
      </c>
      <c r="Q254" s="21">
        <f t="shared" si="44"/>
        <v>450000</v>
      </c>
      <c r="R254" s="2">
        <f t="shared" si="43"/>
        <v>99838835.05635494</v>
      </c>
      <c r="S254" s="2">
        <f t="shared" si="17"/>
        <v>424145.14285714924</v>
      </c>
      <c r="T254" s="2">
        <f t="shared" si="18"/>
        <v>25854.857142857276</v>
      </c>
      <c r="U254" s="2">
        <f t="shared" si="19"/>
        <v>450000</v>
      </c>
      <c r="V254" s="2">
        <f t="shared" si="33"/>
        <v>58999611.780325681</v>
      </c>
      <c r="W254" s="2">
        <f t="shared" si="20"/>
        <v>424145.14285714179</v>
      </c>
      <c r="X254" s="2">
        <f t="shared" si="6"/>
        <v>25854.857142858207</v>
      </c>
      <c r="Y254" s="2">
        <f t="shared" si="40"/>
        <v>40839223.276029244</v>
      </c>
      <c r="Z254" s="2" t="str">
        <f t="shared" si="8"/>
        <v>MEEP</v>
      </c>
      <c r="AA254" s="2">
        <f>IF(Z254="HERE",Y254,AA253+Graph!$G$1*1000)</f>
        <v>58969899.847457767</v>
      </c>
      <c r="AB254" s="2">
        <f t="shared" si="21"/>
        <v>420000</v>
      </c>
      <c r="AC254" s="2">
        <f t="shared" si="41"/>
        <v>39064790.066040017</v>
      </c>
      <c r="AD254" s="3">
        <f t="shared" si="10"/>
        <v>52800000</v>
      </c>
      <c r="AE254" s="2">
        <f>IF(AE252&gt;=52800000,52800000,IF(AB233=Graph!G$1*1000,AE253+Graph!G$1*1000,AC254))</f>
        <v>49564790.066040017</v>
      </c>
      <c r="AF254" s="3">
        <f t="shared" si="11"/>
        <v>49564790.066040017</v>
      </c>
      <c r="AG254" s="3">
        <f t="shared" si="27"/>
        <v>47172149.366013989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177</v>
      </c>
      <c r="C255" s="7"/>
      <c r="D255" s="2" t="e">
        <f t="shared" si="12"/>
        <v>#N/A</v>
      </c>
      <c r="E255" s="2" t="e">
        <f t="shared" si="22"/>
        <v>#N/A</v>
      </c>
      <c r="F255" s="2">
        <v>658321.02611504495</v>
      </c>
      <c r="G255" s="2">
        <f t="shared" si="26"/>
        <v>424145.14285714284</v>
      </c>
      <c r="H255" s="2">
        <f t="shared" si="42"/>
        <v>95051948.923183218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5372441.7142857267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735454.16946607828</v>
      </c>
      <c r="Q255" s="21">
        <f t="shared" si="44"/>
        <v>450000</v>
      </c>
      <c r="R255" s="2">
        <f t="shared" si="43"/>
        <v>100288835.05635494</v>
      </c>
      <c r="S255" s="2">
        <f t="shared" si="17"/>
        <v>424145.14285714924</v>
      </c>
      <c r="T255" s="2">
        <f t="shared" si="18"/>
        <v>25854.857142857276</v>
      </c>
      <c r="U255" s="2">
        <f t="shared" si="19"/>
        <v>450000</v>
      </c>
      <c r="V255" s="2">
        <f t="shared" si="33"/>
        <v>59423756.923182823</v>
      </c>
      <c r="W255" s="2">
        <f t="shared" si="20"/>
        <v>424145.14285714179</v>
      </c>
      <c r="X255" s="2">
        <f t="shared" si="6"/>
        <v>25854.857142858207</v>
      </c>
      <c r="Y255" s="2">
        <f t="shared" si="40"/>
        <v>40865078.133172102</v>
      </c>
      <c r="Z255" s="2" t="str">
        <f t="shared" si="8"/>
        <v>MEEP</v>
      </c>
      <c r="AA255" s="2">
        <f>IF(Z255="HERE",Y255,AA254+Graph!$G$1*1000)</f>
        <v>59389899.847457767</v>
      </c>
      <c r="AB255" s="2">
        <f t="shared" si="21"/>
        <v>420000</v>
      </c>
      <c r="AC255" s="2">
        <f t="shared" si="41"/>
        <v>39064790.066040017</v>
      </c>
      <c r="AD255" s="3">
        <f t="shared" si="10"/>
        <v>52800000</v>
      </c>
      <c r="AE255" s="2">
        <f>IF(AE253&gt;=52800000,52800000,IF(AB234=Graph!G$1*1000,AE254+Graph!G$1*1000,AC255))</f>
        <v>49984790.066040017</v>
      </c>
      <c r="AF255" s="3">
        <f t="shared" si="11"/>
        <v>49984790.066040017</v>
      </c>
      <c r="AG255" s="3">
        <f t="shared" si="27"/>
        <v>47571149.366013989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178</v>
      </c>
      <c r="C256" s="7"/>
      <c r="D256" s="2" t="e">
        <f t="shared" si="12"/>
        <v>#N/A</v>
      </c>
      <c r="E256" s="2" t="e">
        <f t="shared" si="22"/>
        <v>#N/A</v>
      </c>
      <c r="F256" s="2">
        <v>659748.88680010289</v>
      </c>
      <c r="G256" s="2">
        <f t="shared" si="26"/>
        <v>424145.14285714284</v>
      </c>
      <c r="H256" s="2">
        <f t="shared" si="42"/>
        <v>95476094.066040367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5398296.5714285839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737239.73278000951</v>
      </c>
      <c r="Q256" s="21">
        <f t="shared" si="44"/>
        <v>450000</v>
      </c>
      <c r="R256" s="2">
        <f t="shared" si="43"/>
        <v>100738835.05635494</v>
      </c>
      <c r="S256" s="2">
        <f t="shared" si="17"/>
        <v>424145.14285714924</v>
      </c>
      <c r="T256" s="2">
        <f t="shared" si="18"/>
        <v>25854.857142857276</v>
      </c>
      <c r="U256" s="2">
        <f t="shared" si="19"/>
        <v>450000</v>
      </c>
      <c r="V256" s="2">
        <f t="shared" si="33"/>
        <v>59847902.066039965</v>
      </c>
      <c r="W256" s="2">
        <f t="shared" si="20"/>
        <v>424145.14285714179</v>
      </c>
      <c r="X256" s="2">
        <f t="shared" si="6"/>
        <v>25854.857142858207</v>
      </c>
      <c r="Y256" s="2">
        <f t="shared" si="40"/>
        <v>40890932.99031496</v>
      </c>
      <c r="Z256" s="2" t="str">
        <f t="shared" si="8"/>
        <v>MEEP</v>
      </c>
      <c r="AA256" s="2">
        <f>IF(Z256="HERE",Y256,AA255+Graph!$G$1*1000)</f>
        <v>59809899.847457767</v>
      </c>
      <c r="AB256" s="2">
        <f t="shared" si="21"/>
        <v>420000</v>
      </c>
      <c r="AC256" s="2">
        <f t="shared" si="41"/>
        <v>39064790.066040017</v>
      </c>
      <c r="AD256" s="3">
        <f t="shared" si="10"/>
        <v>52800000</v>
      </c>
      <c r="AE256" s="2">
        <f>IF(AE254&gt;=52800000,52800000,IF(AB235=Graph!G$1*1000,AE255+Graph!G$1*1000,AC256))</f>
        <v>50404790.066040017</v>
      </c>
      <c r="AF256" s="3">
        <f t="shared" si="11"/>
        <v>50404790.066040017</v>
      </c>
      <c r="AG256" s="3">
        <f t="shared" si="27"/>
        <v>47970149.366013989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179</v>
      </c>
      <c r="C257" s="7"/>
      <c r="D257" s="2" t="e">
        <f t="shared" si="12"/>
        <v>#N/A</v>
      </c>
      <c r="E257" s="2" t="e">
        <f t="shared" si="22"/>
        <v>#N/A</v>
      </c>
      <c r="F257" s="2">
        <v>661176.74748515338</v>
      </c>
      <c r="G257" s="2">
        <f t="shared" si="26"/>
        <v>424145.14285714284</v>
      </c>
      <c r="H257" s="2">
        <f t="shared" si="42"/>
        <v>95900239.208897516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5424151.4285714412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739025.29609394073</v>
      </c>
      <c r="Q257" s="21">
        <f t="shared" si="44"/>
        <v>450000</v>
      </c>
      <c r="R257" s="2">
        <f t="shared" si="43"/>
        <v>101188835.05635494</v>
      </c>
      <c r="S257" s="2">
        <f t="shared" si="17"/>
        <v>424145.14285714924</v>
      </c>
      <c r="T257" s="2">
        <f t="shared" si="18"/>
        <v>25854.857142857276</v>
      </c>
      <c r="U257" s="2">
        <f t="shared" si="19"/>
        <v>450000</v>
      </c>
      <c r="V257" s="2">
        <f t="shared" si="33"/>
        <v>60272047.208897106</v>
      </c>
      <c r="W257" s="2">
        <f t="shared" si="20"/>
        <v>424145.14285714179</v>
      </c>
      <c r="X257" s="2">
        <f t="shared" si="6"/>
        <v>25854.857142858207</v>
      </c>
      <c r="Y257" s="2">
        <f t="shared" si="40"/>
        <v>40916787.847457819</v>
      </c>
      <c r="Z257" s="2" t="str">
        <f t="shared" si="8"/>
        <v>MEEP</v>
      </c>
      <c r="AA257" s="2">
        <f>IF(Z257="HERE",Y257,AA256+Graph!$G$1*1000)</f>
        <v>60229899.847457767</v>
      </c>
      <c r="AB257" s="2">
        <f t="shared" si="21"/>
        <v>420000</v>
      </c>
      <c r="AC257" s="2">
        <f t="shared" si="41"/>
        <v>39064790.066040017</v>
      </c>
      <c r="AD257" s="3">
        <f t="shared" si="10"/>
        <v>52800000</v>
      </c>
      <c r="AE257" s="2">
        <f>IF(AE255&gt;=52800000,52800000,IF(AB236=Graph!G$1*1000,AE256+Graph!G$1*1000,AC257))</f>
        <v>50824790.066040017</v>
      </c>
      <c r="AF257" s="3">
        <f t="shared" si="11"/>
        <v>50824790.066040017</v>
      </c>
      <c r="AG257" s="3">
        <f t="shared" si="27"/>
        <v>48369149.366013989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180</v>
      </c>
      <c r="C258" s="7"/>
      <c r="D258" s="2" t="e">
        <f t="shared" si="12"/>
        <v>#N/A</v>
      </c>
      <c r="E258" s="2" t="e">
        <f t="shared" si="22"/>
        <v>#N/A</v>
      </c>
      <c r="F258" s="2">
        <v>662604.60817021132</v>
      </c>
      <c r="G258" s="2">
        <f t="shared" si="26"/>
        <v>424145.14285714284</v>
      </c>
      <c r="H258" s="2">
        <f t="shared" si="42"/>
        <v>96324384.351754665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5450006.2857142985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740810.85940785706</v>
      </c>
      <c r="Q258" s="21">
        <f t="shared" si="44"/>
        <v>450000</v>
      </c>
      <c r="R258" s="2">
        <f t="shared" si="43"/>
        <v>101638835.05635494</v>
      </c>
      <c r="S258" s="2">
        <f t="shared" si="17"/>
        <v>424145.14285714924</v>
      </c>
      <c r="T258" s="2">
        <f t="shared" si="18"/>
        <v>25854.857142857276</v>
      </c>
      <c r="U258" s="2">
        <f t="shared" si="19"/>
        <v>450000</v>
      </c>
      <c r="V258" s="2">
        <f t="shared" si="33"/>
        <v>60696192.351754248</v>
      </c>
      <c r="W258" s="2">
        <f t="shared" si="20"/>
        <v>424145.14285714179</v>
      </c>
      <c r="X258" s="2">
        <f t="shared" si="6"/>
        <v>25854.857142858207</v>
      </c>
      <c r="Y258" s="2">
        <f t="shared" si="40"/>
        <v>40942642.704600677</v>
      </c>
      <c r="Z258" s="2" t="str">
        <f t="shared" si="8"/>
        <v>MEEP</v>
      </c>
      <c r="AA258" s="2">
        <f>IF(Z258="HERE",Y258,AA257+Graph!$G$1*1000)</f>
        <v>60649899.847457767</v>
      </c>
      <c r="AB258" s="2">
        <f t="shared" si="21"/>
        <v>420000</v>
      </c>
      <c r="AC258" s="2">
        <f t="shared" si="41"/>
        <v>39064790.066040017</v>
      </c>
      <c r="AD258" s="3">
        <f t="shared" si="10"/>
        <v>52800000</v>
      </c>
      <c r="AE258" s="2">
        <f>IF(AE256&gt;=52800000,52800000,IF(AB237=Graph!G$1*1000,AE257+Graph!G$1*1000,AC258))</f>
        <v>51244790.066040017</v>
      </c>
      <c r="AF258" s="3">
        <f t="shared" si="11"/>
        <v>51244790.066040017</v>
      </c>
      <c r="AG258" s="3">
        <f t="shared" si="27"/>
        <v>48768149.366013989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181</v>
      </c>
      <c r="C259" s="7"/>
      <c r="D259" s="2" t="e">
        <f t="shared" si="12"/>
        <v>#N/A</v>
      </c>
      <c r="E259" s="2" t="e">
        <f t="shared" si="22"/>
        <v>#N/A</v>
      </c>
      <c r="F259" s="2">
        <v>664032.46885526925</v>
      </c>
      <c r="G259" s="2">
        <f t="shared" si="26"/>
        <v>424145.14285714284</v>
      </c>
      <c r="H259" s="2">
        <f t="shared" si="42"/>
        <v>96748529.494611815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5475861.1428571558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742596.42272178829</v>
      </c>
      <c r="Q259" s="21">
        <f t="shared" si="44"/>
        <v>450000</v>
      </c>
      <c r="R259" s="2">
        <f t="shared" si="43"/>
        <v>102088835.05635494</v>
      </c>
      <c r="S259" s="2">
        <f t="shared" si="17"/>
        <v>424145.14285714924</v>
      </c>
      <c r="T259" s="2">
        <f t="shared" si="18"/>
        <v>25854.857142857276</v>
      </c>
      <c r="U259" s="2">
        <f t="shared" si="19"/>
        <v>450000</v>
      </c>
      <c r="V259" s="2">
        <f t="shared" si="33"/>
        <v>61120337.49461139</v>
      </c>
      <c r="W259" s="2">
        <f t="shared" si="20"/>
        <v>424145.14285714179</v>
      </c>
      <c r="X259" s="2">
        <f t="shared" si="6"/>
        <v>25854.857142858207</v>
      </c>
      <c r="Y259" s="2">
        <f t="shared" si="40"/>
        <v>40968497.561743535</v>
      </c>
      <c r="Z259" s="2" t="str">
        <f t="shared" si="8"/>
        <v>MEEP</v>
      </c>
      <c r="AA259" s="2">
        <f>IF(Z259="HERE",Y259,AA258+Graph!$G$1*1000)</f>
        <v>61069899.847457767</v>
      </c>
      <c r="AB259" s="2">
        <f t="shared" si="21"/>
        <v>420000</v>
      </c>
      <c r="AC259" s="2">
        <f t="shared" si="41"/>
        <v>39064790.066040017</v>
      </c>
      <c r="AD259" s="3">
        <f t="shared" si="10"/>
        <v>52800000</v>
      </c>
      <c r="AE259" s="2">
        <f>IF(AE257&gt;=52800000,52800000,IF(AB238=Graph!G$1*1000,AE258+Graph!G$1*1000,AC259))</f>
        <v>51664790.066040017</v>
      </c>
      <c r="AF259" s="3">
        <f t="shared" si="11"/>
        <v>51664790.066040017</v>
      </c>
      <c r="AG259" s="3">
        <f t="shared" si="27"/>
        <v>49167149.366013989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182</v>
      </c>
      <c r="C260" s="7"/>
      <c r="D260" s="2" t="e">
        <f t="shared" si="12"/>
        <v>#N/A</v>
      </c>
      <c r="E260" s="2" t="e">
        <f t="shared" si="22"/>
        <v>#N/A</v>
      </c>
      <c r="F260" s="2">
        <v>665460.32954032719</v>
      </c>
      <c r="G260" s="2">
        <f t="shared" si="26"/>
        <v>424145.14285714284</v>
      </c>
      <c r="H260" s="2">
        <f t="shared" si="42"/>
        <v>97172674.637468964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5501716.000000013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744381.98603570461</v>
      </c>
      <c r="Q260" s="21">
        <f t="shared" si="44"/>
        <v>450000</v>
      </c>
      <c r="R260" s="2">
        <f t="shared" si="43"/>
        <v>102538835.05635494</v>
      </c>
      <c r="S260" s="2">
        <f t="shared" si="17"/>
        <v>424145.14285714924</v>
      </c>
      <c r="T260" s="2">
        <f t="shared" si="18"/>
        <v>25854.857142857276</v>
      </c>
      <c r="U260" s="2">
        <f t="shared" si="19"/>
        <v>450000</v>
      </c>
      <c r="V260" s="2">
        <f t="shared" si="33"/>
        <v>61544482.637468532</v>
      </c>
      <c r="W260" s="2">
        <f t="shared" si="20"/>
        <v>424145.14285714179</v>
      </c>
      <c r="X260" s="2">
        <f t="shared" si="6"/>
        <v>25854.857142858207</v>
      </c>
      <c r="Y260" s="2">
        <f t="shared" si="40"/>
        <v>40994352.418886393</v>
      </c>
      <c r="Z260" s="2" t="str">
        <f t="shared" si="8"/>
        <v>MEEP</v>
      </c>
      <c r="AA260" s="2">
        <f>IF(Z260="HERE",Y260,AA259+Graph!$G$1*1000)</f>
        <v>61489899.847457767</v>
      </c>
      <c r="AB260" s="2">
        <f t="shared" si="21"/>
        <v>420000</v>
      </c>
      <c r="AC260" s="2">
        <f t="shared" si="41"/>
        <v>39064790.066040017</v>
      </c>
      <c r="AD260" s="3">
        <f t="shared" si="10"/>
        <v>52800000</v>
      </c>
      <c r="AE260" s="2">
        <f>IF(AE258&gt;=52800000,52800000,IF(AB239=Graph!G$1*1000,AE259+Graph!G$1*1000,AC260))</f>
        <v>52084790.066040017</v>
      </c>
      <c r="AF260" s="3">
        <f t="shared" si="11"/>
        <v>52084790.066040017</v>
      </c>
      <c r="AG260" s="3">
        <f t="shared" si="27"/>
        <v>49566149.366013989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183</v>
      </c>
      <c r="C261" s="7"/>
      <c r="D261" s="2" t="e">
        <f t="shared" si="12"/>
        <v>#N/A</v>
      </c>
      <c r="E261" s="2" t="e">
        <f t="shared" si="22"/>
        <v>#N/A</v>
      </c>
      <c r="F261" s="2">
        <v>666888.19022538513</v>
      </c>
      <c r="G261" s="2">
        <f t="shared" si="26"/>
        <v>424145.14285714284</v>
      </c>
      <c r="H261" s="2">
        <f t="shared" si="42"/>
        <v>97596819.780326113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5527570.8571428703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746167.54934963584</v>
      </c>
      <c r="Q261" s="21">
        <f t="shared" si="44"/>
        <v>450000</v>
      </c>
      <c r="R261" s="2">
        <f t="shared" si="43"/>
        <v>102988835.05635494</v>
      </c>
      <c r="S261" s="2">
        <f t="shared" si="17"/>
        <v>424145.14285714924</v>
      </c>
      <c r="T261" s="2">
        <f t="shared" si="18"/>
        <v>25854.857142857276</v>
      </c>
      <c r="U261" s="2">
        <f t="shared" si="19"/>
        <v>450000</v>
      </c>
      <c r="V261" s="2">
        <f t="shared" si="33"/>
        <v>61968627.780325674</v>
      </c>
      <c r="W261" s="2">
        <f t="shared" si="20"/>
        <v>424145.14285714179</v>
      </c>
      <c r="X261" s="2">
        <f t="shared" si="6"/>
        <v>25854.857142858207</v>
      </c>
      <c r="Y261" s="2">
        <f t="shared" si="40"/>
        <v>41020207.276029252</v>
      </c>
      <c r="Z261" s="2" t="str">
        <f t="shared" si="8"/>
        <v>MEEP</v>
      </c>
      <c r="AA261" s="2">
        <f>IF(Z261="HERE",Y261,AA260+Graph!$G$1*1000)</f>
        <v>61909899.847457767</v>
      </c>
      <c r="AB261" s="2">
        <f t="shared" si="21"/>
        <v>420000</v>
      </c>
      <c r="AC261" s="2">
        <f t="shared" si="41"/>
        <v>39064790.066040017</v>
      </c>
      <c r="AD261" s="3">
        <f t="shared" si="10"/>
        <v>52800000</v>
      </c>
      <c r="AE261" s="2">
        <f>IF(AE259&gt;=52800000,52800000,IF(AB240=Graph!G$1*1000,AE260+Graph!G$1*1000,AC261))</f>
        <v>52504790.066040017</v>
      </c>
      <c r="AF261" s="3">
        <f t="shared" si="11"/>
        <v>52504790.066040017</v>
      </c>
      <c r="AG261" s="3">
        <f t="shared" si="27"/>
        <v>49704239.503302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184</v>
      </c>
      <c r="C262" s="7"/>
      <c r="D262" s="2" t="e">
        <f t="shared" si="12"/>
        <v>#N/A</v>
      </c>
      <c r="E262" s="2" t="e">
        <f t="shared" si="22"/>
        <v>#N/A</v>
      </c>
      <c r="F262" s="2">
        <v>668316.05091044307</v>
      </c>
      <c r="G262" s="2">
        <f t="shared" si="26"/>
        <v>424145.14285714284</v>
      </c>
      <c r="H262" s="2">
        <f t="shared" si="42"/>
        <v>98020964.923183262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5553425.7142857276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747953.11266355217</v>
      </c>
      <c r="Q262" s="21">
        <f t="shared" si="44"/>
        <v>450000</v>
      </c>
      <c r="R262" s="2">
        <f t="shared" si="43"/>
        <v>103438835.05635494</v>
      </c>
      <c r="S262" s="2">
        <f t="shared" si="17"/>
        <v>424145.14285714924</v>
      </c>
      <c r="T262" s="2">
        <f t="shared" si="18"/>
        <v>25854.857142857276</v>
      </c>
      <c r="U262" s="2">
        <f t="shared" si="19"/>
        <v>450000</v>
      </c>
      <c r="V262" s="2">
        <f t="shared" si="33"/>
        <v>62392772.923182815</v>
      </c>
      <c r="W262" s="2">
        <f t="shared" si="20"/>
        <v>424145.14285714179</v>
      </c>
      <c r="X262" s="2">
        <f t="shared" si="6"/>
        <v>25854.857142858207</v>
      </c>
      <c r="Y262" s="2">
        <f t="shared" si="40"/>
        <v>41046062.13317211</v>
      </c>
      <c r="Z262" s="2" t="str">
        <f t="shared" si="8"/>
        <v>MEEP</v>
      </c>
      <c r="AA262" s="2">
        <f>IF(Z262="HERE",Y262,AA261+Graph!$G$1*1000)</f>
        <v>62329899.847457767</v>
      </c>
      <c r="AB262" s="2">
        <f t="shared" si="21"/>
        <v>420000</v>
      </c>
      <c r="AC262" s="2">
        <f t="shared" si="41"/>
        <v>39064790.066040017</v>
      </c>
      <c r="AD262" s="3">
        <f t="shared" si="10"/>
        <v>52800000</v>
      </c>
      <c r="AE262" s="2">
        <f>IF(AE260&gt;=52800000,52800000,IF(AB241=Graph!G$1*1000,AE261+Graph!G$1*1000,AC262))</f>
        <v>52924790.066040017</v>
      </c>
      <c r="AF262" s="3">
        <f t="shared" si="11"/>
        <v>52800000</v>
      </c>
      <c r="AG262" s="3">
        <f t="shared" si="27"/>
        <v>49725239.503302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185</v>
      </c>
      <c r="C263" s="7"/>
      <c r="D263" s="2" t="e">
        <f t="shared" si="12"/>
        <v>#N/A</v>
      </c>
      <c r="E263" s="2" t="e">
        <f t="shared" si="22"/>
        <v>#N/A</v>
      </c>
      <c r="F263" s="2">
        <v>669743.91159549356</v>
      </c>
      <c r="G263" s="2">
        <f t="shared" si="26"/>
        <v>424145.14285714284</v>
      </c>
      <c r="H263" s="2">
        <f t="shared" si="42"/>
        <v>98445110.066040412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5579280.5714285849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749738.67597748339</v>
      </c>
      <c r="Q263" s="21">
        <f t="shared" si="44"/>
        <v>450000</v>
      </c>
      <c r="R263" s="2">
        <f t="shared" si="43"/>
        <v>103888835.05635494</v>
      </c>
      <c r="S263" s="2">
        <f t="shared" si="17"/>
        <v>424145.14285714924</v>
      </c>
      <c r="T263" s="2">
        <f t="shared" si="18"/>
        <v>25854.857142857276</v>
      </c>
      <c r="U263" s="2">
        <f t="shared" si="19"/>
        <v>450000</v>
      </c>
      <c r="V263" s="2">
        <f t="shared" si="33"/>
        <v>62816918.066039957</v>
      </c>
      <c r="W263" s="2">
        <f t="shared" si="20"/>
        <v>424145.14285714179</v>
      </c>
      <c r="X263" s="2">
        <f t="shared" si="6"/>
        <v>25854.857142858207</v>
      </c>
      <c r="Y263" s="2">
        <f t="shared" si="40"/>
        <v>41071916.990314968</v>
      </c>
      <c r="Z263" s="2" t="str">
        <f t="shared" si="8"/>
        <v>MEEP</v>
      </c>
      <c r="AA263" s="2">
        <f>IF(Z263="HERE",Y263,AA262+Graph!$G$1*1000)</f>
        <v>62749899.847457767</v>
      </c>
      <c r="AB263" s="2">
        <f t="shared" si="21"/>
        <v>420000</v>
      </c>
      <c r="AC263" s="2">
        <f t="shared" si="41"/>
        <v>39064790.066040017</v>
      </c>
      <c r="AD263" s="3">
        <f t="shared" si="10"/>
        <v>52800000</v>
      </c>
      <c r="AE263" s="2">
        <f>IF(AE261&gt;=52800000,52800000,IF(AB242=Graph!G$1*1000,AE262+Graph!G$1*1000,AC263))</f>
        <v>53344790.066040017</v>
      </c>
      <c r="AF263" s="3">
        <f t="shared" si="11"/>
        <v>52800000</v>
      </c>
      <c r="AG263" s="3">
        <f t="shared" si="27"/>
        <v>49746239.503302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186</v>
      </c>
      <c r="C264" s="7"/>
      <c r="D264" s="2" t="e">
        <f t="shared" si="12"/>
        <v>#N/A</v>
      </c>
      <c r="E264" s="2" t="e">
        <f t="shared" si="22"/>
        <v>#N/A</v>
      </c>
      <c r="F264" s="2">
        <v>671171.77228055149</v>
      </c>
      <c r="G264" s="2">
        <f t="shared" si="26"/>
        <v>424145.14285714284</v>
      </c>
      <c r="H264" s="2">
        <f t="shared" si="42"/>
        <v>98869255.208897561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5605135.4285714421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751524.23929139972</v>
      </c>
      <c r="Q264" s="21">
        <f t="shared" si="44"/>
        <v>450000</v>
      </c>
      <c r="R264" s="2">
        <f t="shared" si="43"/>
        <v>104338835.05635494</v>
      </c>
      <c r="S264" s="2">
        <f t="shared" si="17"/>
        <v>424145.14285714924</v>
      </c>
      <c r="T264" s="2">
        <f t="shared" si="18"/>
        <v>25854.857142857276</v>
      </c>
      <c r="U264" s="2">
        <f t="shared" si="19"/>
        <v>450000</v>
      </c>
      <c r="V264" s="2">
        <f t="shared" si="33"/>
        <v>63241063.208897099</v>
      </c>
      <c r="W264" s="2">
        <f t="shared" si="20"/>
        <v>424145.14285714179</v>
      </c>
      <c r="X264" s="2">
        <f t="shared" si="6"/>
        <v>25854.857142858207</v>
      </c>
      <c r="Y264" s="2">
        <f t="shared" si="40"/>
        <v>41097771.847457826</v>
      </c>
      <c r="Z264" s="2" t="str">
        <f t="shared" si="8"/>
        <v>MEEP</v>
      </c>
      <c r="AA264" s="2">
        <f>IF(Z264="HERE",Y264,AA263+Graph!$G$1*1000)</f>
        <v>63169899.847457767</v>
      </c>
      <c r="AB264" s="2">
        <f t="shared" si="21"/>
        <v>420000</v>
      </c>
      <c r="AC264" s="2">
        <f t="shared" si="41"/>
        <v>39064790.066040017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49767239.503302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187</v>
      </c>
      <c r="C265" s="7"/>
      <c r="D265" s="2" t="e">
        <f t="shared" si="12"/>
        <v>#N/A</v>
      </c>
      <c r="E265" s="2" t="e">
        <f t="shared" si="22"/>
        <v>#N/A</v>
      </c>
      <c r="F265" s="2">
        <v>672599.63296560943</v>
      </c>
      <c r="G265" s="2">
        <f t="shared" si="26"/>
        <v>424145.14285714284</v>
      </c>
      <c r="H265" s="2">
        <f t="shared" si="42"/>
        <v>99293400.35175471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5630990.2857142994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753309.80260533094</v>
      </c>
      <c r="Q265" s="21">
        <f t="shared" si="44"/>
        <v>450000</v>
      </c>
      <c r="R265" s="2">
        <f t="shared" si="43"/>
        <v>104788835.05635494</v>
      </c>
      <c r="S265" s="2">
        <f t="shared" si="17"/>
        <v>424145.14285714924</v>
      </c>
      <c r="T265" s="2">
        <f t="shared" si="18"/>
        <v>25854.857142857276</v>
      </c>
      <c r="U265" s="2">
        <f t="shared" si="19"/>
        <v>450000</v>
      </c>
      <c r="V265" s="2">
        <f t="shared" si="33"/>
        <v>63665208.351754241</v>
      </c>
      <c r="W265" s="2">
        <f t="shared" si="20"/>
        <v>424145.14285714179</v>
      </c>
      <c r="X265" s="2">
        <f t="shared" si="6"/>
        <v>25854.857142858207</v>
      </c>
      <c r="Y265" s="2">
        <f t="shared" si="40"/>
        <v>41123626.704600684</v>
      </c>
      <c r="Z265" s="2" t="str">
        <f t="shared" si="8"/>
        <v>MEEP</v>
      </c>
      <c r="AA265" s="2">
        <f>IF(Z265="HERE",Y265,AA264+Graph!$G$1*1000)</f>
        <v>63589899.847457767</v>
      </c>
      <c r="AB265" s="2">
        <f t="shared" si="21"/>
        <v>420000</v>
      </c>
      <c r="AC265" s="2">
        <f t="shared" si="41"/>
        <v>39064790.066040017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49788239.503302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188</v>
      </c>
      <c r="C266" s="7"/>
      <c r="D266" s="2" t="e">
        <f t="shared" si="12"/>
        <v>#N/A</v>
      </c>
      <c r="E266" s="2" t="e">
        <f t="shared" si="22"/>
        <v>#N/A</v>
      </c>
      <c r="F266" s="2">
        <v>674027.49365066737</v>
      </c>
      <c r="G266" s="2">
        <f t="shared" si="26"/>
        <v>424145.14285714284</v>
      </c>
      <c r="H266" s="2">
        <f t="shared" si="42"/>
        <v>99717545.494611859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5656845.1428571567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755095.36591926217</v>
      </c>
      <c r="Q266" s="21">
        <f t="shared" si="44"/>
        <v>450000</v>
      </c>
      <c r="R266" s="2">
        <f t="shared" si="43"/>
        <v>105238835.05635494</v>
      </c>
      <c r="S266" s="2">
        <f t="shared" si="17"/>
        <v>424145.14285714924</v>
      </c>
      <c r="T266" s="2">
        <f t="shared" si="18"/>
        <v>25854.857142857276</v>
      </c>
      <c r="U266" s="2">
        <f t="shared" si="19"/>
        <v>450000</v>
      </c>
      <c r="V266" s="2">
        <f t="shared" si="33"/>
        <v>64089353.494611382</v>
      </c>
      <c r="W266" s="2">
        <f t="shared" si="20"/>
        <v>424145.14285714179</v>
      </c>
      <c r="X266" s="2">
        <f t="shared" si="6"/>
        <v>25854.857142858207</v>
      </c>
      <c r="Y266" s="2">
        <f t="shared" si="40"/>
        <v>41149481.561743543</v>
      </c>
      <c r="Z266" s="2" t="str">
        <f t="shared" si="8"/>
        <v>MEEP</v>
      </c>
      <c r="AA266" s="2">
        <f>IF(Z266="HERE",Y266,AA265+Graph!$G$1*1000)</f>
        <v>64009899.847457767</v>
      </c>
      <c r="AB266" s="2">
        <f t="shared" si="21"/>
        <v>420000</v>
      </c>
      <c r="AC266" s="2">
        <f t="shared" si="41"/>
        <v>39064790.066040017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49809239.503302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189</v>
      </c>
      <c r="C267" s="7"/>
      <c r="D267" s="2" t="e">
        <f t="shared" si="12"/>
        <v>#N/A</v>
      </c>
      <c r="E267" s="2" t="e">
        <f t="shared" si="22"/>
        <v>#N/A</v>
      </c>
      <c r="F267" s="2">
        <v>675455.35433572531</v>
      </c>
      <c r="G267" s="2">
        <f t="shared" si="26"/>
        <v>424145.14285714284</v>
      </c>
      <c r="H267" s="2">
        <f t="shared" si="42"/>
        <v>100141690.63746901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5682700.000000014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756880.9292331785</v>
      </c>
      <c r="Q267" s="21">
        <f t="shared" si="44"/>
        <v>450000</v>
      </c>
      <c r="R267" s="2">
        <f t="shared" si="43"/>
        <v>105688835.05635494</v>
      </c>
      <c r="S267" s="2">
        <f t="shared" si="17"/>
        <v>424145.14285714924</v>
      </c>
      <c r="T267" s="2">
        <f t="shared" si="18"/>
        <v>25854.857142857276</v>
      </c>
      <c r="U267" s="2">
        <f t="shared" si="19"/>
        <v>450000</v>
      </c>
      <c r="V267" s="2">
        <f t="shared" si="33"/>
        <v>64513498.637468524</v>
      </c>
      <c r="W267" s="2">
        <f t="shared" si="20"/>
        <v>424145.14285714179</v>
      </c>
      <c r="X267" s="2">
        <f t="shared" si="6"/>
        <v>25854.857142858207</v>
      </c>
      <c r="Y267" s="2">
        <f t="shared" si="40"/>
        <v>41175336.418886401</v>
      </c>
      <c r="Z267" s="2" t="str">
        <f t="shared" si="8"/>
        <v>MEEP</v>
      </c>
      <c r="AA267" s="2">
        <f>IF(Z267="HERE",Y267,AA266+Graph!$G$1*1000)</f>
        <v>64429899.847457767</v>
      </c>
      <c r="AB267" s="2">
        <f t="shared" si="21"/>
        <v>420000</v>
      </c>
      <c r="AC267" s="2">
        <f t="shared" si="41"/>
        <v>39064790.066040017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49830239.503302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190</v>
      </c>
      <c r="C268" s="7"/>
      <c r="D268" s="2" t="e">
        <f t="shared" si="12"/>
        <v>#N/A</v>
      </c>
      <c r="E268" s="2" t="e">
        <f t="shared" si="22"/>
        <v>#N/A</v>
      </c>
      <c r="F268" s="2">
        <v>676883.21502078325</v>
      </c>
      <c r="G268" s="2">
        <f t="shared" si="26"/>
        <v>424145.14285714284</v>
      </c>
      <c r="H268" s="2">
        <f t="shared" si="42"/>
        <v>100565835.78032616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5708554.8571428712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758666.49254710972</v>
      </c>
      <c r="Q268" s="21">
        <f t="shared" si="44"/>
        <v>450000</v>
      </c>
      <c r="R268" s="2">
        <f t="shared" si="43"/>
        <v>106138835.05635494</v>
      </c>
      <c r="S268" s="2">
        <f t="shared" si="17"/>
        <v>424145.14285714924</v>
      </c>
      <c r="T268" s="2">
        <f t="shared" si="18"/>
        <v>25854.857142857276</v>
      </c>
      <c r="U268" s="2">
        <f t="shared" si="19"/>
        <v>450000</v>
      </c>
      <c r="V268" s="2">
        <f t="shared" si="33"/>
        <v>64937643.780325666</v>
      </c>
      <c r="W268" s="2">
        <f t="shared" si="20"/>
        <v>424145.14285714179</v>
      </c>
      <c r="X268" s="2">
        <f t="shared" si="6"/>
        <v>25854.857142858207</v>
      </c>
      <c r="Y268" s="2">
        <f t="shared" si="40"/>
        <v>41201191.276029259</v>
      </c>
      <c r="Z268" s="2" t="str">
        <f t="shared" si="8"/>
        <v>MEEP</v>
      </c>
      <c r="AA268" s="2">
        <f>IF(Z268="HERE",Y268,AA267+Graph!$G$1*1000)</f>
        <v>64849899.847457767</v>
      </c>
      <c r="AB268" s="2">
        <f t="shared" si="21"/>
        <v>420000</v>
      </c>
      <c r="AC268" s="2">
        <f t="shared" si="41"/>
        <v>39064790.066040017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49851239.503302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191</v>
      </c>
      <c r="C269" s="7"/>
      <c r="D269" s="2" t="e">
        <f t="shared" si="12"/>
        <v>#N/A</v>
      </c>
      <c r="E269" s="2" t="e">
        <f t="shared" si="22"/>
        <v>#N/A</v>
      </c>
      <c r="F269" s="2">
        <v>678311.07570584118</v>
      </c>
      <c r="G269" s="2">
        <f t="shared" si="26"/>
        <v>424145.14285714284</v>
      </c>
      <c r="H269" s="2">
        <f t="shared" si="42"/>
        <v>100989980.92318331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5734409.7142857285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760452.05586102605</v>
      </c>
      <c r="Q269" s="21">
        <f t="shared" si="44"/>
        <v>450000</v>
      </c>
      <c r="R269" s="2">
        <f t="shared" si="43"/>
        <v>106588835.05635494</v>
      </c>
      <c r="S269" s="2">
        <f t="shared" si="17"/>
        <v>424145.14285714924</v>
      </c>
      <c r="T269" s="2">
        <f t="shared" si="18"/>
        <v>25854.857142857276</v>
      </c>
      <c r="U269" s="2">
        <f t="shared" si="19"/>
        <v>450000</v>
      </c>
      <c r="V269" s="2">
        <f t="shared" si="33"/>
        <v>65361788.923182808</v>
      </c>
      <c r="W269" s="2">
        <f t="shared" si="20"/>
        <v>424145.14285714179</v>
      </c>
      <c r="X269" s="2">
        <f t="shared" si="6"/>
        <v>25854.857142858207</v>
      </c>
      <c r="Y269" s="2">
        <f t="shared" si="40"/>
        <v>41227046.133172117</v>
      </c>
      <c r="Z269" s="2" t="str">
        <f t="shared" si="8"/>
        <v>MEEP</v>
      </c>
      <c r="AA269" s="2">
        <f>IF(Z269="HERE",Y269,AA268+Graph!$G$1*1000)</f>
        <v>65269899.847457767</v>
      </c>
      <c r="AB269" s="2">
        <f t="shared" si="21"/>
        <v>420000</v>
      </c>
      <c r="AC269" s="2">
        <f t="shared" si="41"/>
        <v>39064790.066040017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49872239.503302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192</v>
      </c>
      <c r="C270" s="7"/>
      <c r="D270" s="2" t="e">
        <f t="shared" si="12"/>
        <v>#N/A</v>
      </c>
      <c r="E270" s="2" t="e">
        <f t="shared" si="22"/>
        <v>#N/A</v>
      </c>
      <c r="F270" s="2">
        <v>679738.93639089167</v>
      </c>
      <c r="G270" s="2">
        <f t="shared" si="26"/>
        <v>424145.14285714284</v>
      </c>
      <c r="H270" s="2">
        <f t="shared" si="42"/>
        <v>101414126.06604046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5760264.5714285858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762237.61917495728</v>
      </c>
      <c r="Q270" s="21">
        <f t="shared" si="44"/>
        <v>450000</v>
      </c>
      <c r="R270" s="2">
        <f t="shared" si="43"/>
        <v>107038835.05635494</v>
      </c>
      <c r="S270" s="2">
        <f t="shared" si="17"/>
        <v>424145.14285714924</v>
      </c>
      <c r="T270" s="2">
        <f t="shared" si="18"/>
        <v>25854.857142857276</v>
      </c>
      <c r="U270" s="2">
        <f t="shared" si="19"/>
        <v>450000</v>
      </c>
      <c r="V270" s="2">
        <f t="shared" si="33"/>
        <v>65785934.06603995</v>
      </c>
      <c r="W270" s="2">
        <f t="shared" si="20"/>
        <v>424145.14285714179</v>
      </c>
      <c r="X270" s="2">
        <f t="shared" si="6"/>
        <v>25854.857142858207</v>
      </c>
      <c r="Y270" s="2">
        <f t="shared" si="40"/>
        <v>41252900.990314975</v>
      </c>
      <c r="Z270" s="2" t="str">
        <f t="shared" si="8"/>
        <v>MEEP</v>
      </c>
      <c r="AA270" s="2">
        <f>IF(Z270="HERE",Y270,AA269+Graph!$G$1*1000)</f>
        <v>65689899.847457767</v>
      </c>
      <c r="AB270" s="2">
        <f t="shared" si="21"/>
        <v>420000</v>
      </c>
      <c r="AC270" s="2">
        <f t="shared" si="41"/>
        <v>39064790.066040017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49893239.503302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193</v>
      </c>
      <c r="C271" s="7"/>
      <c r="D271" s="2" t="e">
        <f t="shared" si="12"/>
        <v>#N/A</v>
      </c>
      <c r="E271" s="2" t="e">
        <f t="shared" si="22"/>
        <v>#N/A</v>
      </c>
      <c r="F271" s="2">
        <v>681166.79707594961</v>
      </c>
      <c r="G271" s="2">
        <f t="shared" si="26"/>
        <v>424145.14285714284</v>
      </c>
      <c r="H271" s="2">
        <f t="shared" si="42"/>
        <v>101838271.20889761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5786119.4285714431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764023.1824888736</v>
      </c>
      <c r="Q271" s="21">
        <f t="shared" si="44"/>
        <v>450000</v>
      </c>
      <c r="R271" s="2">
        <f t="shared" si="43"/>
        <v>107488835.05635494</v>
      </c>
      <c r="S271" s="2">
        <f t="shared" si="17"/>
        <v>424145.14285714924</v>
      </c>
      <c r="T271" s="2">
        <f t="shared" si="18"/>
        <v>25854.857142857276</v>
      </c>
      <c r="U271" s="2">
        <f t="shared" si="19"/>
        <v>450000</v>
      </c>
      <c r="V271" s="2">
        <f t="shared" si="33"/>
        <v>66210079.208897091</v>
      </c>
      <c r="W271" s="2">
        <f t="shared" si="20"/>
        <v>424145.14285714179</v>
      </c>
      <c r="X271" s="2">
        <f t="shared" si="6"/>
        <v>25854.857142858207</v>
      </c>
      <c r="Y271" s="2">
        <f t="shared" si="40"/>
        <v>41278755.847457834</v>
      </c>
      <c r="Z271" s="2" t="str">
        <f t="shared" si="8"/>
        <v>MEEP</v>
      </c>
      <c r="AA271" s="2">
        <f>IF(Z271="HERE",Y271,AA270+Graph!$G$1*1000)</f>
        <v>66109899.847457767</v>
      </c>
      <c r="AB271" s="2">
        <f t="shared" si="21"/>
        <v>420000</v>
      </c>
      <c r="AC271" s="2">
        <f t="shared" si="41"/>
        <v>39064790.066040017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49914239.503302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194</v>
      </c>
      <c r="C272" s="7"/>
      <c r="D272" s="2" t="e">
        <f t="shared" si="12"/>
        <v>#N/A</v>
      </c>
      <c r="E272" s="2" t="e">
        <f t="shared" si="22"/>
        <v>#N/A</v>
      </c>
      <c r="F272" s="2">
        <v>682594.65776100755</v>
      </c>
      <c r="G272" s="2">
        <f t="shared" si="26"/>
        <v>424145.14285714284</v>
      </c>
      <c r="H272" s="2">
        <f t="shared" si="42"/>
        <v>102262416.35175475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5811974.2857143003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765808.74580280483</v>
      </c>
      <c r="Q272" s="21">
        <f t="shared" si="44"/>
        <v>450000</v>
      </c>
      <c r="R272" s="2">
        <f t="shared" si="43"/>
        <v>107938835.05635494</v>
      </c>
      <c r="S272" s="2">
        <f t="shared" si="17"/>
        <v>424145.14285714924</v>
      </c>
      <c r="T272" s="2">
        <f t="shared" si="18"/>
        <v>25854.857142857276</v>
      </c>
      <c r="U272" s="2">
        <f t="shared" si="19"/>
        <v>450000</v>
      </c>
      <c r="V272" s="2">
        <f t="shared" si="33"/>
        <v>66634224.351754233</v>
      </c>
      <c r="W272" s="2">
        <f t="shared" si="20"/>
        <v>424145.14285714179</v>
      </c>
      <c r="X272" s="2">
        <f t="shared" si="6"/>
        <v>25854.857142858207</v>
      </c>
      <c r="Y272" s="2">
        <f t="shared" si="40"/>
        <v>41304610.704600692</v>
      </c>
      <c r="Z272" s="2" t="str">
        <f t="shared" si="8"/>
        <v>MEEP</v>
      </c>
      <c r="AA272" s="2">
        <f>IF(Z272="HERE",Y272,AA271+Graph!$G$1*1000)</f>
        <v>66529899.847457767</v>
      </c>
      <c r="AB272" s="2">
        <f t="shared" si="21"/>
        <v>420000</v>
      </c>
      <c r="AC272" s="2">
        <f t="shared" si="41"/>
        <v>39064790.066040017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49935239.503302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195</v>
      </c>
      <c r="C273" s="7"/>
      <c r="D273" s="2" t="e">
        <f t="shared" si="12"/>
        <v>#N/A</v>
      </c>
      <c r="E273" s="2" t="e">
        <f t="shared" si="22"/>
        <v>#N/A</v>
      </c>
      <c r="F273" s="2">
        <v>684022.51844606549</v>
      </c>
      <c r="G273" s="2">
        <f t="shared" si="26"/>
        <v>424145.14285714284</v>
      </c>
      <c r="H273" s="2">
        <f t="shared" si="42"/>
        <v>102686561.4946119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5837829.1428571576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767594.30911672115</v>
      </c>
      <c r="Q273" s="21">
        <f t="shared" si="44"/>
        <v>450000</v>
      </c>
      <c r="R273" s="2">
        <f t="shared" si="43"/>
        <v>108388835.05635494</v>
      </c>
      <c r="S273" s="2">
        <f t="shared" si="17"/>
        <v>424145.14285714924</v>
      </c>
      <c r="T273" s="2">
        <f t="shared" si="18"/>
        <v>25854.857142857276</v>
      </c>
      <c r="U273" s="2">
        <f t="shared" si="19"/>
        <v>450000</v>
      </c>
      <c r="V273" s="2">
        <f t="shared" si="33"/>
        <v>67058369.494611375</v>
      </c>
      <c r="W273" s="2">
        <f t="shared" si="20"/>
        <v>424145.14285714179</v>
      </c>
      <c r="X273" s="2">
        <f t="shared" si="6"/>
        <v>25854.857142858207</v>
      </c>
      <c r="Y273" s="2">
        <f t="shared" si="40"/>
        <v>41330465.56174355</v>
      </c>
      <c r="Z273" s="2" t="str">
        <f t="shared" si="8"/>
        <v>MEEP</v>
      </c>
      <c r="AA273" s="2">
        <f>IF(Z273="HERE",Y273,AA272+Graph!$G$1*1000)</f>
        <v>66949899.847457767</v>
      </c>
      <c r="AB273" s="2">
        <f t="shared" si="21"/>
        <v>420000</v>
      </c>
      <c r="AC273" s="2">
        <f t="shared" si="41"/>
        <v>39064790.066040017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49956239.503302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196</v>
      </c>
      <c r="C274" s="7"/>
      <c r="D274" s="2" t="e">
        <f t="shared" si="12"/>
        <v>#N/A</v>
      </c>
      <c r="E274" s="2" t="e">
        <f t="shared" si="22"/>
        <v>#N/A</v>
      </c>
      <c r="F274" s="2">
        <v>685450.37913112342</v>
      </c>
      <c r="G274" s="2">
        <f t="shared" si="26"/>
        <v>424145.14285714284</v>
      </c>
      <c r="H274" s="2">
        <f t="shared" si="42"/>
        <v>103110706.63746905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5863684.0000000149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769379.87243065238</v>
      </c>
      <c r="Q274" s="21">
        <f t="shared" si="44"/>
        <v>450000</v>
      </c>
      <c r="R274" s="2">
        <f t="shared" si="43"/>
        <v>108838835.05635494</v>
      </c>
      <c r="S274" s="2">
        <f t="shared" si="17"/>
        <v>424145.14285714924</v>
      </c>
      <c r="T274" s="2">
        <f t="shared" si="18"/>
        <v>25854.857142857276</v>
      </c>
      <c r="U274" s="2">
        <f t="shared" si="19"/>
        <v>450000</v>
      </c>
      <c r="V274" s="2">
        <f t="shared" si="33"/>
        <v>67482514.637468517</v>
      </c>
      <c r="W274" s="2">
        <f t="shared" si="20"/>
        <v>424145.14285714179</v>
      </c>
      <c r="X274" s="2">
        <f t="shared" si="6"/>
        <v>25854.857142858207</v>
      </c>
      <c r="Y274" s="2">
        <f t="shared" si="40"/>
        <v>41356320.418886408</v>
      </c>
      <c r="Z274" s="2" t="str">
        <f t="shared" si="8"/>
        <v>MEEP</v>
      </c>
      <c r="AA274" s="2">
        <f>IF(Z274="HERE",Y274,AA273+Graph!$G$1*1000)</f>
        <v>67369899.847457767</v>
      </c>
      <c r="AB274" s="2">
        <f t="shared" si="21"/>
        <v>420000</v>
      </c>
      <c r="AC274" s="2">
        <f t="shared" si="41"/>
        <v>39064790.066040017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49977239.503302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197</v>
      </c>
      <c r="C275" s="7"/>
      <c r="D275" s="2" t="e">
        <f t="shared" si="12"/>
        <v>#N/A</v>
      </c>
      <c r="E275" s="2" t="e">
        <f t="shared" si="22"/>
        <v>#N/A</v>
      </c>
      <c r="F275" s="2">
        <v>686878.23981618136</v>
      </c>
      <c r="G275" s="2">
        <f t="shared" si="26"/>
        <v>424145.14285714284</v>
      </c>
      <c r="H275" s="2">
        <f t="shared" si="42"/>
        <v>103534851.7803262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5889538.8571428722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771165.43574458361</v>
      </c>
      <c r="Q275" s="21">
        <f t="shared" si="44"/>
        <v>450000</v>
      </c>
      <c r="R275" s="2">
        <f t="shared" si="43"/>
        <v>109288835.05635494</v>
      </c>
      <c r="S275" s="2">
        <f t="shared" si="17"/>
        <v>424145.14285714924</v>
      </c>
      <c r="T275" s="2">
        <f t="shared" si="18"/>
        <v>25854.857142857276</v>
      </c>
      <c r="U275" s="2">
        <f t="shared" si="19"/>
        <v>450000</v>
      </c>
      <c r="V275" s="2">
        <f t="shared" si="33"/>
        <v>67906659.780325666</v>
      </c>
      <c r="W275" s="2">
        <f t="shared" si="20"/>
        <v>424145.14285714924</v>
      </c>
      <c r="X275" s="2">
        <f t="shared" si="6"/>
        <v>25854.857142850757</v>
      </c>
      <c r="Y275" s="2">
        <f t="shared" si="40"/>
        <v>41382175.276029259</v>
      </c>
      <c r="Z275" s="2" t="str">
        <f t="shared" si="8"/>
        <v>MEEP</v>
      </c>
      <c r="AA275" s="2">
        <f>IF(Z275="HERE",Y275,AA274+Graph!$G$1*1000)</f>
        <v>67789899.847457767</v>
      </c>
      <c r="AB275" s="2">
        <f t="shared" si="21"/>
        <v>420000</v>
      </c>
      <c r="AC275" s="2">
        <f t="shared" si="41"/>
        <v>39064790.066040017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49998239.503302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198</v>
      </c>
      <c r="C276" s="7"/>
      <c r="D276" s="2" t="e">
        <f t="shared" si="12"/>
        <v>#N/A</v>
      </c>
      <c r="E276" s="2" t="e">
        <f t="shared" si="22"/>
        <v>#N/A</v>
      </c>
      <c r="F276" s="2">
        <v>688306.10050123185</v>
      </c>
      <c r="G276" s="2">
        <f t="shared" si="26"/>
        <v>424145.14285714284</v>
      </c>
      <c r="H276" s="2">
        <f t="shared" si="42"/>
        <v>103958996.92318335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5915393.7142857295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772950.99905849993</v>
      </c>
      <c r="Q276" s="21">
        <f t="shared" si="44"/>
        <v>450000</v>
      </c>
      <c r="R276" s="2">
        <f t="shared" si="43"/>
        <v>109738835.05635494</v>
      </c>
      <c r="S276" s="2">
        <f t="shared" si="17"/>
        <v>424145.14285714924</v>
      </c>
      <c r="T276" s="2">
        <f t="shared" si="18"/>
        <v>25854.857142857276</v>
      </c>
      <c r="U276" s="2">
        <f t="shared" si="19"/>
        <v>450000</v>
      </c>
      <c r="V276" s="2">
        <f t="shared" si="33"/>
        <v>68330804.923182815</v>
      </c>
      <c r="W276" s="2">
        <f t="shared" si="20"/>
        <v>424145.14285714924</v>
      </c>
      <c r="X276" s="2">
        <f t="shared" si="6"/>
        <v>25854.857142850757</v>
      </c>
      <c r="Y276" s="2">
        <f t="shared" si="40"/>
        <v>41408030.13317211</v>
      </c>
      <c r="Z276" s="2" t="str">
        <f t="shared" si="8"/>
        <v>MEEP</v>
      </c>
      <c r="AA276" s="2">
        <f>IF(Z276="HERE",Y276,AA275+Graph!$G$1*1000)</f>
        <v>68209899.847457767</v>
      </c>
      <c r="AB276" s="2">
        <f t="shared" si="21"/>
        <v>420000</v>
      </c>
      <c r="AC276" s="2">
        <f t="shared" si="41"/>
        <v>39064790.066040017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50019239.503302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199</v>
      </c>
      <c r="C277" s="7"/>
      <c r="D277" s="2" t="e">
        <f t="shared" si="12"/>
        <v>#N/A</v>
      </c>
      <c r="E277" s="2" t="e">
        <f t="shared" si="22"/>
        <v>#N/A</v>
      </c>
      <c r="F277" s="2">
        <v>689733.96118628979</v>
      </c>
      <c r="G277" s="2">
        <f t="shared" si="26"/>
        <v>424145.14285714284</v>
      </c>
      <c r="H277" s="2">
        <f t="shared" si="42"/>
        <v>104383142.0660405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5941248.5714285867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774736.56237243116</v>
      </c>
      <c r="Q277" s="21">
        <f t="shared" si="44"/>
        <v>450000</v>
      </c>
      <c r="R277" s="2">
        <f t="shared" si="43"/>
        <v>110188835.05635494</v>
      </c>
      <c r="S277" s="2">
        <f t="shared" si="17"/>
        <v>424145.14285714924</v>
      </c>
      <c r="T277" s="2">
        <f t="shared" si="18"/>
        <v>25854.857142857276</v>
      </c>
      <c r="U277" s="2">
        <f t="shared" si="19"/>
        <v>450000</v>
      </c>
      <c r="V277" s="2">
        <f t="shared" si="33"/>
        <v>68754950.066039965</v>
      </c>
      <c r="W277" s="2">
        <f t="shared" si="20"/>
        <v>424145.14285714924</v>
      </c>
      <c r="X277" s="2">
        <f t="shared" si="6"/>
        <v>25854.857142850757</v>
      </c>
      <c r="Y277" s="2">
        <f t="shared" si="40"/>
        <v>41433884.99031496</v>
      </c>
      <c r="Z277" s="2" t="str">
        <f t="shared" si="8"/>
        <v>MEEP</v>
      </c>
      <c r="AA277" s="2">
        <f>IF(Z277="HERE",Y277,AA276+Graph!$G$1*1000)</f>
        <v>68629899.847457767</v>
      </c>
      <c r="AB277" s="2">
        <f t="shared" si="21"/>
        <v>420000</v>
      </c>
      <c r="AC277" s="2">
        <f t="shared" si="41"/>
        <v>39064790.066040017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50040239.503302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200</v>
      </c>
      <c r="C278" s="7"/>
      <c r="D278" s="2" t="e">
        <f t="shared" si="12"/>
        <v>#N/A</v>
      </c>
      <c r="E278" s="2" t="e">
        <f t="shared" si="22"/>
        <v>#N/A</v>
      </c>
      <c r="F278" s="2">
        <v>691161.82187134773</v>
      </c>
      <c r="G278" s="2">
        <f t="shared" si="26"/>
        <v>424145.14285714284</v>
      </c>
      <c r="H278" s="2">
        <f t="shared" si="42"/>
        <v>104807287.20889765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5967103.428571444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776522.12568634748</v>
      </c>
      <c r="Q278" s="21">
        <f t="shared" si="44"/>
        <v>450000</v>
      </c>
      <c r="R278" s="2">
        <f t="shared" si="43"/>
        <v>110638835.05635494</v>
      </c>
      <c r="S278" s="2">
        <f t="shared" si="17"/>
        <v>424145.14285714924</v>
      </c>
      <c r="T278" s="2">
        <f t="shared" si="18"/>
        <v>25854.857142857276</v>
      </c>
      <c r="U278" s="2">
        <f t="shared" si="19"/>
        <v>450000</v>
      </c>
      <c r="V278" s="2">
        <f t="shared" si="33"/>
        <v>69179095.208897114</v>
      </c>
      <c r="W278" s="2">
        <f t="shared" si="20"/>
        <v>424145.14285714924</v>
      </c>
      <c r="X278" s="2">
        <f t="shared" si="6"/>
        <v>25854.857142850757</v>
      </c>
      <c r="Y278" s="2">
        <f t="shared" si="40"/>
        <v>41459739.847457811</v>
      </c>
      <c r="Z278" s="2" t="str">
        <f t="shared" si="8"/>
        <v>MEEP</v>
      </c>
      <c r="AA278" s="2">
        <f>IF(Z278="HERE",Y278,AA277+Graph!$G$1*1000)</f>
        <v>69049899.847457767</v>
      </c>
      <c r="AB278" s="2">
        <f t="shared" si="21"/>
        <v>420000</v>
      </c>
      <c r="AC278" s="2">
        <f t="shared" si="41"/>
        <v>39064790.066040017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50061239.503302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201</v>
      </c>
      <c r="C279" s="7"/>
      <c r="D279" s="2" t="e">
        <f t="shared" si="12"/>
        <v>#N/A</v>
      </c>
      <c r="E279" s="2" t="e">
        <f t="shared" si="22"/>
        <v>#N/A</v>
      </c>
      <c r="F279" s="2">
        <v>692589.68255640566</v>
      </c>
      <c r="G279" s="2">
        <f t="shared" si="26"/>
        <v>424145.14285714284</v>
      </c>
      <c r="H279" s="2">
        <f t="shared" si="42"/>
        <v>105231432.3517548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5992958.2857143013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778307.68900027871</v>
      </c>
      <c r="Q279" s="21">
        <f t="shared" si="44"/>
        <v>450000</v>
      </c>
      <c r="R279" s="2">
        <f t="shared" si="43"/>
        <v>111088835.05635494</v>
      </c>
      <c r="S279" s="2">
        <f t="shared" si="17"/>
        <v>424145.14285714924</v>
      </c>
      <c r="T279" s="2">
        <f t="shared" si="18"/>
        <v>25854.857142857276</v>
      </c>
      <c r="U279" s="2">
        <f t="shared" si="19"/>
        <v>450000</v>
      </c>
      <c r="V279" s="2">
        <f t="shared" si="33"/>
        <v>69603240.351754263</v>
      </c>
      <c r="W279" s="2">
        <f t="shared" si="20"/>
        <v>424145.14285714924</v>
      </c>
      <c r="X279" s="2">
        <f t="shared" si="6"/>
        <v>25854.857142850757</v>
      </c>
      <c r="Y279" s="2">
        <f t="shared" si="40"/>
        <v>41485594.704600662</v>
      </c>
      <c r="Z279" s="2" t="str">
        <f t="shared" si="8"/>
        <v>MEEP</v>
      </c>
      <c r="AA279" s="2">
        <f>IF(Z279="HERE",Y279,AA278+Graph!$G$1*1000)</f>
        <v>69469899.847457767</v>
      </c>
      <c r="AB279" s="2">
        <f t="shared" si="21"/>
        <v>420000</v>
      </c>
      <c r="AC279" s="2">
        <f t="shared" si="41"/>
        <v>39064790.066040017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50082239.503302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202</v>
      </c>
      <c r="C280" s="7"/>
      <c r="D280" s="2" t="e">
        <f t="shared" si="12"/>
        <v>#N/A</v>
      </c>
      <c r="E280" s="2" t="e">
        <f t="shared" si="22"/>
        <v>#N/A</v>
      </c>
      <c r="F280" s="2">
        <v>694017.5432414636</v>
      </c>
      <c r="G280" s="2">
        <f t="shared" si="26"/>
        <v>424145.14285714284</v>
      </c>
      <c r="H280" s="2">
        <f t="shared" si="42"/>
        <v>105655577.49461195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6018813.1428571586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780093.25231419504</v>
      </c>
      <c r="Q280" s="21">
        <f t="shared" si="44"/>
        <v>450000</v>
      </c>
      <c r="R280" s="2">
        <f t="shared" si="43"/>
        <v>111538835.05635494</v>
      </c>
      <c r="S280" s="2">
        <f t="shared" si="17"/>
        <v>424145.14285714924</v>
      </c>
      <c r="T280" s="2">
        <f t="shared" si="18"/>
        <v>25854.857142857276</v>
      </c>
      <c r="U280" s="2">
        <f t="shared" si="19"/>
        <v>450000</v>
      </c>
      <c r="V280" s="2">
        <f t="shared" si="33"/>
        <v>70027385.494611412</v>
      </c>
      <c r="W280" s="2">
        <f t="shared" si="20"/>
        <v>424145.14285714924</v>
      </c>
      <c r="X280" s="2">
        <f t="shared" si="6"/>
        <v>25854.857142850757</v>
      </c>
      <c r="Y280" s="2">
        <f t="shared" si="40"/>
        <v>41511449.561743513</v>
      </c>
      <c r="Z280" s="2" t="str">
        <f t="shared" si="8"/>
        <v>MEEP</v>
      </c>
      <c r="AA280" s="2">
        <f>IF(Z280="HERE",Y280,AA279+Graph!$G$1*1000)</f>
        <v>69889899.847457767</v>
      </c>
      <c r="AB280" s="2">
        <f t="shared" si="21"/>
        <v>420000</v>
      </c>
      <c r="AC280" s="2">
        <f t="shared" si="41"/>
        <v>39064790.066040017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50103239.503302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203</v>
      </c>
      <c r="C281" s="7"/>
      <c r="D281" s="2" t="e">
        <f t="shared" si="12"/>
        <v>#N/A</v>
      </c>
      <c r="E281" s="2" t="e">
        <f t="shared" si="22"/>
        <v>#N/A</v>
      </c>
      <c r="F281" s="2">
        <v>695445.40392652154</v>
      </c>
      <c r="G281" s="2">
        <f t="shared" si="26"/>
        <v>424145.14285714284</v>
      </c>
      <c r="H281" s="2">
        <f t="shared" si="42"/>
        <v>106079722.6374691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6044668.0000000158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781878.81562812626</v>
      </c>
      <c r="Q281" s="21">
        <f t="shared" si="44"/>
        <v>450000</v>
      </c>
      <c r="R281" s="2">
        <f t="shared" si="43"/>
        <v>111988835.05635494</v>
      </c>
      <c r="S281" s="2">
        <f t="shared" si="17"/>
        <v>424145.14285714924</v>
      </c>
      <c r="T281" s="2">
        <f t="shared" si="18"/>
        <v>25854.857142857276</v>
      </c>
      <c r="U281" s="2">
        <f t="shared" si="19"/>
        <v>450000</v>
      </c>
      <c r="V281" s="2">
        <f t="shared" si="33"/>
        <v>70451530.637468562</v>
      </c>
      <c r="W281" s="2">
        <f t="shared" si="20"/>
        <v>424145.14285714924</v>
      </c>
      <c r="X281" s="2">
        <f t="shared" si="6"/>
        <v>25854.857142850757</v>
      </c>
      <c r="Y281" s="2">
        <f t="shared" si="40"/>
        <v>41537304.418886364</v>
      </c>
      <c r="Z281" s="2" t="str">
        <f t="shared" si="8"/>
        <v>MEEP</v>
      </c>
      <c r="AA281" s="2">
        <f>IF(Z281="HERE",Y281,AA280+Graph!$G$1*1000)</f>
        <v>70309899.847457767</v>
      </c>
      <c r="AB281" s="2">
        <f t="shared" si="21"/>
        <v>420000</v>
      </c>
      <c r="AC281" s="2">
        <f t="shared" si="41"/>
        <v>39064790.066040017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50124239.503302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204</v>
      </c>
      <c r="C282" s="7"/>
      <c r="D282" s="2" t="e">
        <f t="shared" si="12"/>
        <v>#N/A</v>
      </c>
      <c r="E282" s="2" t="e">
        <f t="shared" si="22"/>
        <v>#N/A</v>
      </c>
      <c r="F282" s="2">
        <v>696873.26461157203</v>
      </c>
      <c r="G282" s="2">
        <f t="shared" si="26"/>
        <v>424145.14285714284</v>
      </c>
      <c r="H282" s="2">
        <f t="shared" si="42"/>
        <v>106503867.78032625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6070522.8571428731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783664.37894204259</v>
      </c>
      <c r="Q282" s="21">
        <f t="shared" si="44"/>
        <v>450000</v>
      </c>
      <c r="R282" s="2">
        <f t="shared" si="43"/>
        <v>112438835.05635494</v>
      </c>
      <c r="S282" s="2">
        <f t="shared" si="17"/>
        <v>424145.14285714924</v>
      </c>
      <c r="T282" s="2">
        <f t="shared" si="18"/>
        <v>25854.857142857276</v>
      </c>
      <c r="U282" s="2">
        <f t="shared" si="19"/>
        <v>450000</v>
      </c>
      <c r="V282" s="2">
        <f t="shared" si="33"/>
        <v>70875675.780325711</v>
      </c>
      <c r="W282" s="2">
        <f t="shared" si="20"/>
        <v>424145.14285714924</v>
      </c>
      <c r="X282" s="2">
        <f t="shared" si="6"/>
        <v>25854.857142850757</v>
      </c>
      <c r="Y282" s="2">
        <f t="shared" si="40"/>
        <v>41563159.276029214</v>
      </c>
      <c r="Z282" s="2" t="str">
        <f t="shared" si="8"/>
        <v>MEEP</v>
      </c>
      <c r="AA282" s="2">
        <f>IF(Z282="HERE",Y282,AA281+Graph!$G$1*1000)</f>
        <v>70729899.847457767</v>
      </c>
      <c r="AB282" s="2">
        <f t="shared" si="21"/>
        <v>420000</v>
      </c>
      <c r="AC282" s="2">
        <f t="shared" si="41"/>
        <v>39064790.066040017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50145239.503302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205</v>
      </c>
      <c r="C283" s="7"/>
      <c r="D283" s="2" t="e">
        <f t="shared" si="12"/>
        <v>#N/A</v>
      </c>
      <c r="E283" s="2" t="e">
        <f t="shared" si="22"/>
        <v>#N/A</v>
      </c>
      <c r="F283" s="2">
        <v>698301.12529662997</v>
      </c>
      <c r="G283" s="2">
        <f t="shared" si="26"/>
        <v>424145.14285714284</v>
      </c>
      <c r="H283" s="2">
        <f t="shared" si="42"/>
        <v>106928012.9231834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6096377.7142857304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785449.94225597382</v>
      </c>
      <c r="Q283" s="21">
        <f t="shared" si="44"/>
        <v>450000</v>
      </c>
      <c r="R283" s="2">
        <f t="shared" si="43"/>
        <v>112888835.05635494</v>
      </c>
      <c r="S283" s="2">
        <f t="shared" si="17"/>
        <v>424145.14285714924</v>
      </c>
      <c r="T283" s="2">
        <f t="shared" si="18"/>
        <v>25854.857142857276</v>
      </c>
      <c r="U283" s="2">
        <f t="shared" si="19"/>
        <v>450000</v>
      </c>
      <c r="V283" s="2">
        <f t="shared" si="33"/>
        <v>71299820.92318286</v>
      </c>
      <c r="W283" s="2">
        <f t="shared" si="20"/>
        <v>424145.14285714924</v>
      </c>
      <c r="X283" s="2">
        <f t="shared" si="6"/>
        <v>25854.857142850757</v>
      </c>
      <c r="Y283" s="2">
        <f t="shared" si="40"/>
        <v>41589014.133172065</v>
      </c>
      <c r="Z283" s="2" t="str">
        <f t="shared" si="8"/>
        <v>MEEP</v>
      </c>
      <c r="AA283" s="2">
        <f>IF(Z283="HERE",Y283,AA282+Graph!$G$1*1000)</f>
        <v>71149899.847457767</v>
      </c>
      <c r="AB283" s="2">
        <f t="shared" si="21"/>
        <v>420000</v>
      </c>
      <c r="AC283" s="2">
        <f t="shared" si="41"/>
        <v>39064790.066040017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206</v>
      </c>
      <c r="C284" s="7"/>
      <c r="D284" s="2" t="e">
        <f t="shared" si="12"/>
        <v>#N/A</v>
      </c>
      <c r="E284" s="2" t="e">
        <f t="shared" si="22"/>
        <v>#N/A</v>
      </c>
      <c r="F284" s="2">
        <v>699728.9859816879</v>
      </c>
      <c r="G284" s="2">
        <f t="shared" si="26"/>
        <v>424145.14285714284</v>
      </c>
      <c r="H284" s="2">
        <f t="shared" si="42"/>
        <v>107352158.06604055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6122232.5714285877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787235.50556989014</v>
      </c>
      <c r="Q284" s="21">
        <f t="shared" si="44"/>
        <v>450000</v>
      </c>
      <c r="R284" s="2">
        <f t="shared" si="43"/>
        <v>113338835.05635494</v>
      </c>
      <c r="S284" s="2">
        <f t="shared" si="17"/>
        <v>424145.14285714924</v>
      </c>
      <c r="T284" s="2">
        <f t="shared" si="18"/>
        <v>25854.857142857276</v>
      </c>
      <c r="U284" s="2">
        <f t="shared" si="19"/>
        <v>450000</v>
      </c>
      <c r="V284" s="2">
        <f t="shared" si="33"/>
        <v>71723966.066040009</v>
      </c>
      <c r="W284" s="2">
        <f t="shared" si="20"/>
        <v>424145.14285714924</v>
      </c>
      <c r="X284" s="2">
        <f t="shared" si="6"/>
        <v>25854.857142850757</v>
      </c>
      <c r="Y284" s="2">
        <f t="shared" si="40"/>
        <v>41614868.990314916</v>
      </c>
      <c r="Z284" s="2" t="str">
        <f t="shared" si="8"/>
        <v>MEEP</v>
      </c>
      <c r="AA284" s="2">
        <f>IF(Z284="HERE",Y284,AA283+Graph!$G$1*1000)</f>
        <v>71569899.847457767</v>
      </c>
      <c r="AB284" s="2">
        <f t="shared" si="21"/>
        <v>420000</v>
      </c>
      <c r="AC284" s="2">
        <f t="shared" si="41"/>
        <v>39064790.066040017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207</v>
      </c>
      <c r="C285" s="7"/>
      <c r="D285" s="2" t="e">
        <f t="shared" si="12"/>
        <v>#N/A</v>
      </c>
      <c r="E285" s="2" t="e">
        <f t="shared" si="22"/>
        <v>#N/A</v>
      </c>
      <c r="F285" s="2">
        <v>701156.84666674584</v>
      </c>
      <c r="G285" s="2">
        <f t="shared" si="26"/>
        <v>424145.14285714284</v>
      </c>
      <c r="H285" s="2">
        <f t="shared" si="42"/>
        <v>107776303.20889769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6148087.4285714449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789021.06888382137</v>
      </c>
      <c r="Q285" s="21">
        <f t="shared" si="44"/>
        <v>450000</v>
      </c>
      <c r="R285" s="2">
        <f t="shared" si="43"/>
        <v>113788835.05635494</v>
      </c>
      <c r="S285" s="2">
        <f t="shared" si="17"/>
        <v>424145.14285714924</v>
      </c>
      <c r="T285" s="2">
        <f t="shared" si="18"/>
        <v>25854.857142857276</v>
      </c>
      <c r="U285" s="2">
        <f t="shared" si="19"/>
        <v>450000</v>
      </c>
      <c r="V285" s="2">
        <f t="shared" si="33"/>
        <v>72148111.208897159</v>
      </c>
      <c r="W285" s="2">
        <f t="shared" si="20"/>
        <v>424145.14285714924</v>
      </c>
      <c r="X285" s="2">
        <f t="shared" si="6"/>
        <v>25854.857142850757</v>
      </c>
      <c r="Y285" s="2">
        <f t="shared" si="40"/>
        <v>41640723.847457767</v>
      </c>
      <c r="Z285" s="2" t="str">
        <f t="shared" si="8"/>
        <v>MEEP</v>
      </c>
      <c r="AA285" s="2">
        <f>IF(Z285="HERE",Y285,AA284+Graph!$G$1*1000)</f>
        <v>71989899.847457767</v>
      </c>
      <c r="AB285" s="2">
        <f t="shared" si="21"/>
        <v>420000</v>
      </c>
      <c r="AC285" s="2">
        <f t="shared" si="41"/>
        <v>39064790.066040017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208</v>
      </c>
      <c r="C286" s="7"/>
      <c r="D286" s="2" t="e">
        <f t="shared" si="12"/>
        <v>#N/A</v>
      </c>
      <c r="E286" s="2" t="e">
        <f t="shared" si="22"/>
        <v>#N/A</v>
      </c>
      <c r="F286" s="2">
        <v>702584.70735180378</v>
      </c>
      <c r="G286" s="2">
        <f t="shared" si="26"/>
        <v>424145.14285714284</v>
      </c>
      <c r="H286" s="2">
        <f t="shared" si="42"/>
        <v>108200448.35175484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6173942.2857143022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790806.63219775259</v>
      </c>
      <c r="Q286" s="21">
        <f t="shared" si="44"/>
        <v>450000</v>
      </c>
      <c r="R286" s="2">
        <f t="shared" si="43"/>
        <v>114238835.05635494</v>
      </c>
      <c r="S286" s="2">
        <f t="shared" si="17"/>
        <v>424145.14285714924</v>
      </c>
      <c r="T286" s="2">
        <f t="shared" si="18"/>
        <v>25854.857142857276</v>
      </c>
      <c r="U286" s="2">
        <f t="shared" si="19"/>
        <v>450000</v>
      </c>
      <c r="V286" s="2">
        <f t="shared" si="33"/>
        <v>72572256.351754308</v>
      </c>
      <c r="W286" s="2">
        <f t="shared" si="20"/>
        <v>424145.14285714924</v>
      </c>
      <c r="X286" s="2">
        <f t="shared" ref="X286:X385" si="47">SUM(U286-W286)</f>
        <v>25854.857142850757</v>
      </c>
      <c r="Y286" s="2">
        <f t="shared" si="40"/>
        <v>41666578.704600617</v>
      </c>
      <c r="Z286" s="2" t="str">
        <f t="shared" ref="Z286:Z385" si="48">IF(V286&lt;Y286,"HERE","MEEP")</f>
        <v>MEEP</v>
      </c>
      <c r="AA286" s="2">
        <f>IF(Z286="HERE",Y286,AA285+Graph!$G$1*1000)</f>
        <v>72409899.847457767</v>
      </c>
      <c r="AB286" s="2">
        <f t="shared" si="21"/>
        <v>420000</v>
      </c>
      <c r="AC286" s="2">
        <f t="shared" si="41"/>
        <v>39064790.066040017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209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704012.56803686172</v>
      </c>
      <c r="G287" s="2">
        <f t="shared" si="26"/>
        <v>424145.14285714284</v>
      </c>
      <c r="H287" s="2">
        <f t="shared" si="42"/>
        <v>108624593.49461199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6199797.1428571595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792592.19551166892</v>
      </c>
      <c r="Q287" s="21">
        <f t="shared" si="44"/>
        <v>450000</v>
      </c>
      <c r="R287" s="2">
        <f t="shared" si="43"/>
        <v>114688835.05635494</v>
      </c>
      <c r="S287" s="2">
        <f t="shared" ref="S287:S385" si="54">SUM(H287-H286)</f>
        <v>424145.14285714924</v>
      </c>
      <c r="T287" s="2">
        <f t="shared" ref="T287:T385" si="55">SUM(L287-L286)</f>
        <v>25854.857142857276</v>
      </c>
      <c r="U287" s="2">
        <f t="shared" ref="U287:U385" si="56">SUM(R287-R286)</f>
        <v>450000</v>
      </c>
      <c r="V287" s="2">
        <f t="shared" si="33"/>
        <v>72996401.494611457</v>
      </c>
      <c r="W287" s="2">
        <f t="shared" ref="W287:W385" si="57">SUM(V287-V286)</f>
        <v>424145.14285714924</v>
      </c>
      <c r="X287" s="2">
        <f t="shared" si="47"/>
        <v>25854.857142850757</v>
      </c>
      <c r="Y287" s="2">
        <f t="shared" ref="Y287:Y350" si="58">IF(COUNT($C288)=0,IF(COUNT($C287)=1,C287,SUM(Y286+X287)),C287)</f>
        <v>41692433.561743468</v>
      </c>
      <c r="Z287" s="2" t="str">
        <f t="shared" si="48"/>
        <v>MEEP</v>
      </c>
      <c r="AA287" s="2">
        <f>IF(Z287="HERE",Y287,AA286+Graph!$G$1*1000)</f>
        <v>72829899.847457767</v>
      </c>
      <c r="AB287" s="2">
        <f t="shared" ref="AB287:AB385" si="59">SUM(AA287-AA286)</f>
        <v>420000</v>
      </c>
      <c r="AC287" s="2">
        <f t="shared" ref="AC287:AC350" si="60">IF(Z288="HERE",V287,AC286)</f>
        <v>39064790.066040017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210</v>
      </c>
      <c r="C288" s="7"/>
      <c r="D288" s="2" t="e">
        <f t="shared" si="51"/>
        <v>#N/A</v>
      </c>
      <c r="E288" s="2" t="e">
        <f t="shared" si="22"/>
        <v>#N/A</v>
      </c>
      <c r="F288" s="2">
        <v>705440.42872191966</v>
      </c>
      <c r="G288" s="2">
        <f t="shared" si="26"/>
        <v>424145.14285714284</v>
      </c>
      <c r="H288" s="2">
        <f t="shared" ref="H288:H351" si="61">IF(COUNT($C289)=0,IF(COUNT($C288)=1,C288,SUM(H287+G288)),C288)</f>
        <v>109048738.63746914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6225652.0000000168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794377.75882560015</v>
      </c>
      <c r="Q288" s="21">
        <f t="shared" si="44"/>
        <v>450000</v>
      </c>
      <c r="R288" s="2">
        <f t="shared" ref="R288:R351" si="62">IF(COUNT($C289)=0,IF(COUNT($C288)=1,M288,SUM(R287+Q288)),M288)</f>
        <v>115138835.05635494</v>
      </c>
      <c r="S288" s="2">
        <f t="shared" si="54"/>
        <v>424145.14285714924</v>
      </c>
      <c r="T288" s="2">
        <f t="shared" si="55"/>
        <v>25854.857142857276</v>
      </c>
      <c r="U288" s="2">
        <f t="shared" si="56"/>
        <v>450000</v>
      </c>
      <c r="V288" s="2">
        <f t="shared" si="33"/>
        <v>73420546.637468606</v>
      </c>
      <c r="W288" s="2">
        <f t="shared" si="57"/>
        <v>424145.14285714924</v>
      </c>
      <c r="X288" s="2">
        <f t="shared" si="47"/>
        <v>25854.857142850757</v>
      </c>
      <c r="Y288" s="2">
        <f t="shared" si="58"/>
        <v>41718288.418886319</v>
      </c>
      <c r="Z288" s="2" t="str">
        <f t="shared" si="48"/>
        <v>MEEP</v>
      </c>
      <c r="AA288" s="2">
        <f>IF(Z288="HERE",Y288,AA287+Graph!$G$1*1000)</f>
        <v>73249899.847457767</v>
      </c>
      <c r="AB288" s="2">
        <f t="shared" si="59"/>
        <v>420000</v>
      </c>
      <c r="AC288" s="2">
        <f t="shared" si="60"/>
        <v>39064790.066040017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211</v>
      </c>
      <c r="C289" s="7"/>
      <c r="D289" s="2" t="e">
        <f t="shared" si="51"/>
        <v>#N/A</v>
      </c>
      <c r="E289" s="2" t="e">
        <f t="shared" si="22"/>
        <v>#N/A</v>
      </c>
      <c r="F289" s="2">
        <v>706868.28940697014</v>
      </c>
      <c r="G289" s="2">
        <f t="shared" si="26"/>
        <v>424145.14285714284</v>
      </c>
      <c r="H289" s="2">
        <f t="shared" si="61"/>
        <v>109472883.78032629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6251506.857142874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796163.32213951647</v>
      </c>
      <c r="Q289" s="21">
        <f t="shared" si="44"/>
        <v>450000</v>
      </c>
      <c r="R289" s="2">
        <f t="shared" si="62"/>
        <v>115588835.05635494</v>
      </c>
      <c r="S289" s="2">
        <f t="shared" si="54"/>
        <v>424145.14285714924</v>
      </c>
      <c r="T289" s="2">
        <f t="shared" si="55"/>
        <v>25854.857142857276</v>
      </c>
      <c r="U289" s="2">
        <f t="shared" si="56"/>
        <v>450000</v>
      </c>
      <c r="V289" s="2">
        <f t="shared" si="33"/>
        <v>73844691.780325755</v>
      </c>
      <c r="W289" s="2">
        <f t="shared" si="57"/>
        <v>424145.14285714924</v>
      </c>
      <c r="X289" s="2">
        <f t="shared" si="47"/>
        <v>25854.857142850757</v>
      </c>
      <c r="Y289" s="2">
        <f t="shared" si="58"/>
        <v>41744143.27602917</v>
      </c>
      <c r="Z289" s="2" t="str">
        <f t="shared" si="48"/>
        <v>MEEP</v>
      </c>
      <c r="AA289" s="2">
        <f>IF(Z289="HERE",Y289,AA288+Graph!$G$1*1000)</f>
        <v>73669899.847457767</v>
      </c>
      <c r="AB289" s="2">
        <f t="shared" si="59"/>
        <v>420000</v>
      </c>
      <c r="AC289" s="2">
        <f t="shared" si="60"/>
        <v>39064790.066040017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212</v>
      </c>
      <c r="C290" s="7"/>
      <c r="D290" s="2" t="e">
        <f t="shared" si="51"/>
        <v>#N/A</v>
      </c>
      <c r="E290" s="2" t="e">
        <f t="shared" si="22"/>
        <v>#N/A</v>
      </c>
      <c r="F290" s="2">
        <v>708296.15009202808</v>
      </c>
      <c r="G290" s="2">
        <f t="shared" si="26"/>
        <v>424145.14285714284</v>
      </c>
      <c r="H290" s="2">
        <f t="shared" si="61"/>
        <v>109897028.92318344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6277361.7142857313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797948.8854534477</v>
      </c>
      <c r="Q290" s="21">
        <f t="shared" si="44"/>
        <v>450000</v>
      </c>
      <c r="R290" s="2">
        <f t="shared" si="62"/>
        <v>116038835.05635494</v>
      </c>
      <c r="S290" s="2">
        <f t="shared" si="54"/>
        <v>424145.14285714924</v>
      </c>
      <c r="T290" s="2">
        <f t="shared" si="55"/>
        <v>25854.857142857276</v>
      </c>
      <c r="U290" s="2">
        <f t="shared" si="56"/>
        <v>450000</v>
      </c>
      <c r="V290" s="2">
        <f t="shared" si="33"/>
        <v>74268836.923182905</v>
      </c>
      <c r="W290" s="2">
        <f t="shared" si="57"/>
        <v>424145.14285714924</v>
      </c>
      <c r="X290" s="2">
        <f t="shared" si="47"/>
        <v>25854.857142850757</v>
      </c>
      <c r="Y290" s="2">
        <f t="shared" si="58"/>
        <v>41769998.13317202</v>
      </c>
      <c r="Z290" s="2" t="str">
        <f t="shared" si="48"/>
        <v>MEEP</v>
      </c>
      <c r="AA290" s="2">
        <f>IF(Z290="HERE",Y290,AA289+Graph!$G$1*1000)</f>
        <v>74089899.847457767</v>
      </c>
      <c r="AB290" s="2">
        <f t="shared" si="59"/>
        <v>420000</v>
      </c>
      <c r="AC290" s="2">
        <f t="shared" si="60"/>
        <v>39064790.066040017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213</v>
      </c>
      <c r="C291" s="7"/>
      <c r="D291" s="2" t="e">
        <f t="shared" si="51"/>
        <v>#N/A</v>
      </c>
      <c r="E291" s="2" t="e">
        <f t="shared" si="22"/>
        <v>#N/A</v>
      </c>
      <c r="F291" s="2">
        <v>709724.01077708602</v>
      </c>
      <c r="G291" s="2">
        <f t="shared" si="26"/>
        <v>424145.14285714284</v>
      </c>
      <c r="H291" s="2">
        <f t="shared" si="61"/>
        <v>110321174.06604059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6303216.5714285886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799734.44876736403</v>
      </c>
      <c r="Q291" s="21">
        <f t="shared" si="44"/>
        <v>450000</v>
      </c>
      <c r="R291" s="2">
        <f t="shared" si="62"/>
        <v>116488835.05635494</v>
      </c>
      <c r="S291" s="2">
        <f t="shared" si="54"/>
        <v>424145.14285714924</v>
      </c>
      <c r="T291" s="2">
        <f t="shared" si="55"/>
        <v>25854.857142857276</v>
      </c>
      <c r="U291" s="2">
        <f t="shared" si="56"/>
        <v>450000</v>
      </c>
      <c r="V291" s="2">
        <f t="shared" si="33"/>
        <v>74692982.066040054</v>
      </c>
      <c r="W291" s="2">
        <f t="shared" si="57"/>
        <v>424145.14285714924</v>
      </c>
      <c r="X291" s="2">
        <f t="shared" si="47"/>
        <v>25854.857142850757</v>
      </c>
      <c r="Y291" s="2">
        <f t="shared" si="58"/>
        <v>41795852.990314871</v>
      </c>
      <c r="Z291" s="2" t="str">
        <f t="shared" si="48"/>
        <v>MEEP</v>
      </c>
      <c r="AA291" s="2">
        <f>IF(Z291="HERE",Y291,AA290+Graph!$G$1*1000)</f>
        <v>74509899.847457767</v>
      </c>
      <c r="AB291" s="2">
        <f t="shared" si="59"/>
        <v>420000</v>
      </c>
      <c r="AC291" s="2">
        <f t="shared" si="60"/>
        <v>39064790.066040017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214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711151.87146214396</v>
      </c>
      <c r="G292" s="2">
        <f t="shared" ref="G292:G385" si="64">IF(F292&gt;$AK$31*1000,$AK$31*1000,F292)</f>
        <v>424145.14285714284</v>
      </c>
      <c r="H292" s="2">
        <f t="shared" si="61"/>
        <v>110745319.20889774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6329071.4285714459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801520.01208129525</v>
      </c>
      <c r="Q292" s="21">
        <f t="shared" si="44"/>
        <v>450000</v>
      </c>
      <c r="R292" s="2">
        <f t="shared" si="62"/>
        <v>116938835.05635494</v>
      </c>
      <c r="S292" s="2">
        <f t="shared" si="54"/>
        <v>424145.14285714924</v>
      </c>
      <c r="T292" s="2">
        <f t="shared" si="55"/>
        <v>25854.857142857276</v>
      </c>
      <c r="U292" s="2">
        <f t="shared" si="56"/>
        <v>450000</v>
      </c>
      <c r="V292" s="2">
        <f t="shared" si="33"/>
        <v>75117127.208897203</v>
      </c>
      <c r="W292" s="2">
        <f t="shared" si="57"/>
        <v>424145.14285714924</v>
      </c>
      <c r="X292" s="2">
        <f t="shared" si="47"/>
        <v>25854.857142850757</v>
      </c>
      <c r="Y292" s="2">
        <f t="shared" si="58"/>
        <v>41821707.847457722</v>
      </c>
      <c r="Z292" s="2" t="str">
        <f t="shared" si="48"/>
        <v>MEEP</v>
      </c>
      <c r="AA292" s="2">
        <f>IF(Z292="HERE",Y292,AA291+Graph!$G$1*1000)</f>
        <v>74929899.847457767</v>
      </c>
      <c r="AB292" s="2">
        <f t="shared" si="59"/>
        <v>420000</v>
      </c>
      <c r="AC292" s="2">
        <f t="shared" si="60"/>
        <v>39064790.066040017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215</v>
      </c>
      <c r="C293" s="7"/>
      <c r="D293" s="2" t="e">
        <f t="shared" si="51"/>
        <v>#N/A</v>
      </c>
      <c r="E293" s="2" t="e">
        <f t="shared" si="63"/>
        <v>#N/A</v>
      </c>
      <c r="F293" s="2">
        <v>712579.7321472019</v>
      </c>
      <c r="G293" s="2">
        <f t="shared" si="64"/>
        <v>424145.14285714284</v>
      </c>
      <c r="H293" s="2">
        <f t="shared" si="61"/>
        <v>111169464.35175489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6354926.2857143031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803305.57539521158</v>
      </c>
      <c r="Q293" s="21">
        <f t="shared" si="44"/>
        <v>450000</v>
      </c>
      <c r="R293" s="2">
        <f t="shared" si="62"/>
        <v>117388835.05635494</v>
      </c>
      <c r="S293" s="2">
        <f t="shared" si="54"/>
        <v>424145.14285714924</v>
      </c>
      <c r="T293" s="2">
        <f t="shared" si="55"/>
        <v>25854.857142857276</v>
      </c>
      <c r="U293" s="2">
        <f t="shared" si="56"/>
        <v>450000</v>
      </c>
      <c r="V293" s="2">
        <f t="shared" si="33"/>
        <v>75541272.351754352</v>
      </c>
      <c r="W293" s="2">
        <f t="shared" si="57"/>
        <v>424145.14285714924</v>
      </c>
      <c r="X293" s="2">
        <f t="shared" si="47"/>
        <v>25854.857142850757</v>
      </c>
      <c r="Y293" s="2">
        <f t="shared" si="58"/>
        <v>41847562.704600573</v>
      </c>
      <c r="Z293" s="2" t="str">
        <f t="shared" si="48"/>
        <v>MEEP</v>
      </c>
      <c r="AA293" s="2">
        <f>IF(Z293="HERE",Y293,AA292+Graph!$G$1*1000)</f>
        <v>75349899.847457767</v>
      </c>
      <c r="AB293" s="2">
        <f t="shared" si="59"/>
        <v>420000</v>
      </c>
      <c r="AC293" s="2">
        <f t="shared" si="60"/>
        <v>39064790.066040017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216</v>
      </c>
      <c r="C294" s="7"/>
      <c r="D294" s="2" t="e">
        <f t="shared" si="51"/>
        <v>#N/A</v>
      </c>
      <c r="E294" s="2" t="e">
        <f t="shared" si="63"/>
        <v>#N/A</v>
      </c>
      <c r="F294" s="2">
        <v>714007.59283225983</v>
      </c>
      <c r="G294" s="2">
        <f t="shared" si="64"/>
        <v>424145.14285714284</v>
      </c>
      <c r="H294" s="2">
        <f t="shared" si="61"/>
        <v>111593609.49461204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6380781.1428571604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805091.1387091428</v>
      </c>
      <c r="Q294" s="21">
        <f t="shared" ref="Q294:Q357" si="67">IF(P294&gt;450000,450000,P294)</f>
        <v>450000</v>
      </c>
      <c r="R294" s="2">
        <f t="shared" si="62"/>
        <v>117838835.05635494</v>
      </c>
      <c r="S294" s="2">
        <f t="shared" si="54"/>
        <v>424145.14285714924</v>
      </c>
      <c r="T294" s="2">
        <f t="shared" si="55"/>
        <v>25854.857142857276</v>
      </c>
      <c r="U294" s="2">
        <f t="shared" si="56"/>
        <v>450000</v>
      </c>
      <c r="V294" s="2">
        <f t="shared" si="33"/>
        <v>75965417.494611502</v>
      </c>
      <c r="W294" s="2">
        <f t="shared" si="57"/>
        <v>424145.14285714924</v>
      </c>
      <c r="X294" s="2">
        <f t="shared" si="47"/>
        <v>25854.857142850757</v>
      </c>
      <c r="Y294" s="2">
        <f t="shared" si="58"/>
        <v>41873417.561743423</v>
      </c>
      <c r="Z294" s="2" t="str">
        <f t="shared" si="48"/>
        <v>MEEP</v>
      </c>
      <c r="AA294" s="2">
        <f>IF(Z294="HERE",Y294,AA293+Graph!$G$1*1000)</f>
        <v>75769899.847457767</v>
      </c>
      <c r="AB294" s="2">
        <f t="shared" si="59"/>
        <v>420000</v>
      </c>
      <c r="AC294" s="2">
        <f t="shared" si="60"/>
        <v>39064790.066040017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217</v>
      </c>
      <c r="C295" s="7"/>
      <c r="D295" s="2" t="e">
        <f t="shared" si="51"/>
        <v>#N/A</v>
      </c>
      <c r="E295" s="2" t="e">
        <f t="shared" si="63"/>
        <v>#N/A</v>
      </c>
      <c r="F295" s="2">
        <v>715435.45351731032</v>
      </c>
      <c r="G295" s="2">
        <f t="shared" si="64"/>
        <v>424145.14285714284</v>
      </c>
      <c r="H295" s="2">
        <f t="shared" si="61"/>
        <v>112017754.63746919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6406636.0000000177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806876.70202307403</v>
      </c>
      <c r="Q295" s="21">
        <f t="shared" si="67"/>
        <v>450000</v>
      </c>
      <c r="R295" s="2">
        <f t="shared" si="62"/>
        <v>118288835.05635494</v>
      </c>
      <c r="S295" s="2">
        <f t="shared" si="54"/>
        <v>424145.14285714924</v>
      </c>
      <c r="T295" s="2">
        <f t="shared" si="55"/>
        <v>25854.857142857276</v>
      </c>
      <c r="U295" s="2">
        <f t="shared" si="56"/>
        <v>450000</v>
      </c>
      <c r="V295" s="2">
        <f t="shared" si="33"/>
        <v>76389562.637468651</v>
      </c>
      <c r="W295" s="2">
        <f t="shared" si="57"/>
        <v>424145.14285714924</v>
      </c>
      <c r="X295" s="2">
        <f t="shared" si="47"/>
        <v>25854.857142850757</v>
      </c>
      <c r="Y295" s="2">
        <f t="shared" si="58"/>
        <v>41899272.418886274</v>
      </c>
      <c r="Z295" s="2" t="str">
        <f t="shared" si="48"/>
        <v>MEEP</v>
      </c>
      <c r="AA295" s="2">
        <f>IF(Z295="HERE",Y295,AA294+Graph!$G$1*1000)</f>
        <v>76189899.847457767</v>
      </c>
      <c r="AB295" s="2">
        <f t="shared" si="59"/>
        <v>420000</v>
      </c>
      <c r="AC295" s="2">
        <f t="shared" si="60"/>
        <v>39064790.066040017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218</v>
      </c>
      <c r="C296" s="7"/>
      <c r="D296" s="2" t="e">
        <f t="shared" si="51"/>
        <v>#N/A</v>
      </c>
      <c r="E296" s="2" t="e">
        <f t="shared" si="63"/>
        <v>#N/A</v>
      </c>
      <c r="F296" s="2">
        <v>716863.31420236826</v>
      </c>
      <c r="G296" s="2">
        <f t="shared" si="64"/>
        <v>424145.14285714284</v>
      </c>
      <c r="H296" s="2">
        <f t="shared" si="61"/>
        <v>112441899.78032634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6432490.857142875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808662.26533699036</v>
      </c>
      <c r="Q296" s="21">
        <f t="shared" si="67"/>
        <v>450000</v>
      </c>
      <c r="R296" s="2">
        <f t="shared" si="62"/>
        <v>118738835.05635494</v>
      </c>
      <c r="S296" s="2">
        <f t="shared" si="54"/>
        <v>424145.14285714924</v>
      </c>
      <c r="T296" s="2">
        <f t="shared" si="55"/>
        <v>25854.857142857276</v>
      </c>
      <c r="U296" s="2">
        <f t="shared" si="56"/>
        <v>450000</v>
      </c>
      <c r="V296" s="2">
        <f t="shared" si="33"/>
        <v>76813707.7803258</v>
      </c>
      <c r="W296" s="2">
        <f t="shared" si="57"/>
        <v>424145.14285714924</v>
      </c>
      <c r="X296" s="2">
        <f t="shared" si="47"/>
        <v>25854.857142850757</v>
      </c>
      <c r="Y296" s="2">
        <f t="shared" si="58"/>
        <v>41925127.276029125</v>
      </c>
      <c r="Z296" s="2" t="str">
        <f t="shared" si="48"/>
        <v>MEEP</v>
      </c>
      <c r="AA296" s="2">
        <f>IF(Z296="HERE",Y296,AA295+Graph!$G$1*1000)</f>
        <v>76609899.847457767</v>
      </c>
      <c r="AB296" s="2">
        <f t="shared" si="59"/>
        <v>420000</v>
      </c>
      <c r="AC296" s="2">
        <f t="shared" si="60"/>
        <v>39064790.066040017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219</v>
      </c>
      <c r="C297" s="7"/>
      <c r="D297" s="2" t="e">
        <f t="shared" si="51"/>
        <v>#N/A</v>
      </c>
      <c r="E297" s="2" t="e">
        <f t="shared" si="63"/>
        <v>#N/A</v>
      </c>
      <c r="F297" s="2">
        <v>718291.1748874262</v>
      </c>
      <c r="G297" s="2">
        <f t="shared" si="64"/>
        <v>424145.14285714284</v>
      </c>
      <c r="H297" s="2">
        <f t="shared" si="61"/>
        <v>112866044.92318349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6458345.7142857322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810447.82865092158</v>
      </c>
      <c r="Q297" s="21">
        <f t="shared" si="67"/>
        <v>450000</v>
      </c>
      <c r="R297" s="2">
        <f t="shared" si="62"/>
        <v>119188835.05635494</v>
      </c>
      <c r="S297" s="2">
        <f t="shared" si="54"/>
        <v>424145.14285714924</v>
      </c>
      <c r="T297" s="2">
        <f t="shared" si="55"/>
        <v>25854.857142857276</v>
      </c>
      <c r="U297" s="2">
        <f t="shared" si="56"/>
        <v>450000</v>
      </c>
      <c r="V297" s="2">
        <f t="shared" si="33"/>
        <v>77237852.923182949</v>
      </c>
      <c r="W297" s="2">
        <f t="shared" si="57"/>
        <v>424145.14285714924</v>
      </c>
      <c r="X297" s="2">
        <f t="shared" si="47"/>
        <v>25854.857142850757</v>
      </c>
      <c r="Y297" s="2">
        <f t="shared" si="58"/>
        <v>41950982.133171976</v>
      </c>
      <c r="Z297" s="2" t="str">
        <f t="shared" si="48"/>
        <v>MEEP</v>
      </c>
      <c r="AA297" s="2">
        <f>IF(Z297="HERE",Y297,AA296+Graph!$G$1*1000)</f>
        <v>77029899.847457767</v>
      </c>
      <c r="AB297" s="2">
        <f t="shared" si="59"/>
        <v>420000</v>
      </c>
      <c r="AC297" s="2">
        <f t="shared" si="60"/>
        <v>39064790.066040017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220</v>
      </c>
      <c r="C298" s="7"/>
      <c r="D298" s="2" t="e">
        <f t="shared" si="51"/>
        <v>#N/A</v>
      </c>
      <c r="E298" s="2" t="e">
        <f t="shared" si="63"/>
        <v>#N/A</v>
      </c>
      <c r="F298" s="2">
        <v>719719.03557248414</v>
      </c>
      <c r="G298" s="2">
        <f t="shared" si="64"/>
        <v>424145.14285714284</v>
      </c>
      <c r="H298" s="2">
        <f t="shared" si="61"/>
        <v>113290190.06604064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6484200.5714285895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812233.39196483791</v>
      </c>
      <c r="Q298" s="21">
        <f t="shared" si="67"/>
        <v>450000</v>
      </c>
      <c r="R298" s="2">
        <f t="shared" si="62"/>
        <v>119638835.05635494</v>
      </c>
      <c r="S298" s="2">
        <f t="shared" si="54"/>
        <v>424145.14285714924</v>
      </c>
      <c r="T298" s="2">
        <f t="shared" si="55"/>
        <v>25854.857142857276</v>
      </c>
      <c r="U298" s="2">
        <f t="shared" si="56"/>
        <v>450000</v>
      </c>
      <c r="V298" s="2">
        <f t="shared" si="33"/>
        <v>77661998.066040099</v>
      </c>
      <c r="W298" s="2">
        <f t="shared" si="57"/>
        <v>424145.14285714924</v>
      </c>
      <c r="X298" s="2">
        <f t="shared" si="47"/>
        <v>25854.857142850757</v>
      </c>
      <c r="Y298" s="2">
        <f t="shared" si="58"/>
        <v>41976836.990314826</v>
      </c>
      <c r="Z298" s="2" t="str">
        <f t="shared" si="48"/>
        <v>MEEP</v>
      </c>
      <c r="AA298" s="2">
        <f>IF(Z298="HERE",Y298,AA297+Graph!$G$1*1000)</f>
        <v>77449899.847457767</v>
      </c>
      <c r="AB298" s="2">
        <f t="shared" si="59"/>
        <v>420000</v>
      </c>
      <c r="AC298" s="2">
        <f t="shared" si="60"/>
        <v>39064790.066040017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221</v>
      </c>
      <c r="C299" s="7"/>
      <c r="D299" s="2" t="e">
        <f t="shared" si="51"/>
        <v>#N/A</v>
      </c>
      <c r="E299" s="2" t="e">
        <f t="shared" si="63"/>
        <v>#N/A</v>
      </c>
      <c r="F299" s="2">
        <v>721146.89625754207</v>
      </c>
      <c r="G299" s="2">
        <f t="shared" si="64"/>
        <v>424145.14285714284</v>
      </c>
      <c r="H299" s="2">
        <f t="shared" si="61"/>
        <v>113714335.20889778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6510055.4285714468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814018.95527876914</v>
      </c>
      <c r="Q299" s="21">
        <f t="shared" si="67"/>
        <v>450000</v>
      </c>
      <c r="R299" s="2">
        <f t="shared" si="62"/>
        <v>120088835.05635494</v>
      </c>
      <c r="S299" s="2">
        <f t="shared" si="54"/>
        <v>424145.14285714924</v>
      </c>
      <c r="T299" s="2">
        <f t="shared" si="55"/>
        <v>25854.857142857276</v>
      </c>
      <c r="U299" s="2">
        <f t="shared" si="56"/>
        <v>450000</v>
      </c>
      <c r="V299" s="2">
        <f t="shared" si="33"/>
        <v>78086143.208897248</v>
      </c>
      <c r="W299" s="2">
        <f t="shared" si="57"/>
        <v>424145.14285714924</v>
      </c>
      <c r="X299" s="2">
        <f t="shared" si="47"/>
        <v>25854.857142850757</v>
      </c>
      <c r="Y299" s="2">
        <f t="shared" si="58"/>
        <v>42002691.847457677</v>
      </c>
      <c r="Z299" s="2" t="str">
        <f t="shared" si="48"/>
        <v>MEEP</v>
      </c>
      <c r="AA299" s="2">
        <f>IF(Z299="HERE",Y299,AA298+Graph!$G$1*1000)</f>
        <v>77869899.847457767</v>
      </c>
      <c r="AB299" s="2">
        <f t="shared" si="59"/>
        <v>420000</v>
      </c>
      <c r="AC299" s="2">
        <f t="shared" si="60"/>
        <v>39064790.066040017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222</v>
      </c>
      <c r="C300" s="7"/>
      <c r="D300" s="2" t="e">
        <f t="shared" si="51"/>
        <v>#N/A</v>
      </c>
      <c r="E300" s="2" t="e">
        <f t="shared" si="63"/>
        <v>#N/A</v>
      </c>
      <c r="F300" s="2">
        <v>722574.75694260001</v>
      </c>
      <c r="G300" s="2">
        <f t="shared" si="64"/>
        <v>424145.14285714284</v>
      </c>
      <c r="H300" s="2">
        <f t="shared" si="61"/>
        <v>114138480.35175493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6535910.2857143041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815804.51859268546</v>
      </c>
      <c r="Q300" s="21">
        <f t="shared" si="67"/>
        <v>450000</v>
      </c>
      <c r="R300" s="2">
        <f t="shared" si="62"/>
        <v>120538835.05635494</v>
      </c>
      <c r="S300" s="2">
        <f t="shared" si="54"/>
        <v>424145.14285714924</v>
      </c>
      <c r="T300" s="2">
        <f t="shared" si="55"/>
        <v>25854.857142857276</v>
      </c>
      <c r="U300" s="2">
        <f t="shared" si="56"/>
        <v>450000</v>
      </c>
      <c r="V300" s="2">
        <f t="shared" si="33"/>
        <v>78510288.351754397</v>
      </c>
      <c r="W300" s="2">
        <f t="shared" si="57"/>
        <v>424145.14285714924</v>
      </c>
      <c r="X300" s="2">
        <f t="shared" si="47"/>
        <v>25854.857142850757</v>
      </c>
      <c r="Y300" s="2">
        <f t="shared" si="58"/>
        <v>42028546.704600528</v>
      </c>
      <c r="Z300" s="2" t="str">
        <f t="shared" si="48"/>
        <v>MEEP</v>
      </c>
      <c r="AA300" s="2">
        <f>IF(Z300="HERE",Y300,AA299+Graph!$G$1*1000)</f>
        <v>78289899.847457767</v>
      </c>
      <c r="AB300" s="2">
        <f t="shared" si="59"/>
        <v>420000</v>
      </c>
      <c r="AC300" s="2">
        <f t="shared" si="60"/>
        <v>39064790.066040017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223</v>
      </c>
      <c r="C301" s="7"/>
      <c r="D301" s="2" t="e">
        <f t="shared" si="51"/>
        <v>#N/A</v>
      </c>
      <c r="E301" s="2" t="e">
        <f t="shared" si="63"/>
        <v>#N/A</v>
      </c>
      <c r="F301" s="2">
        <v>724002.61762765795</v>
      </c>
      <c r="G301" s="2">
        <f t="shared" si="64"/>
        <v>424145.14285714284</v>
      </c>
      <c r="H301" s="2">
        <f t="shared" si="61"/>
        <v>114562625.49461208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6561765.1428571614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817590.08190661669</v>
      </c>
      <c r="Q301" s="21">
        <f t="shared" si="67"/>
        <v>450000</v>
      </c>
      <c r="R301" s="2">
        <f t="shared" si="62"/>
        <v>120988835.05635494</v>
      </c>
      <c r="S301" s="2">
        <f t="shared" si="54"/>
        <v>424145.14285714924</v>
      </c>
      <c r="T301" s="2">
        <f t="shared" si="55"/>
        <v>25854.857142857276</v>
      </c>
      <c r="U301" s="2">
        <f t="shared" si="56"/>
        <v>450000</v>
      </c>
      <c r="V301" s="2">
        <f t="shared" si="33"/>
        <v>78934433.494611546</v>
      </c>
      <c r="W301" s="2">
        <f t="shared" si="57"/>
        <v>424145.14285714924</v>
      </c>
      <c r="X301" s="2">
        <f t="shared" si="47"/>
        <v>25854.857142850757</v>
      </c>
      <c r="Y301" s="2">
        <f t="shared" si="58"/>
        <v>42054401.561743379</v>
      </c>
      <c r="Z301" s="2" t="str">
        <f t="shared" si="48"/>
        <v>MEEP</v>
      </c>
      <c r="AA301" s="2">
        <f>IF(Z301="HERE",Y301,AA300+Graph!$G$1*1000)</f>
        <v>78709899.847457767</v>
      </c>
      <c r="AB301" s="2">
        <f t="shared" si="59"/>
        <v>420000</v>
      </c>
      <c r="AC301" s="2">
        <f t="shared" si="60"/>
        <v>39064790.066040017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224</v>
      </c>
      <c r="C302" s="7"/>
      <c r="D302" s="2" t="e">
        <f t="shared" si="51"/>
        <v>#N/A</v>
      </c>
      <c r="E302" s="2" t="e">
        <f t="shared" si="63"/>
        <v>#N/A</v>
      </c>
      <c r="F302" s="2">
        <v>725430.47831270844</v>
      </c>
      <c r="G302" s="2">
        <f t="shared" si="64"/>
        <v>424145.14285714284</v>
      </c>
      <c r="H302" s="2">
        <f t="shared" si="61"/>
        <v>114986770.63746923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6587620.0000000186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819375.64522053301</v>
      </c>
      <c r="Q302" s="21">
        <f t="shared" si="67"/>
        <v>450000</v>
      </c>
      <c r="R302" s="2">
        <f t="shared" si="62"/>
        <v>121438835.05635494</v>
      </c>
      <c r="S302" s="2">
        <f t="shared" si="54"/>
        <v>424145.14285714924</v>
      </c>
      <c r="T302" s="2">
        <f t="shared" si="55"/>
        <v>25854.857142857276</v>
      </c>
      <c r="U302" s="2">
        <f t="shared" si="56"/>
        <v>450000</v>
      </c>
      <c r="V302" s="2">
        <f t="shared" si="33"/>
        <v>79358578.637468696</v>
      </c>
      <c r="W302" s="2">
        <f t="shared" si="57"/>
        <v>424145.14285714924</v>
      </c>
      <c r="X302" s="2">
        <f t="shared" si="47"/>
        <v>25854.857142850757</v>
      </c>
      <c r="Y302" s="2">
        <f t="shared" si="58"/>
        <v>42080256.418886229</v>
      </c>
      <c r="Z302" s="2" t="str">
        <f t="shared" si="48"/>
        <v>MEEP</v>
      </c>
      <c r="AA302" s="2">
        <f>IF(Z302="HERE",Y302,AA301+Graph!$G$1*1000)</f>
        <v>79129899.847457767</v>
      </c>
      <c r="AB302" s="2">
        <f t="shared" si="59"/>
        <v>420000</v>
      </c>
      <c r="AC302" s="2">
        <f t="shared" si="60"/>
        <v>39064790.066040017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225</v>
      </c>
      <c r="C303" s="7"/>
      <c r="D303" s="2" t="e">
        <f t="shared" si="51"/>
        <v>#N/A</v>
      </c>
      <c r="E303" s="2" t="e">
        <f t="shared" si="63"/>
        <v>#N/A</v>
      </c>
      <c r="F303" s="2">
        <v>726858.33899776638</v>
      </c>
      <c r="G303" s="2">
        <f t="shared" si="64"/>
        <v>424145.14285714284</v>
      </c>
      <c r="H303" s="2">
        <f t="shared" si="61"/>
        <v>115410915.78032638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6613474.8571428759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821161.20853446424</v>
      </c>
      <c r="Q303" s="21">
        <f t="shared" si="67"/>
        <v>450000</v>
      </c>
      <c r="R303" s="2">
        <f t="shared" si="62"/>
        <v>121888835.05635494</v>
      </c>
      <c r="S303" s="2">
        <f t="shared" si="54"/>
        <v>424145.14285714924</v>
      </c>
      <c r="T303" s="2">
        <f t="shared" si="55"/>
        <v>25854.857142857276</v>
      </c>
      <c r="U303" s="2">
        <f t="shared" si="56"/>
        <v>450000</v>
      </c>
      <c r="V303" s="2">
        <f t="shared" si="33"/>
        <v>79782723.780325845</v>
      </c>
      <c r="W303" s="2">
        <f t="shared" si="57"/>
        <v>424145.14285714924</v>
      </c>
      <c r="X303" s="2">
        <f t="shared" si="47"/>
        <v>25854.857142850757</v>
      </c>
      <c r="Y303" s="2">
        <f t="shared" si="58"/>
        <v>42106111.27602908</v>
      </c>
      <c r="Z303" s="2" t="str">
        <f t="shared" si="48"/>
        <v>MEEP</v>
      </c>
      <c r="AA303" s="2">
        <f>IF(Z303="HERE",Y303,AA302+Graph!$G$1*1000)</f>
        <v>79549899.847457767</v>
      </c>
      <c r="AB303" s="2">
        <f t="shared" si="59"/>
        <v>420000</v>
      </c>
      <c r="AC303" s="2">
        <f t="shared" si="60"/>
        <v>39064790.066040017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226</v>
      </c>
      <c r="C304" s="7"/>
      <c r="D304" s="2" t="e">
        <f t="shared" si="51"/>
        <v>#N/A</v>
      </c>
      <c r="E304" s="2" t="e">
        <f t="shared" si="63"/>
        <v>#N/A</v>
      </c>
      <c r="F304" s="2">
        <v>728286.19968282431</v>
      </c>
      <c r="G304" s="2">
        <f t="shared" si="64"/>
        <v>424145.14285714284</v>
      </c>
      <c r="H304" s="2">
        <f t="shared" si="61"/>
        <v>115835060.92318353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6639329.7142857332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822946.77184839547</v>
      </c>
      <c r="Q304" s="21">
        <f t="shared" si="67"/>
        <v>450000</v>
      </c>
      <c r="R304" s="2">
        <f t="shared" si="62"/>
        <v>122338835.05635494</v>
      </c>
      <c r="S304" s="2">
        <f t="shared" si="54"/>
        <v>424145.14285714924</v>
      </c>
      <c r="T304" s="2">
        <f t="shared" si="55"/>
        <v>25854.857142857276</v>
      </c>
      <c r="U304" s="2">
        <f t="shared" si="56"/>
        <v>450000</v>
      </c>
      <c r="V304" s="2">
        <f t="shared" si="33"/>
        <v>80206868.923182994</v>
      </c>
      <c r="W304" s="2">
        <f t="shared" si="57"/>
        <v>424145.14285714924</v>
      </c>
      <c r="X304" s="2">
        <f t="shared" si="47"/>
        <v>25854.857142850757</v>
      </c>
      <c r="Y304" s="2">
        <f t="shared" si="58"/>
        <v>42131966.133171931</v>
      </c>
      <c r="Z304" s="2" t="str">
        <f t="shared" si="48"/>
        <v>MEEP</v>
      </c>
      <c r="AA304" s="2">
        <f>IF(Z304="HERE",Y304,AA303+Graph!$G$1*1000)</f>
        <v>79969899.847457767</v>
      </c>
      <c r="AB304" s="2">
        <f t="shared" si="59"/>
        <v>420000</v>
      </c>
      <c r="AC304" s="2">
        <f t="shared" si="60"/>
        <v>39064790.066040017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227</v>
      </c>
      <c r="C305" s="7"/>
      <c r="D305" s="2" t="e">
        <f t="shared" si="51"/>
        <v>#N/A</v>
      </c>
      <c r="E305" s="2" t="e">
        <f t="shared" si="63"/>
        <v>#N/A</v>
      </c>
      <c r="F305" s="2">
        <v>729714.06036788225</v>
      </c>
      <c r="G305" s="2">
        <f t="shared" si="64"/>
        <v>424145.14285714284</v>
      </c>
      <c r="H305" s="2">
        <f t="shared" si="61"/>
        <v>116259206.06604068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6665184.5714285905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824732.33516231179</v>
      </c>
      <c r="Q305" s="21">
        <f t="shared" si="67"/>
        <v>450000</v>
      </c>
      <c r="R305" s="2">
        <f t="shared" si="62"/>
        <v>122788835.05635494</v>
      </c>
      <c r="S305" s="2">
        <f t="shared" si="54"/>
        <v>424145.14285714924</v>
      </c>
      <c r="T305" s="2">
        <f t="shared" si="55"/>
        <v>25854.857142857276</v>
      </c>
      <c r="U305" s="2">
        <f t="shared" si="56"/>
        <v>450000</v>
      </c>
      <c r="V305" s="2">
        <f t="shared" si="33"/>
        <v>80631014.066040143</v>
      </c>
      <c r="W305" s="2">
        <f t="shared" si="57"/>
        <v>424145.14285714924</v>
      </c>
      <c r="X305" s="2">
        <f t="shared" si="47"/>
        <v>25854.857142850757</v>
      </c>
      <c r="Y305" s="2">
        <f t="shared" si="58"/>
        <v>42157820.990314782</v>
      </c>
      <c r="Z305" s="2" t="str">
        <f t="shared" si="48"/>
        <v>MEEP</v>
      </c>
      <c r="AA305" s="2">
        <f>IF(Z305="HERE",Y305,AA304+Graph!$G$1*1000)</f>
        <v>80389899.847457767</v>
      </c>
      <c r="AB305" s="2">
        <f t="shared" si="59"/>
        <v>420000</v>
      </c>
      <c r="AC305" s="2">
        <f t="shared" si="60"/>
        <v>39064790.066040017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228</v>
      </c>
      <c r="C306" s="7"/>
      <c r="D306" s="2" t="e">
        <f t="shared" si="51"/>
        <v>#N/A</v>
      </c>
      <c r="E306" s="2" t="e">
        <f t="shared" si="63"/>
        <v>#N/A</v>
      </c>
      <c r="F306" s="2">
        <v>731141.92105294019</v>
      </c>
      <c r="G306" s="2">
        <f t="shared" si="64"/>
        <v>424145.14285714284</v>
      </c>
      <c r="H306" s="2">
        <f t="shared" si="61"/>
        <v>116683351.20889783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6691039.4285714477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826517.89847624302</v>
      </c>
      <c r="Q306" s="21">
        <f t="shared" si="67"/>
        <v>450000</v>
      </c>
      <c r="R306" s="2">
        <f t="shared" si="62"/>
        <v>123238835.05635494</v>
      </c>
      <c r="S306" s="2">
        <f t="shared" si="54"/>
        <v>424145.14285714924</v>
      </c>
      <c r="T306" s="2">
        <f t="shared" si="55"/>
        <v>25854.857142857276</v>
      </c>
      <c r="U306" s="2">
        <f t="shared" si="56"/>
        <v>450000</v>
      </c>
      <c r="V306" s="2">
        <f t="shared" si="33"/>
        <v>81055159.208897293</v>
      </c>
      <c r="W306" s="2">
        <f t="shared" si="57"/>
        <v>424145.14285714924</v>
      </c>
      <c r="X306" s="2">
        <f t="shared" si="47"/>
        <v>25854.857142850757</v>
      </c>
      <c r="Y306" s="2">
        <f t="shared" si="58"/>
        <v>42183675.847457632</v>
      </c>
      <c r="Z306" s="2" t="str">
        <f t="shared" si="48"/>
        <v>MEEP</v>
      </c>
      <c r="AA306" s="2">
        <f>IF(Z306="HERE",Y306,AA305+Graph!$G$1*1000)</f>
        <v>80809899.847457767</v>
      </c>
      <c r="AB306" s="2">
        <f t="shared" si="59"/>
        <v>420000</v>
      </c>
      <c r="AC306" s="2">
        <f t="shared" si="60"/>
        <v>39064790.066040017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229</v>
      </c>
      <c r="C307" s="7"/>
      <c r="D307" s="2" t="e">
        <f t="shared" si="51"/>
        <v>#N/A</v>
      </c>
      <c r="E307" s="2" t="e">
        <f t="shared" si="63"/>
        <v>#N/A</v>
      </c>
      <c r="F307" s="2">
        <v>732569.78173799813</v>
      </c>
      <c r="G307" s="2">
        <f t="shared" si="64"/>
        <v>424145.14285714284</v>
      </c>
      <c r="H307" s="2">
        <f t="shared" si="61"/>
        <v>117107496.35175498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6716894.285714305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828303.46179015934</v>
      </c>
      <c r="Q307" s="21">
        <f t="shared" si="67"/>
        <v>450000</v>
      </c>
      <c r="R307" s="2">
        <f t="shared" si="62"/>
        <v>123688835.05635494</v>
      </c>
      <c r="S307" s="2">
        <f t="shared" si="54"/>
        <v>424145.14285714924</v>
      </c>
      <c r="T307" s="2">
        <f t="shared" si="55"/>
        <v>25854.857142857276</v>
      </c>
      <c r="U307" s="2">
        <f t="shared" si="56"/>
        <v>450000</v>
      </c>
      <c r="V307" s="2">
        <f t="shared" si="33"/>
        <v>81479304.351754442</v>
      </c>
      <c r="W307" s="2">
        <f t="shared" si="57"/>
        <v>424145.14285714924</v>
      </c>
      <c r="X307" s="2">
        <f t="shared" si="47"/>
        <v>25854.857142850757</v>
      </c>
      <c r="Y307" s="2">
        <f t="shared" si="58"/>
        <v>42209530.704600483</v>
      </c>
      <c r="Z307" s="2" t="str">
        <f t="shared" si="48"/>
        <v>MEEP</v>
      </c>
      <c r="AA307" s="2">
        <f>IF(Z307="HERE",Y307,AA306+Graph!$G$1*1000)</f>
        <v>81229899.847457767</v>
      </c>
      <c r="AB307" s="2">
        <f t="shared" si="59"/>
        <v>420000</v>
      </c>
      <c r="AC307" s="2">
        <f t="shared" si="60"/>
        <v>39064790.066040017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230</v>
      </c>
      <c r="C308" s="7"/>
      <c r="D308" s="2" t="e">
        <f t="shared" si="51"/>
        <v>#N/A</v>
      </c>
      <c r="E308" s="2" t="e">
        <f t="shared" si="63"/>
        <v>#N/A</v>
      </c>
      <c r="F308" s="2">
        <v>733997.64242304862</v>
      </c>
      <c r="G308" s="2">
        <f t="shared" si="64"/>
        <v>424145.14285714284</v>
      </c>
      <c r="H308" s="2">
        <f t="shared" si="61"/>
        <v>117531641.49461213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6742749.1428571623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830089.02510409057</v>
      </c>
      <c r="Q308" s="21">
        <f t="shared" si="67"/>
        <v>450000</v>
      </c>
      <c r="R308" s="2">
        <f t="shared" si="62"/>
        <v>124138835.05635494</v>
      </c>
      <c r="S308" s="2">
        <f t="shared" si="54"/>
        <v>424145.14285714924</v>
      </c>
      <c r="T308" s="2">
        <f t="shared" si="55"/>
        <v>25854.857142857276</v>
      </c>
      <c r="U308" s="2">
        <f t="shared" si="56"/>
        <v>450000</v>
      </c>
      <c r="V308" s="2">
        <f t="shared" si="33"/>
        <v>81903449.494611591</v>
      </c>
      <c r="W308" s="2">
        <f t="shared" si="57"/>
        <v>424145.14285714924</v>
      </c>
      <c r="X308" s="2">
        <f t="shared" si="47"/>
        <v>25854.857142850757</v>
      </c>
      <c r="Y308" s="2">
        <f t="shared" si="58"/>
        <v>42235385.561743334</v>
      </c>
      <c r="Z308" s="2" t="str">
        <f t="shared" si="48"/>
        <v>MEEP</v>
      </c>
      <c r="AA308" s="2">
        <f>IF(Z308="HERE",Y308,AA307+Graph!$G$1*1000)</f>
        <v>81649899.847457767</v>
      </c>
      <c r="AB308" s="2">
        <f t="shared" si="59"/>
        <v>420000</v>
      </c>
      <c r="AC308" s="2">
        <f t="shared" si="60"/>
        <v>39064790.066040017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231</v>
      </c>
      <c r="C309" s="7"/>
      <c r="D309" s="2" t="e">
        <f t="shared" si="51"/>
        <v>#N/A</v>
      </c>
      <c r="E309" s="2" t="e">
        <f t="shared" si="63"/>
        <v>#N/A</v>
      </c>
      <c r="F309" s="2">
        <v>735425.50310810655</v>
      </c>
      <c r="G309" s="2">
        <f t="shared" si="64"/>
        <v>424145.14285714284</v>
      </c>
      <c r="H309" s="2">
        <f t="shared" si="61"/>
        <v>117955786.63746928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6768604.0000000196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831874.5884180069</v>
      </c>
      <c r="Q309" s="21">
        <f t="shared" si="67"/>
        <v>450000</v>
      </c>
      <c r="R309" s="2">
        <f t="shared" si="62"/>
        <v>124588835.05635494</v>
      </c>
      <c r="S309" s="2">
        <f t="shared" si="54"/>
        <v>424145.14285714924</v>
      </c>
      <c r="T309" s="2">
        <f t="shared" si="55"/>
        <v>25854.857142857276</v>
      </c>
      <c r="U309" s="2">
        <f t="shared" si="56"/>
        <v>450000</v>
      </c>
      <c r="V309" s="2">
        <f t="shared" si="33"/>
        <v>82327594.63746874</v>
      </c>
      <c r="W309" s="2">
        <f t="shared" si="57"/>
        <v>424145.14285714924</v>
      </c>
      <c r="X309" s="2">
        <f t="shared" si="47"/>
        <v>25854.857142850757</v>
      </c>
      <c r="Y309" s="2">
        <f t="shared" si="58"/>
        <v>42261240.418886185</v>
      </c>
      <c r="Z309" s="2" t="str">
        <f t="shared" si="48"/>
        <v>MEEP</v>
      </c>
      <c r="AA309" s="2">
        <f>IF(Z309="HERE",Y309,AA308+Graph!$G$1*1000)</f>
        <v>82069899.847457767</v>
      </c>
      <c r="AB309" s="2">
        <f t="shared" si="59"/>
        <v>420000</v>
      </c>
      <c r="AC309" s="2">
        <f t="shared" si="60"/>
        <v>39064790.066040017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232</v>
      </c>
      <c r="C310" s="7"/>
      <c r="D310" s="2" t="e">
        <f t="shared" si="51"/>
        <v>#N/A</v>
      </c>
      <c r="E310" s="2" t="e">
        <f t="shared" si="63"/>
        <v>#N/A</v>
      </c>
      <c r="F310" s="2">
        <v>736853.36379316449</v>
      </c>
      <c r="G310" s="2">
        <f t="shared" si="64"/>
        <v>424145.14285714284</v>
      </c>
      <c r="H310" s="2">
        <f t="shared" si="61"/>
        <v>118379931.78032643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6794458.8571428768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833660.15173193812</v>
      </c>
      <c r="Q310" s="21">
        <f t="shared" si="67"/>
        <v>450000</v>
      </c>
      <c r="R310" s="2">
        <f t="shared" si="62"/>
        <v>125038835.05635494</v>
      </c>
      <c r="S310" s="2">
        <f t="shared" si="54"/>
        <v>424145.14285714924</v>
      </c>
      <c r="T310" s="2">
        <f t="shared" si="55"/>
        <v>25854.857142857276</v>
      </c>
      <c r="U310" s="2">
        <f t="shared" si="56"/>
        <v>450000</v>
      </c>
      <c r="V310" s="2">
        <f t="shared" si="33"/>
        <v>82751739.78032589</v>
      </c>
      <c r="W310" s="2">
        <f t="shared" si="57"/>
        <v>424145.14285714924</v>
      </c>
      <c r="X310" s="2">
        <f t="shared" si="47"/>
        <v>25854.857142850757</v>
      </c>
      <c r="Y310" s="2">
        <f t="shared" si="58"/>
        <v>42287095.276029035</v>
      </c>
      <c r="Z310" s="2" t="str">
        <f t="shared" si="48"/>
        <v>MEEP</v>
      </c>
      <c r="AA310" s="2">
        <f>IF(Z310="HERE",Y310,AA309+Graph!$G$1*1000)</f>
        <v>82489899.847457767</v>
      </c>
      <c r="AB310" s="2">
        <f t="shared" si="59"/>
        <v>420000</v>
      </c>
      <c r="AC310" s="2">
        <f t="shared" si="60"/>
        <v>39064790.066040017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233</v>
      </c>
      <c r="C311" s="7"/>
      <c r="D311" s="2" t="e">
        <f t="shared" si="51"/>
        <v>#N/A</v>
      </c>
      <c r="E311" s="2" t="e">
        <f t="shared" si="63"/>
        <v>#N/A</v>
      </c>
      <c r="F311" s="2">
        <v>738281.22447822243</v>
      </c>
      <c r="G311" s="2">
        <f t="shared" si="64"/>
        <v>424145.14285714284</v>
      </c>
      <c r="H311" s="2">
        <f t="shared" si="61"/>
        <v>118804076.92318358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6820313.7142857341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835445.71504585445</v>
      </c>
      <c r="Q311" s="21">
        <f t="shared" si="67"/>
        <v>450000</v>
      </c>
      <c r="R311" s="2">
        <f t="shared" si="62"/>
        <v>125488835.05635494</v>
      </c>
      <c r="S311" s="2">
        <f t="shared" si="54"/>
        <v>424145.14285714924</v>
      </c>
      <c r="T311" s="2">
        <f t="shared" si="55"/>
        <v>25854.857142857276</v>
      </c>
      <c r="U311" s="2">
        <f t="shared" si="56"/>
        <v>450000</v>
      </c>
      <c r="V311" s="2">
        <f t="shared" si="33"/>
        <v>83175884.923183039</v>
      </c>
      <c r="W311" s="2">
        <f t="shared" si="57"/>
        <v>424145.14285714924</v>
      </c>
      <c r="X311" s="2">
        <f t="shared" si="47"/>
        <v>25854.857142850757</v>
      </c>
      <c r="Y311" s="2">
        <f t="shared" si="58"/>
        <v>42312950.133171886</v>
      </c>
      <c r="Z311" s="2" t="str">
        <f t="shared" si="48"/>
        <v>MEEP</v>
      </c>
      <c r="AA311" s="2">
        <f>IF(Z311="HERE",Y311,AA310+Graph!$G$1*1000)</f>
        <v>82909899.847457767</v>
      </c>
      <c r="AB311" s="2">
        <f t="shared" si="59"/>
        <v>420000</v>
      </c>
      <c r="AC311" s="2">
        <f t="shared" si="60"/>
        <v>39064790.066040017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234</v>
      </c>
      <c r="C312" s="7"/>
      <c r="D312" s="2" t="e">
        <f t="shared" si="51"/>
        <v>#N/A</v>
      </c>
      <c r="E312" s="2" t="e">
        <f t="shared" si="63"/>
        <v>#N/A</v>
      </c>
      <c r="F312" s="2">
        <v>739709.08516328037</v>
      </c>
      <c r="G312" s="2">
        <f t="shared" si="64"/>
        <v>424145.14285714284</v>
      </c>
      <c r="H312" s="2">
        <f t="shared" si="61"/>
        <v>119228222.06604072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6846168.5714285914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837231.27835978568</v>
      </c>
      <c r="Q312" s="21">
        <f t="shared" si="67"/>
        <v>450000</v>
      </c>
      <c r="R312" s="2">
        <f t="shared" si="62"/>
        <v>125938835.05635494</v>
      </c>
      <c r="S312" s="2">
        <f t="shared" si="54"/>
        <v>424145.14285714924</v>
      </c>
      <c r="T312" s="2">
        <f t="shared" si="55"/>
        <v>25854.857142857276</v>
      </c>
      <c r="U312" s="2">
        <f t="shared" si="56"/>
        <v>450000</v>
      </c>
      <c r="V312" s="2">
        <f t="shared" si="33"/>
        <v>83600030.066040188</v>
      </c>
      <c r="W312" s="2">
        <f t="shared" si="57"/>
        <v>424145.14285714924</v>
      </c>
      <c r="X312" s="2">
        <f t="shared" si="47"/>
        <v>25854.857142850757</v>
      </c>
      <c r="Y312" s="2">
        <f t="shared" si="58"/>
        <v>42338804.990314737</v>
      </c>
      <c r="Z312" s="2" t="str">
        <f t="shared" si="48"/>
        <v>MEEP</v>
      </c>
      <c r="AA312" s="2">
        <f>IF(Z312="HERE",Y312,AA311+Graph!$G$1*1000)</f>
        <v>83329899.847457767</v>
      </c>
      <c r="AB312" s="2">
        <f t="shared" si="59"/>
        <v>420000</v>
      </c>
      <c r="AC312" s="2">
        <f t="shared" si="60"/>
        <v>39064790.066040017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235</v>
      </c>
      <c r="C313" s="7"/>
      <c r="D313" s="2" t="e">
        <f t="shared" si="51"/>
        <v>#N/A</v>
      </c>
      <c r="E313" s="2" t="e">
        <f t="shared" si="63"/>
        <v>#N/A</v>
      </c>
      <c r="F313" s="2">
        <v>741136.94584833831</v>
      </c>
      <c r="G313" s="2">
        <f t="shared" si="64"/>
        <v>424145.14285714284</v>
      </c>
      <c r="H313" s="2">
        <f t="shared" si="61"/>
        <v>119652367.20889787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6872023.4285714487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839016.841673702</v>
      </c>
      <c r="Q313" s="21">
        <f t="shared" si="67"/>
        <v>450000</v>
      </c>
      <c r="R313" s="2">
        <f t="shared" si="62"/>
        <v>126388835.05635494</v>
      </c>
      <c r="S313" s="2">
        <f t="shared" si="54"/>
        <v>424145.14285714924</v>
      </c>
      <c r="T313" s="2">
        <f t="shared" si="55"/>
        <v>25854.857142857276</v>
      </c>
      <c r="U313" s="2">
        <f t="shared" si="56"/>
        <v>450000</v>
      </c>
      <c r="V313" s="2">
        <f t="shared" si="33"/>
        <v>84024175.208897337</v>
      </c>
      <c r="W313" s="2">
        <f t="shared" si="57"/>
        <v>424145.14285714924</v>
      </c>
      <c r="X313" s="2">
        <f t="shared" si="47"/>
        <v>25854.857142850757</v>
      </c>
      <c r="Y313" s="2">
        <f t="shared" si="58"/>
        <v>42364659.847457588</v>
      </c>
      <c r="Z313" s="2" t="str">
        <f t="shared" si="48"/>
        <v>MEEP</v>
      </c>
      <c r="AA313" s="2">
        <f>IF(Z313="HERE",Y313,AA312+Graph!$G$1*1000)</f>
        <v>83749899.847457767</v>
      </c>
      <c r="AB313" s="2">
        <f t="shared" si="59"/>
        <v>420000</v>
      </c>
      <c r="AC313" s="2">
        <f t="shared" si="60"/>
        <v>39064790.066040017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236</v>
      </c>
      <c r="C314" s="7"/>
      <c r="D314" s="2" t="e">
        <f t="shared" si="51"/>
        <v>#N/A</v>
      </c>
      <c r="E314" s="2" t="e">
        <f t="shared" si="63"/>
        <v>#N/A</v>
      </c>
      <c r="F314" s="2">
        <v>742564.80653339624</v>
      </c>
      <c r="G314" s="2">
        <f t="shared" si="64"/>
        <v>424145.14285714284</v>
      </c>
      <c r="H314" s="2">
        <f t="shared" si="61"/>
        <v>120076512.35175502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6897878.2857143059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840802.40498763323</v>
      </c>
      <c r="Q314" s="21">
        <f t="shared" si="67"/>
        <v>450000</v>
      </c>
      <c r="R314" s="2">
        <f t="shared" si="62"/>
        <v>126838835.05635494</v>
      </c>
      <c r="S314" s="2">
        <f t="shared" si="54"/>
        <v>424145.14285714924</v>
      </c>
      <c r="T314" s="2">
        <f t="shared" si="55"/>
        <v>25854.857142857276</v>
      </c>
      <c r="U314" s="2">
        <f t="shared" si="56"/>
        <v>450000</v>
      </c>
      <c r="V314" s="2">
        <f t="shared" si="33"/>
        <v>84448320.351754487</v>
      </c>
      <c r="W314" s="2">
        <f t="shared" si="57"/>
        <v>424145.14285714924</v>
      </c>
      <c r="X314" s="2">
        <f t="shared" si="47"/>
        <v>25854.857142850757</v>
      </c>
      <c r="Y314" s="2">
        <f t="shared" si="58"/>
        <v>42390514.704600438</v>
      </c>
      <c r="Z314" s="2" t="str">
        <f t="shared" si="48"/>
        <v>MEEP</v>
      </c>
      <c r="AA314" s="2">
        <f>IF(Z314="HERE",Y314,AA313+Graph!$G$1*1000)</f>
        <v>84169899.847457767</v>
      </c>
      <c r="AB314" s="2">
        <f t="shared" si="59"/>
        <v>420000</v>
      </c>
      <c r="AC314" s="2">
        <f t="shared" si="60"/>
        <v>39064790.066040017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237</v>
      </c>
      <c r="C315" s="7"/>
      <c r="D315" s="2" t="e">
        <f t="shared" si="51"/>
        <v>#N/A</v>
      </c>
      <c r="E315" s="2" t="e">
        <f t="shared" si="63"/>
        <v>#N/A</v>
      </c>
      <c r="F315" s="2">
        <v>743992.66721844673</v>
      </c>
      <c r="G315" s="2">
        <f t="shared" si="64"/>
        <v>424145.14285714284</v>
      </c>
      <c r="H315" s="2">
        <f t="shared" si="61"/>
        <v>120500657.49461217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6923733.1428571632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842587.96830156446</v>
      </c>
      <c r="Q315" s="21">
        <f t="shared" si="67"/>
        <v>450000</v>
      </c>
      <c r="R315" s="2">
        <f t="shared" si="62"/>
        <v>127288835.05635494</v>
      </c>
      <c r="S315" s="2">
        <f t="shared" si="54"/>
        <v>424145.14285714924</v>
      </c>
      <c r="T315" s="2">
        <f t="shared" si="55"/>
        <v>25854.857142857276</v>
      </c>
      <c r="U315" s="2">
        <f t="shared" si="56"/>
        <v>450000</v>
      </c>
      <c r="V315" s="2">
        <f t="shared" si="33"/>
        <v>84872465.494611636</v>
      </c>
      <c r="W315" s="2">
        <f t="shared" si="57"/>
        <v>424145.14285714924</v>
      </c>
      <c r="X315" s="2">
        <f t="shared" si="47"/>
        <v>25854.857142850757</v>
      </c>
      <c r="Y315" s="2">
        <f t="shared" si="58"/>
        <v>42416369.561743289</v>
      </c>
      <c r="Z315" s="2" t="str">
        <f t="shared" si="48"/>
        <v>MEEP</v>
      </c>
      <c r="AA315" s="2">
        <f>IF(Z315="HERE",Y315,AA314+Graph!$G$1*1000)</f>
        <v>84589899.847457767</v>
      </c>
      <c r="AB315" s="2">
        <f t="shared" si="59"/>
        <v>420000</v>
      </c>
      <c r="AC315" s="2">
        <f t="shared" si="60"/>
        <v>39064790.066040017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238</v>
      </c>
      <c r="C316" s="7"/>
      <c r="D316" s="2" t="e">
        <f t="shared" si="51"/>
        <v>#N/A</v>
      </c>
      <c r="E316" s="2" t="e">
        <f t="shared" si="63"/>
        <v>#N/A</v>
      </c>
      <c r="F316" s="2">
        <v>745420.52790350467</v>
      </c>
      <c r="G316" s="2">
        <f t="shared" si="64"/>
        <v>424145.14285714284</v>
      </c>
      <c r="H316" s="2">
        <f t="shared" si="61"/>
        <v>120924802.63746932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6949588.0000000205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844373.53161548078</v>
      </c>
      <c r="Q316" s="21">
        <f t="shared" si="67"/>
        <v>450000</v>
      </c>
      <c r="R316" s="2">
        <f t="shared" si="62"/>
        <v>127738835.05635494</v>
      </c>
      <c r="S316" s="2">
        <f t="shared" si="54"/>
        <v>424145.14285714924</v>
      </c>
      <c r="T316" s="2">
        <f t="shared" si="55"/>
        <v>25854.857142857276</v>
      </c>
      <c r="U316" s="2">
        <f t="shared" si="56"/>
        <v>450000</v>
      </c>
      <c r="V316" s="2">
        <f t="shared" si="33"/>
        <v>85296610.637468785</v>
      </c>
      <c r="W316" s="2">
        <f t="shared" si="57"/>
        <v>424145.14285714924</v>
      </c>
      <c r="X316" s="2">
        <f t="shared" si="47"/>
        <v>25854.857142850757</v>
      </c>
      <c r="Y316" s="2">
        <f t="shared" si="58"/>
        <v>42442224.41888614</v>
      </c>
      <c r="Z316" s="2" t="str">
        <f t="shared" si="48"/>
        <v>MEEP</v>
      </c>
      <c r="AA316" s="2">
        <f>IF(Z316="HERE",Y316,AA315+Graph!$G$1*1000)</f>
        <v>85009899.847457767</v>
      </c>
      <c r="AB316" s="2">
        <f t="shared" si="59"/>
        <v>420000</v>
      </c>
      <c r="AC316" s="2">
        <f t="shared" si="60"/>
        <v>39064790.066040017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239</v>
      </c>
      <c r="C317" s="7"/>
      <c r="D317" s="2" t="e">
        <f t="shared" si="51"/>
        <v>#N/A</v>
      </c>
      <c r="E317" s="2" t="e">
        <f t="shared" si="63"/>
        <v>#N/A</v>
      </c>
      <c r="F317" s="2">
        <v>746848.38858856261</v>
      </c>
      <c r="G317" s="2">
        <f t="shared" si="64"/>
        <v>424145.14285714284</v>
      </c>
      <c r="H317" s="2">
        <f t="shared" si="61"/>
        <v>121348947.78032647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6975442.8571428778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846159.09492941201</v>
      </c>
      <c r="Q317" s="21">
        <f t="shared" si="67"/>
        <v>450000</v>
      </c>
      <c r="R317" s="2">
        <f t="shared" si="62"/>
        <v>128188835.05635494</v>
      </c>
      <c r="S317" s="2">
        <f t="shared" si="54"/>
        <v>424145.14285714924</v>
      </c>
      <c r="T317" s="2">
        <f t="shared" si="55"/>
        <v>25854.857142857276</v>
      </c>
      <c r="U317" s="2">
        <f t="shared" si="56"/>
        <v>450000</v>
      </c>
      <c r="V317" s="2">
        <f t="shared" si="33"/>
        <v>85720755.780325934</v>
      </c>
      <c r="W317" s="2">
        <f t="shared" si="57"/>
        <v>424145.14285714924</v>
      </c>
      <c r="X317" s="2">
        <f t="shared" si="47"/>
        <v>25854.857142850757</v>
      </c>
      <c r="Y317" s="2">
        <f t="shared" si="58"/>
        <v>42468079.276028991</v>
      </c>
      <c r="Z317" s="2" t="str">
        <f t="shared" si="48"/>
        <v>MEEP</v>
      </c>
      <c r="AA317" s="2">
        <f>IF(Z317="HERE",Y317,AA316+Graph!$G$1*1000)</f>
        <v>85429899.847457767</v>
      </c>
      <c r="AB317" s="2">
        <f t="shared" si="59"/>
        <v>420000</v>
      </c>
      <c r="AC317" s="2">
        <f t="shared" si="60"/>
        <v>39064790.066040017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240</v>
      </c>
      <c r="C318" s="7"/>
      <c r="D318" s="2" t="e">
        <f t="shared" si="51"/>
        <v>#N/A</v>
      </c>
      <c r="E318" s="2" t="e">
        <f t="shared" si="63"/>
        <v>#N/A</v>
      </c>
      <c r="F318" s="2">
        <v>748276.24927362055</v>
      </c>
      <c r="G318" s="2">
        <f t="shared" si="64"/>
        <v>424145.14285714284</v>
      </c>
      <c r="H318" s="2">
        <f t="shared" si="61"/>
        <v>121773092.92318362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7001297.714285735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847944.65824332833</v>
      </c>
      <c r="Q318" s="21">
        <f t="shared" si="67"/>
        <v>450000</v>
      </c>
      <c r="R318" s="2">
        <f t="shared" si="62"/>
        <v>128638835.05635494</v>
      </c>
      <c r="S318" s="2">
        <f t="shared" si="54"/>
        <v>424145.14285714924</v>
      </c>
      <c r="T318" s="2">
        <f t="shared" si="55"/>
        <v>25854.857142857276</v>
      </c>
      <c r="U318" s="2">
        <f t="shared" si="56"/>
        <v>450000</v>
      </c>
      <c r="V318" s="2">
        <f t="shared" si="33"/>
        <v>86144900.923183084</v>
      </c>
      <c r="W318" s="2">
        <f t="shared" si="57"/>
        <v>424145.14285714924</v>
      </c>
      <c r="X318" s="2">
        <f t="shared" si="47"/>
        <v>25854.857142850757</v>
      </c>
      <c r="Y318" s="2">
        <f t="shared" si="58"/>
        <v>42493934.133171842</v>
      </c>
      <c r="Z318" s="2" t="str">
        <f t="shared" si="48"/>
        <v>MEEP</v>
      </c>
      <c r="AA318" s="2">
        <f>IF(Z318="HERE",Y318,AA317+Graph!$G$1*1000)</f>
        <v>85849899.847457767</v>
      </c>
      <c r="AB318" s="2">
        <f t="shared" si="59"/>
        <v>420000</v>
      </c>
      <c r="AC318" s="2">
        <f t="shared" si="60"/>
        <v>39064790.066040017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241</v>
      </c>
      <c r="C319" s="7"/>
      <c r="D319" s="2" t="e">
        <f t="shared" si="51"/>
        <v>#N/A</v>
      </c>
      <c r="E319" s="2" t="e">
        <f t="shared" si="63"/>
        <v>#N/A</v>
      </c>
      <c r="F319" s="2">
        <v>749704.10995867848</v>
      </c>
      <c r="G319" s="2">
        <f t="shared" si="64"/>
        <v>424145.14285714284</v>
      </c>
      <c r="H319" s="2">
        <f t="shared" si="61"/>
        <v>122197238.06604077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7027152.5714285923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849730.22155725956</v>
      </c>
      <c r="Q319" s="21">
        <f t="shared" si="67"/>
        <v>450000</v>
      </c>
      <c r="R319" s="2">
        <f t="shared" si="62"/>
        <v>129088835.05635494</v>
      </c>
      <c r="S319" s="2">
        <f t="shared" si="54"/>
        <v>424145.14285714924</v>
      </c>
      <c r="T319" s="2">
        <f t="shared" si="55"/>
        <v>25854.857142857276</v>
      </c>
      <c r="U319" s="2">
        <f t="shared" si="56"/>
        <v>450000</v>
      </c>
      <c r="V319" s="2">
        <f t="shared" si="33"/>
        <v>86569046.066040233</v>
      </c>
      <c r="W319" s="2">
        <f t="shared" si="57"/>
        <v>424145.14285714924</v>
      </c>
      <c r="X319" s="2">
        <f t="shared" si="47"/>
        <v>25854.857142850757</v>
      </c>
      <c r="Y319" s="2">
        <f t="shared" si="58"/>
        <v>42519788.990314692</v>
      </c>
      <c r="Z319" s="2" t="str">
        <f t="shared" si="48"/>
        <v>MEEP</v>
      </c>
      <c r="AA319" s="2">
        <f>IF(Z319="HERE",Y319,AA318+Graph!$G$1*1000)</f>
        <v>86269899.847457767</v>
      </c>
      <c r="AB319" s="2">
        <f t="shared" si="59"/>
        <v>420000</v>
      </c>
      <c r="AC319" s="2">
        <f t="shared" si="60"/>
        <v>39064790.066040017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242</v>
      </c>
      <c r="C320" s="7"/>
      <c r="D320" s="2" t="e">
        <f t="shared" si="51"/>
        <v>#N/A</v>
      </c>
      <c r="E320" s="2" t="e">
        <f t="shared" si="63"/>
        <v>#N/A</v>
      </c>
      <c r="F320" s="2">
        <v>751131.97064373642</v>
      </c>
      <c r="G320" s="2">
        <f t="shared" si="64"/>
        <v>424145.14285714284</v>
      </c>
      <c r="H320" s="2">
        <f t="shared" si="61"/>
        <v>122621383.20889792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7053007.4285714496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851515.78487117589</v>
      </c>
      <c r="Q320" s="21">
        <f t="shared" si="67"/>
        <v>450000</v>
      </c>
      <c r="R320" s="2">
        <f t="shared" si="62"/>
        <v>129538835.05635494</v>
      </c>
      <c r="S320" s="2">
        <f t="shared" si="54"/>
        <v>424145.14285714924</v>
      </c>
      <c r="T320" s="2">
        <f t="shared" si="55"/>
        <v>25854.857142857276</v>
      </c>
      <c r="U320" s="2">
        <f t="shared" si="56"/>
        <v>450000</v>
      </c>
      <c r="V320" s="2">
        <f t="shared" si="33"/>
        <v>86993191.208897382</v>
      </c>
      <c r="W320" s="2">
        <f t="shared" si="57"/>
        <v>424145.14285714924</v>
      </c>
      <c r="X320" s="2">
        <f t="shared" si="47"/>
        <v>25854.857142850757</v>
      </c>
      <c r="Y320" s="2">
        <f t="shared" si="58"/>
        <v>42545643.847457543</v>
      </c>
      <c r="Z320" s="2" t="str">
        <f t="shared" si="48"/>
        <v>MEEP</v>
      </c>
      <c r="AA320" s="2">
        <f>IF(Z320="HERE",Y320,AA319+Graph!$G$1*1000)</f>
        <v>86689899.847457767</v>
      </c>
      <c r="AB320" s="2">
        <f t="shared" si="59"/>
        <v>420000</v>
      </c>
      <c r="AC320" s="2">
        <f t="shared" si="60"/>
        <v>39064790.066040017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243</v>
      </c>
      <c r="C321" s="7"/>
      <c r="D321" s="2" t="e">
        <f t="shared" si="51"/>
        <v>#N/A</v>
      </c>
      <c r="E321" s="2" t="e">
        <f t="shared" si="63"/>
        <v>#N/A</v>
      </c>
      <c r="F321" s="2">
        <v>752559.83132878691</v>
      </c>
      <c r="G321" s="2">
        <f t="shared" si="64"/>
        <v>424145.14285714284</v>
      </c>
      <c r="H321" s="2">
        <f t="shared" si="61"/>
        <v>123045528.35175507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7078862.2857143069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853301.34818510711</v>
      </c>
      <c r="Q321" s="21">
        <f t="shared" si="67"/>
        <v>450000</v>
      </c>
      <c r="R321" s="2">
        <f t="shared" si="62"/>
        <v>129988835.05635494</v>
      </c>
      <c r="S321" s="2">
        <f t="shared" si="54"/>
        <v>424145.14285714924</v>
      </c>
      <c r="T321" s="2">
        <f t="shared" si="55"/>
        <v>25854.857142857276</v>
      </c>
      <c r="U321" s="2">
        <f t="shared" si="56"/>
        <v>450000</v>
      </c>
      <c r="V321" s="2">
        <f t="shared" si="33"/>
        <v>87417336.351754531</v>
      </c>
      <c r="W321" s="2">
        <f t="shared" si="57"/>
        <v>424145.14285714924</v>
      </c>
      <c r="X321" s="2">
        <f t="shared" si="47"/>
        <v>25854.857142850757</v>
      </c>
      <c r="Y321" s="2">
        <f t="shared" si="58"/>
        <v>42571498.704600394</v>
      </c>
      <c r="Z321" s="2" t="str">
        <f t="shared" si="48"/>
        <v>MEEP</v>
      </c>
      <c r="AA321" s="2">
        <f>IF(Z321="HERE",Y321,AA320+Graph!$G$1*1000)</f>
        <v>87109899.847457767</v>
      </c>
      <c r="AB321" s="2">
        <f t="shared" si="59"/>
        <v>420000</v>
      </c>
      <c r="AC321" s="2">
        <f t="shared" si="60"/>
        <v>39064790.066040017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244</v>
      </c>
      <c r="C322" s="7"/>
      <c r="D322" s="2" t="e">
        <f t="shared" si="51"/>
        <v>#N/A</v>
      </c>
      <c r="E322" s="2" t="e">
        <f t="shared" si="63"/>
        <v>#N/A</v>
      </c>
      <c r="F322" s="2">
        <v>753987.69201384485</v>
      </c>
      <c r="G322" s="2">
        <f t="shared" si="64"/>
        <v>424145.14285714284</v>
      </c>
      <c r="H322" s="2">
        <f t="shared" si="61"/>
        <v>123469673.49461222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7104717.1428571641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855086.91149902344</v>
      </c>
      <c r="Q322" s="21">
        <f t="shared" si="67"/>
        <v>450000</v>
      </c>
      <c r="R322" s="2">
        <f t="shared" si="62"/>
        <v>130438835.05635494</v>
      </c>
      <c r="S322" s="2">
        <f t="shared" si="54"/>
        <v>424145.14285714924</v>
      </c>
      <c r="T322" s="2">
        <f t="shared" si="55"/>
        <v>25854.857142857276</v>
      </c>
      <c r="U322" s="2">
        <f t="shared" si="56"/>
        <v>450000</v>
      </c>
      <c r="V322" s="2">
        <f t="shared" si="33"/>
        <v>87841481.494611681</v>
      </c>
      <c r="W322" s="2">
        <f t="shared" si="57"/>
        <v>424145.14285714924</v>
      </c>
      <c r="X322" s="2">
        <f t="shared" si="47"/>
        <v>25854.857142850757</v>
      </c>
      <c r="Y322" s="2">
        <f t="shared" si="58"/>
        <v>42597353.561743245</v>
      </c>
      <c r="Z322" s="2" t="str">
        <f t="shared" si="48"/>
        <v>MEEP</v>
      </c>
      <c r="AA322" s="2">
        <f>IF(Z322="HERE",Y322,AA321+Graph!$G$1*1000)</f>
        <v>87529899.847457767</v>
      </c>
      <c r="AB322" s="2">
        <f t="shared" si="59"/>
        <v>420000</v>
      </c>
      <c r="AC322" s="2">
        <f t="shared" si="60"/>
        <v>39064790.066040017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245</v>
      </c>
      <c r="C323" s="7"/>
      <c r="D323" s="2" t="e">
        <f t="shared" si="51"/>
        <v>#N/A</v>
      </c>
      <c r="E323" s="2" t="e">
        <f t="shared" si="63"/>
        <v>#N/A</v>
      </c>
      <c r="F323" s="2">
        <v>755415.55269890279</v>
      </c>
      <c r="G323" s="2">
        <f t="shared" si="64"/>
        <v>424145.14285714284</v>
      </c>
      <c r="H323" s="2">
        <f t="shared" si="61"/>
        <v>123893818.63746937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7130572.0000000214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856872.47481295466</v>
      </c>
      <c r="Q323" s="21">
        <f t="shared" si="67"/>
        <v>450000</v>
      </c>
      <c r="R323" s="2">
        <f t="shared" si="62"/>
        <v>130888835.05635494</v>
      </c>
      <c r="S323" s="2">
        <f t="shared" si="54"/>
        <v>424145.14285714924</v>
      </c>
      <c r="T323" s="2">
        <f t="shared" si="55"/>
        <v>25854.857142857276</v>
      </c>
      <c r="U323" s="2">
        <f t="shared" si="56"/>
        <v>450000</v>
      </c>
      <c r="V323" s="2">
        <f t="shared" si="33"/>
        <v>88265626.63746883</v>
      </c>
      <c r="W323" s="2">
        <f t="shared" si="57"/>
        <v>424145.14285714924</v>
      </c>
      <c r="X323" s="2">
        <f t="shared" si="47"/>
        <v>25854.857142850757</v>
      </c>
      <c r="Y323" s="2">
        <f t="shared" si="58"/>
        <v>42623208.418886095</v>
      </c>
      <c r="Z323" s="2" t="str">
        <f t="shared" si="48"/>
        <v>MEEP</v>
      </c>
      <c r="AA323" s="2">
        <f>IF(Z323="HERE",Y323,AA322+Graph!$G$1*1000)</f>
        <v>87949899.847457767</v>
      </c>
      <c r="AB323" s="2">
        <f t="shared" si="59"/>
        <v>420000</v>
      </c>
      <c r="AC323" s="2">
        <f t="shared" si="60"/>
        <v>39064790.066040017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246</v>
      </c>
      <c r="C324" s="7"/>
      <c r="D324" s="2" t="e">
        <f t="shared" si="51"/>
        <v>#N/A</v>
      </c>
      <c r="E324" s="2" t="e">
        <f t="shared" si="63"/>
        <v>#N/A</v>
      </c>
      <c r="F324" s="2">
        <v>756843.41338396072</v>
      </c>
      <c r="G324" s="2">
        <f t="shared" si="64"/>
        <v>424145.14285714284</v>
      </c>
      <c r="H324" s="2">
        <f t="shared" si="61"/>
        <v>124317963.78032652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7156426.8571428787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858658.03812688589</v>
      </c>
      <c r="Q324" s="21">
        <f t="shared" si="67"/>
        <v>450000</v>
      </c>
      <c r="R324" s="2">
        <f t="shared" si="62"/>
        <v>131338835.05635494</v>
      </c>
      <c r="S324" s="2">
        <f t="shared" si="54"/>
        <v>424145.14285714924</v>
      </c>
      <c r="T324" s="2">
        <f t="shared" si="55"/>
        <v>25854.857142857276</v>
      </c>
      <c r="U324" s="2">
        <f t="shared" si="56"/>
        <v>450000</v>
      </c>
      <c r="V324" s="2">
        <f t="shared" si="33"/>
        <v>88689771.780325979</v>
      </c>
      <c r="W324" s="2">
        <f t="shared" si="57"/>
        <v>424145.14285714924</v>
      </c>
      <c r="X324" s="2">
        <f t="shared" si="47"/>
        <v>25854.857142850757</v>
      </c>
      <c r="Y324" s="2">
        <f t="shared" si="58"/>
        <v>42649063.276028946</v>
      </c>
      <c r="Z324" s="2" t="str">
        <f t="shared" si="48"/>
        <v>MEEP</v>
      </c>
      <c r="AA324" s="2">
        <f>IF(Z324="HERE",Y324,AA323+Graph!$G$1*1000)</f>
        <v>88369899.847457767</v>
      </c>
      <c r="AB324" s="2">
        <f t="shared" si="59"/>
        <v>420000</v>
      </c>
      <c r="AC324" s="2">
        <f t="shared" si="60"/>
        <v>39064790.066040017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247</v>
      </c>
      <c r="C325" s="7"/>
      <c r="D325" s="2" t="e">
        <f t="shared" si="51"/>
        <v>#N/A</v>
      </c>
      <c r="E325" s="2" t="e">
        <f t="shared" si="63"/>
        <v>#N/A</v>
      </c>
      <c r="F325" s="2">
        <v>758271.27406901866</v>
      </c>
      <c r="G325" s="2">
        <f t="shared" si="64"/>
        <v>424145.14285714284</v>
      </c>
      <c r="H325" s="2">
        <f t="shared" si="61"/>
        <v>124742108.92318366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7182281.714285736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860443.60144080222</v>
      </c>
      <c r="Q325" s="21">
        <f t="shared" si="67"/>
        <v>450000</v>
      </c>
      <c r="R325" s="2">
        <f t="shared" si="62"/>
        <v>131788835.05635494</v>
      </c>
      <c r="S325" s="2">
        <f t="shared" si="54"/>
        <v>424145.14285714924</v>
      </c>
      <c r="T325" s="2">
        <f t="shared" si="55"/>
        <v>25854.857142857276</v>
      </c>
      <c r="U325" s="2">
        <f t="shared" si="56"/>
        <v>450000</v>
      </c>
      <c r="V325" s="2">
        <f t="shared" si="33"/>
        <v>89113916.923183128</v>
      </c>
      <c r="W325" s="2">
        <f t="shared" si="57"/>
        <v>424145.14285714924</v>
      </c>
      <c r="X325" s="2">
        <f t="shared" si="47"/>
        <v>25854.857142850757</v>
      </c>
      <c r="Y325" s="2">
        <f t="shared" si="58"/>
        <v>42674918.133171797</v>
      </c>
      <c r="Z325" s="2" t="str">
        <f t="shared" si="48"/>
        <v>MEEP</v>
      </c>
      <c r="AA325" s="2">
        <f>IF(Z325="HERE",Y325,AA324+Graph!$G$1*1000)</f>
        <v>88789899.847457767</v>
      </c>
      <c r="AB325" s="2">
        <f t="shared" si="59"/>
        <v>420000</v>
      </c>
      <c r="AC325" s="2">
        <f t="shared" si="60"/>
        <v>39064790.066040017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248</v>
      </c>
      <c r="C326" s="7"/>
      <c r="D326" s="2" t="e">
        <f t="shared" si="51"/>
        <v>#N/A</v>
      </c>
      <c r="E326" s="2" t="e">
        <f t="shared" si="63"/>
        <v>#N/A</v>
      </c>
      <c r="F326" s="2">
        <v>759699.1347540766</v>
      </c>
      <c r="G326" s="2">
        <f t="shared" si="64"/>
        <v>424145.14285714284</v>
      </c>
      <c r="H326" s="2">
        <f t="shared" si="61"/>
        <v>125166254.06604081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7208136.5714285932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862229.16475473344</v>
      </c>
      <c r="Q326" s="21">
        <f t="shared" si="67"/>
        <v>450000</v>
      </c>
      <c r="R326" s="2">
        <f t="shared" si="62"/>
        <v>132238835.05635494</v>
      </c>
      <c r="S326" s="2">
        <f t="shared" si="54"/>
        <v>424145.14285714924</v>
      </c>
      <c r="T326" s="2">
        <f t="shared" si="55"/>
        <v>25854.857142857276</v>
      </c>
      <c r="U326" s="2">
        <f t="shared" si="56"/>
        <v>450000</v>
      </c>
      <c r="V326" s="2">
        <f t="shared" si="33"/>
        <v>89538062.066040277</v>
      </c>
      <c r="W326" s="2">
        <f t="shared" si="57"/>
        <v>424145.14285714924</v>
      </c>
      <c r="X326" s="2">
        <f t="shared" si="47"/>
        <v>25854.857142850757</v>
      </c>
      <c r="Y326" s="2">
        <f t="shared" si="58"/>
        <v>42700772.990314648</v>
      </c>
      <c r="Z326" s="2" t="str">
        <f t="shared" si="48"/>
        <v>MEEP</v>
      </c>
      <c r="AA326" s="2">
        <f>IF(Z326="HERE",Y326,AA325+Graph!$G$1*1000)</f>
        <v>89209899.847457767</v>
      </c>
      <c r="AB326" s="2">
        <f t="shared" si="59"/>
        <v>420000</v>
      </c>
      <c r="AC326" s="2">
        <f t="shared" si="60"/>
        <v>39064790.066040017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249</v>
      </c>
      <c r="C327" s="7"/>
      <c r="D327" s="2" t="e">
        <f t="shared" si="51"/>
        <v>#N/A</v>
      </c>
      <c r="E327" s="2" t="e">
        <f t="shared" si="63"/>
        <v>#N/A</v>
      </c>
      <c r="F327" s="2">
        <v>761126.99543913454</v>
      </c>
      <c r="G327" s="2">
        <f t="shared" si="64"/>
        <v>424145.14285714284</v>
      </c>
      <c r="H327" s="2">
        <f t="shared" si="61"/>
        <v>125590399.20889796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7233991.4285714505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864014.72806864977</v>
      </c>
      <c r="Q327" s="21">
        <f t="shared" si="67"/>
        <v>450000</v>
      </c>
      <c r="R327" s="2">
        <f t="shared" si="62"/>
        <v>132688835.05635494</v>
      </c>
      <c r="S327" s="2">
        <f t="shared" si="54"/>
        <v>424145.14285714924</v>
      </c>
      <c r="T327" s="2">
        <f t="shared" si="55"/>
        <v>25854.857142857276</v>
      </c>
      <c r="U327" s="2">
        <f t="shared" si="56"/>
        <v>450000</v>
      </c>
      <c r="V327" s="2">
        <f t="shared" si="33"/>
        <v>89962207.208897427</v>
      </c>
      <c r="W327" s="2">
        <f t="shared" si="57"/>
        <v>424145.14285714924</v>
      </c>
      <c r="X327" s="2">
        <f t="shared" si="47"/>
        <v>25854.857142850757</v>
      </c>
      <c r="Y327" s="2">
        <f t="shared" si="58"/>
        <v>42726627.847457498</v>
      </c>
      <c r="Z327" s="2" t="str">
        <f t="shared" si="48"/>
        <v>MEEP</v>
      </c>
      <c r="AA327" s="2">
        <f>IF(Z327="HERE",Y327,AA326+Graph!$G$1*1000)</f>
        <v>89629899.847457767</v>
      </c>
      <c r="AB327" s="2">
        <f t="shared" si="59"/>
        <v>420000</v>
      </c>
      <c r="AC327" s="2">
        <f t="shared" si="60"/>
        <v>39064790.066040017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250</v>
      </c>
      <c r="C328" s="7"/>
      <c r="D328" s="2" t="e">
        <f t="shared" si="51"/>
        <v>#N/A</v>
      </c>
      <c r="E328" s="2" t="e">
        <f t="shared" si="63"/>
        <v>#N/A</v>
      </c>
      <c r="F328" s="2">
        <v>762554.85612418503</v>
      </c>
      <c r="G328" s="2">
        <f t="shared" si="64"/>
        <v>424145.14285714284</v>
      </c>
      <c r="H328" s="2">
        <f t="shared" si="61"/>
        <v>126014544.35175511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7259846.2857143078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865800.291382581</v>
      </c>
      <c r="Q328" s="21">
        <f t="shared" si="67"/>
        <v>450000</v>
      </c>
      <c r="R328" s="2">
        <f t="shared" si="62"/>
        <v>133138835.05635494</v>
      </c>
      <c r="S328" s="2">
        <f t="shared" si="54"/>
        <v>424145.14285714924</v>
      </c>
      <c r="T328" s="2">
        <f t="shared" si="55"/>
        <v>25854.857142857276</v>
      </c>
      <c r="U328" s="2">
        <f t="shared" si="56"/>
        <v>450000</v>
      </c>
      <c r="V328" s="2">
        <f t="shared" si="33"/>
        <v>90386352.351754576</v>
      </c>
      <c r="W328" s="2">
        <f t="shared" si="57"/>
        <v>424145.14285714924</v>
      </c>
      <c r="X328" s="2">
        <f t="shared" si="47"/>
        <v>25854.857142850757</v>
      </c>
      <c r="Y328" s="2">
        <f t="shared" si="58"/>
        <v>42752482.704600349</v>
      </c>
      <c r="Z328" s="2" t="str">
        <f t="shared" si="48"/>
        <v>MEEP</v>
      </c>
      <c r="AA328" s="2">
        <f>IF(Z328="HERE",Y328,AA327+Graph!$G$1*1000)</f>
        <v>90049899.847457767</v>
      </c>
      <c r="AB328" s="2">
        <f t="shared" si="59"/>
        <v>420000</v>
      </c>
      <c r="AC328" s="2">
        <f t="shared" si="60"/>
        <v>39064790.066040017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251</v>
      </c>
      <c r="C329" s="7"/>
      <c r="D329" s="2" t="e">
        <f t="shared" si="51"/>
        <v>#N/A</v>
      </c>
      <c r="E329" s="2" t="e">
        <f t="shared" si="63"/>
        <v>#N/A</v>
      </c>
      <c r="F329" s="2">
        <v>763982.71680924296</v>
      </c>
      <c r="G329" s="2">
        <f t="shared" si="64"/>
        <v>424145.14285714284</v>
      </c>
      <c r="H329" s="2">
        <f t="shared" si="61"/>
        <v>126438689.49461226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7285701.1428571651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867585.85469649732</v>
      </c>
      <c r="Q329" s="21">
        <f t="shared" si="67"/>
        <v>450000</v>
      </c>
      <c r="R329" s="2">
        <f t="shared" si="62"/>
        <v>133588835.05635494</v>
      </c>
      <c r="S329" s="2">
        <f t="shared" si="54"/>
        <v>424145.14285714924</v>
      </c>
      <c r="T329" s="2">
        <f t="shared" si="55"/>
        <v>25854.857142857276</v>
      </c>
      <c r="U329" s="2">
        <f t="shared" si="56"/>
        <v>450000</v>
      </c>
      <c r="V329" s="2">
        <f t="shared" si="33"/>
        <v>90810497.494611725</v>
      </c>
      <c r="W329" s="2">
        <f t="shared" si="57"/>
        <v>424145.14285714924</v>
      </c>
      <c r="X329" s="2">
        <f t="shared" si="47"/>
        <v>25854.857142850757</v>
      </c>
      <c r="Y329" s="2">
        <f t="shared" si="58"/>
        <v>42778337.5617432</v>
      </c>
      <c r="Z329" s="2" t="str">
        <f t="shared" si="48"/>
        <v>MEEP</v>
      </c>
      <c r="AA329" s="2">
        <f>IF(Z329="HERE",Y329,AA328+Graph!$G$1*1000)</f>
        <v>90469899.847457767</v>
      </c>
      <c r="AB329" s="2">
        <f t="shared" si="59"/>
        <v>420000</v>
      </c>
      <c r="AC329" s="2">
        <f t="shared" si="60"/>
        <v>39064790.066040017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252</v>
      </c>
      <c r="C330" s="7"/>
      <c r="D330" s="2" t="e">
        <f t="shared" si="51"/>
        <v>#N/A</v>
      </c>
      <c r="E330" s="2" t="e">
        <f t="shared" si="63"/>
        <v>#N/A</v>
      </c>
      <c r="F330" s="2">
        <v>765410.5774943009</v>
      </c>
      <c r="G330" s="2">
        <f t="shared" si="64"/>
        <v>424145.14285714284</v>
      </c>
      <c r="H330" s="2">
        <f t="shared" si="61"/>
        <v>126862834.63746941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7311556.0000000224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869371.41801042855</v>
      </c>
      <c r="Q330" s="21">
        <f t="shared" si="67"/>
        <v>450000</v>
      </c>
      <c r="R330" s="2">
        <f t="shared" si="62"/>
        <v>134038835.05635494</v>
      </c>
      <c r="S330" s="2">
        <f t="shared" si="54"/>
        <v>424145.14285714924</v>
      </c>
      <c r="T330" s="2">
        <f t="shared" si="55"/>
        <v>25854.857142857276</v>
      </c>
      <c r="U330" s="2">
        <f t="shared" si="56"/>
        <v>450000</v>
      </c>
      <c r="V330" s="2">
        <f t="shared" si="33"/>
        <v>91234642.637468874</v>
      </c>
      <c r="W330" s="2">
        <f t="shared" si="57"/>
        <v>424145.14285714924</v>
      </c>
      <c r="X330" s="2">
        <f t="shared" si="47"/>
        <v>25854.857142850757</v>
      </c>
      <c r="Y330" s="2">
        <f t="shared" si="58"/>
        <v>42804192.418886051</v>
      </c>
      <c r="Z330" s="2" t="str">
        <f t="shared" si="48"/>
        <v>MEEP</v>
      </c>
      <c r="AA330" s="2">
        <f>IF(Z330="HERE",Y330,AA329+Graph!$G$1*1000)</f>
        <v>90889899.847457767</v>
      </c>
      <c r="AB330" s="2">
        <f t="shared" si="59"/>
        <v>420000</v>
      </c>
      <c r="AC330" s="2">
        <f t="shared" si="60"/>
        <v>39064790.066040017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253</v>
      </c>
      <c r="C331" s="7"/>
      <c r="D331" s="2" t="e">
        <f t="shared" si="51"/>
        <v>#N/A</v>
      </c>
      <c r="E331" s="2" t="e">
        <f t="shared" si="63"/>
        <v>#N/A</v>
      </c>
      <c r="F331" s="2">
        <v>766838.43817935884</v>
      </c>
      <c r="G331" s="2">
        <f t="shared" si="64"/>
        <v>424145.14285714284</v>
      </c>
      <c r="H331" s="2">
        <f t="shared" si="61"/>
        <v>127286979.78032656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7337410.8571428796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871156.98132434487</v>
      </c>
      <c r="Q331" s="21">
        <f t="shared" si="67"/>
        <v>450000</v>
      </c>
      <c r="R331" s="2">
        <f t="shared" si="62"/>
        <v>134488835.05635494</v>
      </c>
      <c r="S331" s="2">
        <f t="shared" si="54"/>
        <v>424145.14285714924</v>
      </c>
      <c r="T331" s="2">
        <f t="shared" si="55"/>
        <v>25854.857142857276</v>
      </c>
      <c r="U331" s="2">
        <f t="shared" si="56"/>
        <v>450000</v>
      </c>
      <c r="V331" s="2">
        <f t="shared" si="33"/>
        <v>91658787.780326024</v>
      </c>
      <c r="W331" s="2">
        <f t="shared" si="57"/>
        <v>424145.14285714924</v>
      </c>
      <c r="X331" s="2">
        <f t="shared" si="47"/>
        <v>25854.857142850757</v>
      </c>
      <c r="Y331" s="2">
        <f t="shared" si="58"/>
        <v>42830047.276028901</v>
      </c>
      <c r="Z331" s="2" t="str">
        <f t="shared" si="48"/>
        <v>MEEP</v>
      </c>
      <c r="AA331" s="2">
        <f>IF(Z331="HERE",Y331,AA330+Graph!$G$1*1000)</f>
        <v>91309899.847457767</v>
      </c>
      <c r="AB331" s="2">
        <f t="shared" si="59"/>
        <v>420000</v>
      </c>
      <c r="AC331" s="2">
        <f t="shared" si="60"/>
        <v>39064790.066040017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254</v>
      </c>
      <c r="C332" s="7"/>
      <c r="D332" s="2" t="e">
        <f t="shared" si="51"/>
        <v>#N/A</v>
      </c>
      <c r="E332" s="2" t="e">
        <f t="shared" si="63"/>
        <v>#N/A</v>
      </c>
      <c r="F332" s="2">
        <v>768266.29886441678</v>
      </c>
      <c r="G332" s="2">
        <f t="shared" si="64"/>
        <v>424145.14285714284</v>
      </c>
      <c r="H332" s="2">
        <f t="shared" si="61"/>
        <v>127711124.92318371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7363265.7142857369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872942.5446382761</v>
      </c>
      <c r="Q332" s="21">
        <f t="shared" si="67"/>
        <v>450000</v>
      </c>
      <c r="R332" s="2">
        <f t="shared" si="62"/>
        <v>134938835.05635494</v>
      </c>
      <c r="S332" s="2">
        <f t="shared" si="54"/>
        <v>424145.14285714924</v>
      </c>
      <c r="T332" s="2">
        <f t="shared" si="55"/>
        <v>25854.857142857276</v>
      </c>
      <c r="U332" s="2">
        <f t="shared" si="56"/>
        <v>450000</v>
      </c>
      <c r="V332" s="2">
        <f t="shared" si="33"/>
        <v>92082932.923183173</v>
      </c>
      <c r="W332" s="2">
        <f t="shared" si="57"/>
        <v>424145.14285714924</v>
      </c>
      <c r="X332" s="2">
        <f t="shared" si="47"/>
        <v>25854.857142850757</v>
      </c>
      <c r="Y332" s="2">
        <f t="shared" si="58"/>
        <v>42855902.133171752</v>
      </c>
      <c r="Z332" s="2" t="str">
        <f t="shared" si="48"/>
        <v>MEEP</v>
      </c>
      <c r="AA332" s="2">
        <f>IF(Z332="HERE",Y332,AA331+Graph!$G$1*1000)</f>
        <v>91729899.847457767</v>
      </c>
      <c r="AB332" s="2">
        <f t="shared" si="59"/>
        <v>420000</v>
      </c>
      <c r="AC332" s="2">
        <f t="shared" si="60"/>
        <v>39064790.066040017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255</v>
      </c>
      <c r="C333" s="7"/>
      <c r="D333" s="2" t="e">
        <f t="shared" si="51"/>
        <v>#N/A</v>
      </c>
      <c r="E333" s="2" t="e">
        <f t="shared" si="63"/>
        <v>#N/A</v>
      </c>
      <c r="F333" s="2">
        <v>769694.15954947472</v>
      </c>
      <c r="G333" s="2">
        <f t="shared" si="64"/>
        <v>424145.14285714284</v>
      </c>
      <c r="H333" s="2">
        <f t="shared" si="61"/>
        <v>128135270.06604086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7389120.5714285942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874728.10795220733</v>
      </c>
      <c r="Q333" s="21">
        <f t="shared" si="67"/>
        <v>450000</v>
      </c>
      <c r="R333" s="2">
        <f t="shared" si="62"/>
        <v>135388835.05635494</v>
      </c>
      <c r="S333" s="2">
        <f t="shared" si="54"/>
        <v>424145.14285714924</v>
      </c>
      <c r="T333" s="2">
        <f t="shared" si="55"/>
        <v>25854.857142857276</v>
      </c>
      <c r="U333" s="2">
        <f t="shared" si="56"/>
        <v>450000</v>
      </c>
      <c r="V333" s="2">
        <f t="shared" si="33"/>
        <v>92507078.066040322</v>
      </c>
      <c r="W333" s="2">
        <f t="shared" si="57"/>
        <v>424145.14285714924</v>
      </c>
      <c r="X333" s="2">
        <f t="shared" si="47"/>
        <v>25854.857142850757</v>
      </c>
      <c r="Y333" s="2">
        <f t="shared" si="58"/>
        <v>42881756.990314603</v>
      </c>
      <c r="Z333" s="2" t="str">
        <f t="shared" si="48"/>
        <v>MEEP</v>
      </c>
      <c r="AA333" s="2">
        <f>IF(Z333="HERE",Y333,AA332+Graph!$G$1*1000)</f>
        <v>92149899.847457767</v>
      </c>
      <c r="AB333" s="2">
        <f t="shared" si="59"/>
        <v>420000</v>
      </c>
      <c r="AC333" s="2">
        <f t="shared" si="60"/>
        <v>39064790.066040017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256</v>
      </c>
      <c r="C334" s="7"/>
      <c r="D334" s="2" t="e">
        <f t="shared" si="51"/>
        <v>#N/A</v>
      </c>
      <c r="E334" s="2" t="e">
        <f t="shared" si="63"/>
        <v>#N/A</v>
      </c>
      <c r="F334" s="2">
        <v>771122.0202345252</v>
      </c>
      <c r="G334" s="2">
        <f t="shared" si="64"/>
        <v>424145.14285714284</v>
      </c>
      <c r="H334" s="2">
        <f t="shared" si="61"/>
        <v>128559415.20889801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7414975.4285714515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876513.67126612365</v>
      </c>
      <c r="Q334" s="21">
        <f t="shared" si="67"/>
        <v>450000</v>
      </c>
      <c r="R334" s="2">
        <f t="shared" si="62"/>
        <v>135838835.05635494</v>
      </c>
      <c r="S334" s="2">
        <f t="shared" si="54"/>
        <v>424145.14285714924</v>
      </c>
      <c r="T334" s="2">
        <f t="shared" si="55"/>
        <v>25854.857142857276</v>
      </c>
      <c r="U334" s="2">
        <f t="shared" si="56"/>
        <v>450000</v>
      </c>
      <c r="V334" s="2">
        <f t="shared" si="33"/>
        <v>92931223.208897471</v>
      </c>
      <c r="W334" s="2">
        <f t="shared" si="57"/>
        <v>424145.14285714924</v>
      </c>
      <c r="X334" s="2">
        <f t="shared" si="47"/>
        <v>25854.857142850757</v>
      </c>
      <c r="Y334" s="2">
        <f t="shared" si="58"/>
        <v>42907611.847457454</v>
      </c>
      <c r="Z334" s="2" t="str">
        <f t="shared" si="48"/>
        <v>MEEP</v>
      </c>
      <c r="AA334" s="2">
        <f>IF(Z334="HERE",Y334,AA333+Graph!$G$1*1000)</f>
        <v>92569899.847457767</v>
      </c>
      <c r="AB334" s="2">
        <f t="shared" si="59"/>
        <v>420000</v>
      </c>
      <c r="AC334" s="2">
        <f t="shared" si="60"/>
        <v>39064790.066040017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257</v>
      </c>
      <c r="C335" s="7"/>
      <c r="D335" s="2" t="e">
        <f t="shared" si="51"/>
        <v>#N/A</v>
      </c>
      <c r="E335" s="2" t="e">
        <f t="shared" si="63"/>
        <v>#N/A</v>
      </c>
      <c r="F335" s="2">
        <v>772549.88091958314</v>
      </c>
      <c r="G335" s="2">
        <f t="shared" si="64"/>
        <v>424145.14285714284</v>
      </c>
      <c r="H335" s="2">
        <f t="shared" si="61"/>
        <v>128983560.35175516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7440830.2857143087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878299.23458005488</v>
      </c>
      <c r="Q335" s="21">
        <f t="shared" si="67"/>
        <v>450000</v>
      </c>
      <c r="R335" s="2">
        <f t="shared" si="62"/>
        <v>136288835.05635494</v>
      </c>
      <c r="S335" s="2">
        <f t="shared" si="54"/>
        <v>424145.14285714924</v>
      </c>
      <c r="T335" s="2">
        <f t="shared" si="55"/>
        <v>25854.857142857276</v>
      </c>
      <c r="U335" s="2">
        <f t="shared" si="56"/>
        <v>450000</v>
      </c>
      <c r="V335" s="2">
        <f t="shared" si="33"/>
        <v>93355368.351754621</v>
      </c>
      <c r="W335" s="2">
        <f t="shared" si="57"/>
        <v>424145.14285714924</v>
      </c>
      <c r="X335" s="2">
        <f t="shared" si="47"/>
        <v>25854.857142850757</v>
      </c>
      <c r="Y335" s="2">
        <f t="shared" si="58"/>
        <v>42933466.704600304</v>
      </c>
      <c r="Z335" s="2" t="str">
        <f t="shared" si="48"/>
        <v>MEEP</v>
      </c>
      <c r="AA335" s="2">
        <f>IF(Z335="HERE",Y335,AA334+Graph!$G$1*1000)</f>
        <v>92989899.847457767</v>
      </c>
      <c r="AB335" s="2">
        <f t="shared" si="59"/>
        <v>420000</v>
      </c>
      <c r="AC335" s="2">
        <f t="shared" si="60"/>
        <v>39064790.066040017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258</v>
      </c>
      <c r="C336" s="7"/>
      <c r="D336" s="2" t="e">
        <f t="shared" si="51"/>
        <v>#N/A</v>
      </c>
      <c r="E336" s="2" t="e">
        <f t="shared" si="63"/>
        <v>#N/A</v>
      </c>
      <c r="F336" s="2">
        <v>773977.74160464108</v>
      </c>
      <c r="G336" s="2">
        <f t="shared" si="64"/>
        <v>424145.14285714284</v>
      </c>
      <c r="H336" s="2">
        <f t="shared" si="61"/>
        <v>129407705.49461231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7466685.142857166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880084.7978939712</v>
      </c>
      <c r="Q336" s="21">
        <f t="shared" si="67"/>
        <v>450000</v>
      </c>
      <c r="R336" s="2">
        <f t="shared" si="62"/>
        <v>136738835.05635494</v>
      </c>
      <c r="S336" s="2">
        <f t="shared" si="54"/>
        <v>424145.14285714924</v>
      </c>
      <c r="T336" s="2">
        <f t="shared" si="55"/>
        <v>25854.857142857276</v>
      </c>
      <c r="U336" s="2">
        <f t="shared" si="56"/>
        <v>450000</v>
      </c>
      <c r="V336" s="2">
        <f t="shared" si="33"/>
        <v>93779513.49461177</v>
      </c>
      <c r="W336" s="2">
        <f t="shared" si="57"/>
        <v>424145.14285714924</v>
      </c>
      <c r="X336" s="2">
        <f t="shared" si="47"/>
        <v>25854.857142850757</v>
      </c>
      <c r="Y336" s="2">
        <f t="shared" si="58"/>
        <v>42959321.561743155</v>
      </c>
      <c r="Z336" s="2" t="str">
        <f t="shared" si="48"/>
        <v>MEEP</v>
      </c>
      <c r="AA336" s="2">
        <f>IF(Z336="HERE",Y336,AA335+Graph!$G$1*1000)</f>
        <v>93409899.847457767</v>
      </c>
      <c r="AB336" s="2">
        <f t="shared" si="59"/>
        <v>420000</v>
      </c>
      <c r="AC336" s="2">
        <f t="shared" si="60"/>
        <v>39064790.066040017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259</v>
      </c>
      <c r="C337" s="7"/>
      <c r="D337" s="2" t="e">
        <f t="shared" si="51"/>
        <v>#N/A</v>
      </c>
      <c r="E337" s="2" t="e">
        <f t="shared" si="63"/>
        <v>#N/A</v>
      </c>
      <c r="F337" s="2">
        <v>775405.60228969902</v>
      </c>
      <c r="G337" s="2">
        <f t="shared" si="64"/>
        <v>424145.14285714284</v>
      </c>
      <c r="H337" s="2">
        <f t="shared" si="61"/>
        <v>129831850.63746946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7492540.0000000233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881870.36120790243</v>
      </c>
      <c r="Q337" s="21">
        <f t="shared" si="67"/>
        <v>450000</v>
      </c>
      <c r="R337" s="2">
        <f t="shared" si="62"/>
        <v>137188835.05635494</v>
      </c>
      <c r="S337" s="2">
        <f t="shared" si="54"/>
        <v>424145.14285714924</v>
      </c>
      <c r="T337" s="2">
        <f t="shared" si="55"/>
        <v>25854.857142857276</v>
      </c>
      <c r="U337" s="2">
        <f t="shared" si="56"/>
        <v>450000</v>
      </c>
      <c r="V337" s="2">
        <f t="shared" si="33"/>
        <v>94203658.637468919</v>
      </c>
      <c r="W337" s="2">
        <f t="shared" si="57"/>
        <v>424145.14285714924</v>
      </c>
      <c r="X337" s="2">
        <f t="shared" si="47"/>
        <v>25854.857142850757</v>
      </c>
      <c r="Y337" s="2">
        <f t="shared" si="58"/>
        <v>42985176.418886006</v>
      </c>
      <c r="Z337" s="2" t="str">
        <f t="shared" si="48"/>
        <v>MEEP</v>
      </c>
      <c r="AA337" s="2">
        <f>IF(Z337="HERE",Y337,AA336+Graph!$G$1*1000)</f>
        <v>93829899.847457767</v>
      </c>
      <c r="AB337" s="2">
        <f t="shared" si="59"/>
        <v>420000</v>
      </c>
      <c r="AC337" s="2">
        <f t="shared" si="60"/>
        <v>39064790.066040017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260</v>
      </c>
      <c r="C338" s="7"/>
      <c r="D338" s="2" t="e">
        <f t="shared" si="51"/>
        <v>#N/A</v>
      </c>
      <c r="E338" s="2" t="e">
        <f t="shared" si="63"/>
        <v>#N/A</v>
      </c>
      <c r="F338" s="2">
        <v>776833.46297475696</v>
      </c>
      <c r="G338" s="2">
        <f t="shared" si="64"/>
        <v>424145.14285714284</v>
      </c>
      <c r="H338" s="2">
        <f t="shared" si="61"/>
        <v>130255995.7803266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7518394.8571428806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883655.92452181876</v>
      </c>
      <c r="Q338" s="21">
        <f t="shared" si="67"/>
        <v>450000</v>
      </c>
      <c r="R338" s="2">
        <f t="shared" si="62"/>
        <v>137638835.05635494</v>
      </c>
      <c r="S338" s="2">
        <f t="shared" si="54"/>
        <v>424145.14285714924</v>
      </c>
      <c r="T338" s="2">
        <f t="shared" si="55"/>
        <v>25854.857142857276</v>
      </c>
      <c r="U338" s="2">
        <f t="shared" si="56"/>
        <v>450000</v>
      </c>
      <c r="V338" s="2">
        <f t="shared" si="33"/>
        <v>94627803.780326068</v>
      </c>
      <c r="W338" s="2">
        <f t="shared" si="57"/>
        <v>424145.14285714924</v>
      </c>
      <c r="X338" s="2">
        <f t="shared" si="47"/>
        <v>25854.857142850757</v>
      </c>
      <c r="Y338" s="2">
        <f t="shared" si="58"/>
        <v>43011031.276028857</v>
      </c>
      <c r="Z338" s="2" t="str">
        <f t="shared" si="48"/>
        <v>MEEP</v>
      </c>
      <c r="AA338" s="2">
        <f>IF(Z338="HERE",Y338,AA337+Graph!$G$1*1000)</f>
        <v>94249899.847457767</v>
      </c>
      <c r="AB338" s="2">
        <f t="shared" si="59"/>
        <v>420000</v>
      </c>
      <c r="AC338" s="2">
        <f t="shared" si="60"/>
        <v>39064790.066040017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261</v>
      </c>
      <c r="C339" s="7"/>
      <c r="D339" s="2" t="e">
        <f t="shared" si="51"/>
        <v>#N/A</v>
      </c>
      <c r="E339" s="2" t="e">
        <f t="shared" si="63"/>
        <v>#N/A</v>
      </c>
      <c r="F339" s="2">
        <v>778261.32365981489</v>
      </c>
      <c r="G339" s="2">
        <f t="shared" si="64"/>
        <v>424145.14285714284</v>
      </c>
      <c r="H339" s="2">
        <f t="shared" si="61"/>
        <v>130680140.92318375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7544249.7142857378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885441.48783574998</v>
      </c>
      <c r="Q339" s="21">
        <f t="shared" si="67"/>
        <v>450000</v>
      </c>
      <c r="R339" s="2">
        <f t="shared" si="62"/>
        <v>138088835.05635494</v>
      </c>
      <c r="S339" s="2">
        <f t="shared" si="54"/>
        <v>424145.14285714924</v>
      </c>
      <c r="T339" s="2">
        <f t="shared" si="55"/>
        <v>25854.857142857276</v>
      </c>
      <c r="U339" s="2">
        <f t="shared" si="56"/>
        <v>450000</v>
      </c>
      <c r="V339" s="2">
        <f t="shared" si="33"/>
        <v>95051948.923183218</v>
      </c>
      <c r="W339" s="2">
        <f t="shared" si="57"/>
        <v>424145.14285714924</v>
      </c>
      <c r="X339" s="2">
        <f t="shared" si="47"/>
        <v>25854.857142850757</v>
      </c>
      <c r="Y339" s="2">
        <f t="shared" si="58"/>
        <v>43036886.133171707</v>
      </c>
      <c r="Z339" s="2" t="str">
        <f t="shared" si="48"/>
        <v>MEEP</v>
      </c>
      <c r="AA339" s="2">
        <f>IF(Z339="HERE",Y339,AA338+Graph!$G$1*1000)</f>
        <v>94669899.847457767</v>
      </c>
      <c r="AB339" s="2">
        <f t="shared" si="59"/>
        <v>420000</v>
      </c>
      <c r="AC339" s="2">
        <f t="shared" si="60"/>
        <v>39064790.066040017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262</v>
      </c>
      <c r="C340" s="7"/>
      <c r="D340" s="2" t="e">
        <f t="shared" si="51"/>
        <v>#N/A</v>
      </c>
      <c r="E340" s="2" t="e">
        <f t="shared" si="63"/>
        <v>#N/A</v>
      </c>
      <c r="F340" s="2">
        <v>779689.18434486538</v>
      </c>
      <c r="G340" s="2">
        <f t="shared" si="64"/>
        <v>424145.14285714284</v>
      </c>
      <c r="H340" s="2">
        <f t="shared" si="61"/>
        <v>131104286.0660409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7570104.5714285951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887227.05114966631</v>
      </c>
      <c r="Q340" s="21">
        <f t="shared" si="67"/>
        <v>450000</v>
      </c>
      <c r="R340" s="2">
        <f t="shared" si="62"/>
        <v>138538835.05635494</v>
      </c>
      <c r="S340" s="2">
        <f t="shared" si="54"/>
        <v>424145.14285714924</v>
      </c>
      <c r="T340" s="2">
        <f t="shared" si="55"/>
        <v>25854.857142857276</v>
      </c>
      <c r="U340" s="2">
        <f t="shared" si="56"/>
        <v>450000</v>
      </c>
      <c r="V340" s="2">
        <f t="shared" si="33"/>
        <v>95476094.066040367</v>
      </c>
      <c r="W340" s="2">
        <f t="shared" si="57"/>
        <v>424145.14285714924</v>
      </c>
      <c r="X340" s="2">
        <f t="shared" si="47"/>
        <v>25854.857142850757</v>
      </c>
      <c r="Y340" s="2">
        <f t="shared" si="58"/>
        <v>43062740.990314558</v>
      </c>
      <c r="Z340" s="2" t="str">
        <f t="shared" si="48"/>
        <v>MEEP</v>
      </c>
      <c r="AA340" s="2">
        <f>IF(Z340="HERE",Y340,AA339+Graph!$G$1*1000)</f>
        <v>95089899.847457767</v>
      </c>
      <c r="AB340" s="2">
        <f t="shared" si="59"/>
        <v>420000</v>
      </c>
      <c r="AC340" s="2">
        <f t="shared" si="60"/>
        <v>39064790.066040017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263</v>
      </c>
      <c r="C341" s="7"/>
      <c r="D341" s="2" t="e">
        <f t="shared" si="51"/>
        <v>#N/A</v>
      </c>
      <c r="E341" s="2" t="e">
        <f t="shared" si="63"/>
        <v>#N/A</v>
      </c>
      <c r="F341" s="2">
        <v>781117.04502992332</v>
      </c>
      <c r="G341" s="2">
        <f t="shared" si="64"/>
        <v>424145.14285714284</v>
      </c>
      <c r="H341" s="2">
        <f t="shared" si="61"/>
        <v>131528431.20889805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7595959.4285714524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889012.61446359754</v>
      </c>
      <c r="Q341" s="21">
        <f t="shared" si="67"/>
        <v>450000</v>
      </c>
      <c r="R341" s="2">
        <f t="shared" si="62"/>
        <v>138988835.05635494</v>
      </c>
      <c r="S341" s="2">
        <f t="shared" si="54"/>
        <v>424145.14285714924</v>
      </c>
      <c r="T341" s="2">
        <f t="shared" si="55"/>
        <v>25854.857142857276</v>
      </c>
      <c r="U341" s="2">
        <f t="shared" si="56"/>
        <v>450000</v>
      </c>
      <c r="V341" s="2">
        <f t="shared" si="33"/>
        <v>95900239.208897516</v>
      </c>
      <c r="W341" s="2">
        <f t="shared" si="57"/>
        <v>424145.14285714924</v>
      </c>
      <c r="X341" s="2">
        <f t="shared" si="47"/>
        <v>25854.857142850757</v>
      </c>
      <c r="Y341" s="2">
        <f t="shared" si="58"/>
        <v>43088595.847457409</v>
      </c>
      <c r="Z341" s="2" t="str">
        <f t="shared" si="48"/>
        <v>MEEP</v>
      </c>
      <c r="AA341" s="2">
        <f>IF(Z341="HERE",Y341,AA340+Graph!$G$1*1000)</f>
        <v>95509899.847457767</v>
      </c>
      <c r="AB341" s="2">
        <f t="shared" si="59"/>
        <v>420000</v>
      </c>
      <c r="AC341" s="2">
        <f t="shared" si="60"/>
        <v>39064790.066040017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264</v>
      </c>
      <c r="C342" s="7"/>
      <c r="D342" s="2" t="e">
        <f t="shared" si="51"/>
        <v>#N/A</v>
      </c>
      <c r="E342" s="2" t="e">
        <f t="shared" si="63"/>
        <v>#N/A</v>
      </c>
      <c r="F342" s="2">
        <v>782544.90571498126</v>
      </c>
      <c r="G342" s="2">
        <f t="shared" si="64"/>
        <v>424145.14285714284</v>
      </c>
      <c r="H342" s="2">
        <f t="shared" si="61"/>
        <v>131952576.3517552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7621814.2857143097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890798.17777751386</v>
      </c>
      <c r="Q342" s="21">
        <f t="shared" si="67"/>
        <v>450000</v>
      </c>
      <c r="R342" s="2">
        <f t="shared" si="62"/>
        <v>139438835.05635494</v>
      </c>
      <c r="S342" s="2">
        <f t="shared" si="54"/>
        <v>424145.14285714924</v>
      </c>
      <c r="T342" s="2">
        <f t="shared" si="55"/>
        <v>25854.857142857276</v>
      </c>
      <c r="U342" s="2">
        <f t="shared" si="56"/>
        <v>450000</v>
      </c>
      <c r="V342" s="2">
        <f t="shared" si="33"/>
        <v>96324384.351754665</v>
      </c>
      <c r="W342" s="2">
        <f t="shared" si="57"/>
        <v>424145.14285714924</v>
      </c>
      <c r="X342" s="2">
        <f t="shared" si="47"/>
        <v>25854.857142850757</v>
      </c>
      <c r="Y342" s="2">
        <f t="shared" si="58"/>
        <v>43114450.70460026</v>
      </c>
      <c r="Z342" s="2" t="str">
        <f t="shared" si="48"/>
        <v>MEEP</v>
      </c>
      <c r="AA342" s="2">
        <f>IF(Z342="HERE",Y342,AA341+Graph!$G$1*1000)</f>
        <v>95929899.847457767</v>
      </c>
      <c r="AB342" s="2">
        <f t="shared" si="59"/>
        <v>420000</v>
      </c>
      <c r="AC342" s="2">
        <f t="shared" si="60"/>
        <v>39064790.066040017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265</v>
      </c>
      <c r="C343" s="7"/>
      <c r="D343" s="2" t="e">
        <f t="shared" si="51"/>
        <v>#N/A</v>
      </c>
      <c r="E343" s="2" t="e">
        <f t="shared" si="63"/>
        <v>#N/A</v>
      </c>
      <c r="F343" s="2">
        <v>783972.7664000392</v>
      </c>
      <c r="G343" s="2">
        <f t="shared" si="64"/>
        <v>424145.14285714284</v>
      </c>
      <c r="H343" s="2">
        <f t="shared" si="61"/>
        <v>132376721.49461235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7647669.1428571669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892583.74109144509</v>
      </c>
      <c r="Q343" s="21">
        <f t="shared" si="67"/>
        <v>450000</v>
      </c>
      <c r="R343" s="2">
        <f t="shared" si="62"/>
        <v>139888835.05635494</v>
      </c>
      <c r="S343" s="2">
        <f t="shared" si="54"/>
        <v>424145.14285714924</v>
      </c>
      <c r="T343" s="2">
        <f t="shared" si="55"/>
        <v>25854.857142857276</v>
      </c>
      <c r="U343" s="2">
        <f t="shared" si="56"/>
        <v>450000</v>
      </c>
      <c r="V343" s="2">
        <f t="shared" si="33"/>
        <v>96748529.494611815</v>
      </c>
      <c r="W343" s="2">
        <f t="shared" si="57"/>
        <v>424145.14285714924</v>
      </c>
      <c r="X343" s="2">
        <f t="shared" si="47"/>
        <v>25854.857142850757</v>
      </c>
      <c r="Y343" s="2">
        <f t="shared" si="58"/>
        <v>43140305.56174311</v>
      </c>
      <c r="Z343" s="2" t="str">
        <f t="shared" si="48"/>
        <v>MEEP</v>
      </c>
      <c r="AA343" s="2">
        <f>IF(Z343="HERE",Y343,AA342+Graph!$G$1*1000)</f>
        <v>96349899.847457767</v>
      </c>
      <c r="AB343" s="2">
        <f t="shared" si="59"/>
        <v>420000</v>
      </c>
      <c r="AC343" s="2">
        <f t="shared" si="60"/>
        <v>39064790.066040017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266</v>
      </c>
      <c r="C344" s="7"/>
      <c r="D344" s="2" t="e">
        <f t="shared" si="51"/>
        <v>#N/A</v>
      </c>
      <c r="E344" s="2" t="e">
        <f t="shared" si="63"/>
        <v>#N/A</v>
      </c>
      <c r="F344" s="2">
        <v>785400.62708509713</v>
      </c>
      <c r="G344" s="2">
        <f t="shared" si="64"/>
        <v>424145.14285714284</v>
      </c>
      <c r="H344" s="2">
        <f t="shared" si="61"/>
        <v>132800866.6374695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7673524.0000000242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894369.30440537632</v>
      </c>
      <c r="Q344" s="21">
        <f t="shared" si="67"/>
        <v>450000</v>
      </c>
      <c r="R344" s="2">
        <f t="shared" si="62"/>
        <v>140338835.05635494</v>
      </c>
      <c r="S344" s="2">
        <f t="shared" si="54"/>
        <v>424145.14285714924</v>
      </c>
      <c r="T344" s="2">
        <f t="shared" si="55"/>
        <v>25854.857142857276</v>
      </c>
      <c r="U344" s="2">
        <f t="shared" si="56"/>
        <v>450000</v>
      </c>
      <c r="V344" s="2">
        <f t="shared" si="33"/>
        <v>97172674.637468964</v>
      </c>
      <c r="W344" s="2">
        <f t="shared" si="57"/>
        <v>424145.14285714924</v>
      </c>
      <c r="X344" s="2">
        <f t="shared" si="47"/>
        <v>25854.857142850757</v>
      </c>
      <c r="Y344" s="2">
        <f t="shared" si="58"/>
        <v>43166160.418885961</v>
      </c>
      <c r="Z344" s="2" t="str">
        <f t="shared" si="48"/>
        <v>MEEP</v>
      </c>
      <c r="AA344" s="2">
        <f>IF(Z344="HERE",Y344,AA343+Graph!$G$1*1000)</f>
        <v>96769899.847457767</v>
      </c>
      <c r="AB344" s="2">
        <f t="shared" si="59"/>
        <v>420000</v>
      </c>
      <c r="AC344" s="2">
        <f t="shared" si="60"/>
        <v>39064790.066040017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267</v>
      </c>
      <c r="C345" s="7"/>
      <c r="D345" s="2" t="e">
        <f t="shared" si="51"/>
        <v>#N/A</v>
      </c>
      <c r="E345" s="2" t="e">
        <f t="shared" si="63"/>
        <v>#N/A</v>
      </c>
      <c r="F345" s="2">
        <v>786828.48777015507</v>
      </c>
      <c r="G345" s="2">
        <f t="shared" si="64"/>
        <v>424145.14285714284</v>
      </c>
      <c r="H345" s="2">
        <f t="shared" si="61"/>
        <v>133225011.78032665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7699378.8571428815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896154.86771929264</v>
      </c>
      <c r="Q345" s="21">
        <f t="shared" si="67"/>
        <v>450000</v>
      </c>
      <c r="R345" s="2">
        <f t="shared" si="62"/>
        <v>140788835.05635494</v>
      </c>
      <c r="S345" s="2">
        <f t="shared" si="54"/>
        <v>424145.14285714924</v>
      </c>
      <c r="T345" s="2">
        <f t="shared" si="55"/>
        <v>25854.857142857276</v>
      </c>
      <c r="U345" s="2">
        <f t="shared" si="56"/>
        <v>450000</v>
      </c>
      <c r="V345" s="2">
        <f t="shared" si="33"/>
        <v>97596819.780326113</v>
      </c>
      <c r="W345" s="2">
        <f t="shared" si="57"/>
        <v>424145.14285714924</v>
      </c>
      <c r="X345" s="2">
        <f t="shared" si="47"/>
        <v>25854.857142850757</v>
      </c>
      <c r="Y345" s="2">
        <f t="shared" si="58"/>
        <v>43192015.276028812</v>
      </c>
      <c r="Z345" s="2" t="str">
        <f t="shared" si="48"/>
        <v>MEEP</v>
      </c>
      <c r="AA345" s="2">
        <f>IF(Z345="HERE",Y345,AA344+Graph!$G$1*1000)</f>
        <v>97189899.847457767</v>
      </c>
      <c r="AB345" s="2">
        <f t="shared" si="59"/>
        <v>420000</v>
      </c>
      <c r="AC345" s="2">
        <f t="shared" si="60"/>
        <v>39064790.066040017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268</v>
      </c>
      <c r="C346" s="7"/>
      <c r="D346" s="2" t="e">
        <f t="shared" si="51"/>
        <v>#N/A</v>
      </c>
      <c r="E346" s="2" t="e">
        <f t="shared" si="63"/>
        <v>#N/A</v>
      </c>
      <c r="F346" s="2">
        <v>788256.34845521301</v>
      </c>
      <c r="G346" s="2">
        <f t="shared" si="64"/>
        <v>424145.14285714284</v>
      </c>
      <c r="H346" s="2">
        <f t="shared" si="61"/>
        <v>133649156.9231838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7725233.7142857388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897940.43103322387</v>
      </c>
      <c r="Q346" s="21">
        <f t="shared" si="67"/>
        <v>450000</v>
      </c>
      <c r="R346" s="2">
        <f t="shared" si="62"/>
        <v>141238835.05635494</v>
      </c>
      <c r="S346" s="2">
        <f t="shared" si="54"/>
        <v>424145.14285714924</v>
      </c>
      <c r="T346" s="2">
        <f t="shared" si="55"/>
        <v>25854.857142857276</v>
      </c>
      <c r="U346" s="2">
        <f t="shared" si="56"/>
        <v>450000</v>
      </c>
      <c r="V346" s="2">
        <f t="shared" si="33"/>
        <v>98020964.923183262</v>
      </c>
      <c r="W346" s="2">
        <f t="shared" si="57"/>
        <v>424145.14285714924</v>
      </c>
      <c r="X346" s="2">
        <f t="shared" si="47"/>
        <v>25854.857142850757</v>
      </c>
      <c r="Y346" s="2">
        <f t="shared" si="58"/>
        <v>43217870.133171663</v>
      </c>
      <c r="Z346" s="2" t="str">
        <f t="shared" si="48"/>
        <v>MEEP</v>
      </c>
      <c r="AA346" s="2">
        <f>IF(Z346="HERE",Y346,AA345+Graph!$G$1*1000)</f>
        <v>97609899.847457767</v>
      </c>
      <c r="AB346" s="2">
        <f t="shared" si="59"/>
        <v>420000</v>
      </c>
      <c r="AC346" s="2">
        <f t="shared" si="60"/>
        <v>39064790.066040017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269</v>
      </c>
      <c r="C347" s="7"/>
      <c r="D347" s="2" t="e">
        <f t="shared" si="51"/>
        <v>#N/A</v>
      </c>
      <c r="E347" s="2" t="e">
        <f t="shared" si="63"/>
        <v>#N/A</v>
      </c>
      <c r="F347" s="2">
        <v>789684.2091402635</v>
      </c>
      <c r="G347" s="2">
        <f t="shared" si="64"/>
        <v>424145.14285714284</v>
      </c>
      <c r="H347" s="2">
        <f t="shared" si="61"/>
        <v>134073302.06604095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7751088.571428596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899725.99434714019</v>
      </c>
      <c r="Q347" s="21">
        <f t="shared" si="67"/>
        <v>450000</v>
      </c>
      <c r="R347" s="2">
        <f t="shared" si="62"/>
        <v>141688835.05635494</v>
      </c>
      <c r="S347" s="2">
        <f t="shared" si="54"/>
        <v>424145.14285714924</v>
      </c>
      <c r="T347" s="2">
        <f t="shared" si="55"/>
        <v>25854.857142857276</v>
      </c>
      <c r="U347" s="2">
        <f t="shared" si="56"/>
        <v>450000</v>
      </c>
      <c r="V347" s="2">
        <f t="shared" si="33"/>
        <v>98445110.066040412</v>
      </c>
      <c r="W347" s="2">
        <f t="shared" si="57"/>
        <v>424145.14285714924</v>
      </c>
      <c r="X347" s="2">
        <f t="shared" si="47"/>
        <v>25854.857142850757</v>
      </c>
      <c r="Y347" s="2">
        <f t="shared" si="58"/>
        <v>43243724.990314513</v>
      </c>
      <c r="Z347" s="2" t="str">
        <f t="shared" si="48"/>
        <v>MEEP</v>
      </c>
      <c r="AA347" s="2">
        <f>IF(Z347="HERE",Y347,AA346+Graph!$G$1*1000)</f>
        <v>98029899.847457767</v>
      </c>
      <c r="AB347" s="2">
        <f t="shared" si="59"/>
        <v>420000</v>
      </c>
      <c r="AC347" s="2">
        <f t="shared" si="60"/>
        <v>39064790.066040017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270</v>
      </c>
      <c r="C348" s="7"/>
      <c r="D348" s="2" t="e">
        <f t="shared" si="51"/>
        <v>#N/A</v>
      </c>
      <c r="E348" s="2" t="e">
        <f t="shared" si="63"/>
        <v>#N/A</v>
      </c>
      <c r="F348" s="2">
        <v>791112.06982532144</v>
      </c>
      <c r="G348" s="2">
        <f t="shared" si="64"/>
        <v>424145.14285714284</v>
      </c>
      <c r="H348" s="2">
        <f t="shared" si="61"/>
        <v>134497447.2088981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7776943.4285714533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901511.55766107142</v>
      </c>
      <c r="Q348" s="21">
        <f t="shared" si="67"/>
        <v>450000</v>
      </c>
      <c r="R348" s="2">
        <f t="shared" si="62"/>
        <v>142138835.05635494</v>
      </c>
      <c r="S348" s="2">
        <f t="shared" si="54"/>
        <v>424145.14285714924</v>
      </c>
      <c r="T348" s="2">
        <f t="shared" si="55"/>
        <v>25854.857142857276</v>
      </c>
      <c r="U348" s="2">
        <f t="shared" si="56"/>
        <v>450000</v>
      </c>
      <c r="V348" s="2">
        <f t="shared" si="33"/>
        <v>98869255.208897561</v>
      </c>
      <c r="W348" s="2">
        <f t="shared" si="57"/>
        <v>424145.14285714924</v>
      </c>
      <c r="X348" s="2">
        <f t="shared" si="47"/>
        <v>25854.857142850757</v>
      </c>
      <c r="Y348" s="2">
        <f t="shared" si="58"/>
        <v>43269579.847457364</v>
      </c>
      <c r="Z348" s="2" t="str">
        <f t="shared" si="48"/>
        <v>MEEP</v>
      </c>
      <c r="AA348" s="2">
        <f>IF(Z348="HERE",Y348,AA347+Graph!$G$1*1000)</f>
        <v>98449899.847457767</v>
      </c>
      <c r="AB348" s="2">
        <f t="shared" si="59"/>
        <v>420000</v>
      </c>
      <c r="AC348" s="2">
        <f t="shared" si="60"/>
        <v>39064790.066040017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271</v>
      </c>
      <c r="C349" s="7"/>
      <c r="D349" s="2" t="e">
        <f t="shared" si="51"/>
        <v>#N/A</v>
      </c>
      <c r="E349" s="2" t="e">
        <f t="shared" si="63"/>
        <v>#N/A</v>
      </c>
      <c r="F349" s="2">
        <v>792539.93051037937</v>
      </c>
      <c r="G349" s="2">
        <f t="shared" si="64"/>
        <v>424145.14285714284</v>
      </c>
      <c r="H349" s="2">
        <f t="shared" si="61"/>
        <v>134921592.35175523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7802798.2857143106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903297.12097498775</v>
      </c>
      <c r="Q349" s="21">
        <f t="shared" si="67"/>
        <v>450000</v>
      </c>
      <c r="R349" s="2">
        <f t="shared" si="62"/>
        <v>142588835.05635494</v>
      </c>
      <c r="S349" s="2">
        <f t="shared" si="54"/>
        <v>424145.14285713434</v>
      </c>
      <c r="T349" s="2">
        <f t="shared" si="55"/>
        <v>25854.857142857276</v>
      </c>
      <c r="U349" s="2">
        <f t="shared" si="56"/>
        <v>450000</v>
      </c>
      <c r="V349" s="2">
        <f t="shared" si="33"/>
        <v>99293400.35175471</v>
      </c>
      <c r="W349" s="2">
        <f t="shared" si="57"/>
        <v>424145.14285714924</v>
      </c>
      <c r="X349" s="2">
        <f t="shared" si="47"/>
        <v>25854.857142850757</v>
      </c>
      <c r="Y349" s="2">
        <f t="shared" si="58"/>
        <v>43295434.704600215</v>
      </c>
      <c r="Z349" s="2" t="str">
        <f t="shared" si="48"/>
        <v>MEEP</v>
      </c>
      <c r="AA349" s="2">
        <f>IF(Z349="HERE",Y349,AA348+Graph!$G$1*1000)</f>
        <v>98869899.847457767</v>
      </c>
      <c r="AB349" s="2">
        <f t="shared" si="59"/>
        <v>420000</v>
      </c>
      <c r="AC349" s="2">
        <f t="shared" si="60"/>
        <v>39064790.066040017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272</v>
      </c>
      <c r="C350" s="7"/>
      <c r="D350" s="2" t="e">
        <f t="shared" si="51"/>
        <v>#N/A</v>
      </c>
      <c r="E350" s="2" t="e">
        <f t="shared" si="63"/>
        <v>#N/A</v>
      </c>
      <c r="F350" s="2">
        <v>793967.79119543731</v>
      </c>
      <c r="G350" s="2">
        <f t="shared" si="64"/>
        <v>424145.14285714284</v>
      </c>
      <c r="H350" s="2">
        <f t="shared" si="61"/>
        <v>135345737.49461237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7828653.1428571679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905082.68428891897</v>
      </c>
      <c r="Q350" s="21">
        <f t="shared" si="67"/>
        <v>450000</v>
      </c>
      <c r="R350" s="2">
        <f t="shared" si="62"/>
        <v>143038835.05635494</v>
      </c>
      <c r="S350" s="2">
        <f t="shared" si="54"/>
        <v>424145.14285713434</v>
      </c>
      <c r="T350" s="2">
        <f t="shared" si="55"/>
        <v>25854.857142857276</v>
      </c>
      <c r="U350" s="2">
        <f t="shared" si="56"/>
        <v>450000</v>
      </c>
      <c r="V350" s="2">
        <f t="shared" si="33"/>
        <v>99717545.494611859</v>
      </c>
      <c r="W350" s="2">
        <f t="shared" si="57"/>
        <v>424145.14285714924</v>
      </c>
      <c r="X350" s="2">
        <f t="shared" si="47"/>
        <v>25854.857142850757</v>
      </c>
      <c r="Y350" s="2">
        <f t="shared" si="58"/>
        <v>43321289.561743066</v>
      </c>
      <c r="Z350" s="2" t="str">
        <f t="shared" si="48"/>
        <v>MEEP</v>
      </c>
      <c r="AA350" s="2">
        <f>IF(Z350="HERE",Y350,AA349+Graph!$G$1*1000)</f>
        <v>99289899.847457767</v>
      </c>
      <c r="AB350" s="2">
        <f t="shared" si="59"/>
        <v>420000</v>
      </c>
      <c r="AC350" s="2">
        <f t="shared" si="60"/>
        <v>39064790.066040017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273</v>
      </c>
      <c r="C351" s="7"/>
      <c r="D351" s="2" t="e">
        <f t="shared" si="51"/>
        <v>#N/A</v>
      </c>
      <c r="E351" s="2" t="e">
        <f t="shared" si="63"/>
        <v>#N/A</v>
      </c>
      <c r="F351" s="2">
        <v>795395.65188049525</v>
      </c>
      <c r="G351" s="2">
        <f t="shared" si="64"/>
        <v>424145.14285714284</v>
      </c>
      <c r="H351" s="2">
        <f t="shared" si="61"/>
        <v>135769882.6374695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7854508.0000000251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906868.2476028353</v>
      </c>
      <c r="Q351" s="21">
        <f t="shared" si="67"/>
        <v>450000</v>
      </c>
      <c r="R351" s="2">
        <f t="shared" si="62"/>
        <v>143488835.05635494</v>
      </c>
      <c r="S351" s="2">
        <f t="shared" si="54"/>
        <v>424145.14285713434</v>
      </c>
      <c r="T351" s="2">
        <f t="shared" si="55"/>
        <v>25854.857142857276</v>
      </c>
      <c r="U351" s="2">
        <f t="shared" si="56"/>
        <v>450000</v>
      </c>
      <c r="V351" s="2">
        <f t="shared" si="33"/>
        <v>100141690.63746901</v>
      </c>
      <c r="W351" s="2">
        <f t="shared" si="57"/>
        <v>424145.14285714924</v>
      </c>
      <c r="X351" s="2">
        <f t="shared" si="47"/>
        <v>25854.857142850757</v>
      </c>
      <c r="Y351" s="2">
        <f t="shared" ref="Y351:Y385" si="70">IF(COUNT($C352)=0,IF(COUNT($C351)=1,C351,SUM(Y350+X351)),C351)</f>
        <v>43347144.418885916</v>
      </c>
      <c r="Z351" s="2" t="str">
        <f t="shared" si="48"/>
        <v>MEEP</v>
      </c>
      <c r="AA351" s="2">
        <f>IF(Z351="HERE",Y351,AA350+Graph!$G$1*1000)</f>
        <v>99709899.847457767</v>
      </c>
      <c r="AB351" s="2">
        <f t="shared" si="59"/>
        <v>420000</v>
      </c>
      <c r="AC351" s="2">
        <f t="shared" ref="AC351:AC385" si="71">IF(Z352="HERE",V351,AC350)</f>
        <v>39064790.066040017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274</v>
      </c>
      <c r="C352" s="7"/>
      <c r="D352" s="2" t="e">
        <f t="shared" si="51"/>
        <v>#N/A</v>
      </c>
      <c r="E352" s="2" t="e">
        <f t="shared" si="63"/>
        <v>#N/A</v>
      </c>
      <c r="F352" s="2">
        <v>796823.51256555319</v>
      </c>
      <c r="G352" s="2">
        <f t="shared" si="64"/>
        <v>424145.14285714284</v>
      </c>
      <c r="H352" s="2">
        <f t="shared" ref="H352:H385" si="72">IF(COUNT($C353)=0,IF(COUNT($C352)=1,C352,SUM(H351+G352)),C352)</f>
        <v>136194027.78032663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7880362.8571428824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908653.81091676652</v>
      </c>
      <c r="Q352" s="21">
        <f t="shared" si="67"/>
        <v>450000</v>
      </c>
      <c r="R352" s="2">
        <f t="shared" ref="R352:R385" si="73">IF(COUNT($C353)=0,IF(COUNT($C352)=1,M352,SUM(R351+Q352)),M352)</f>
        <v>143938835.05635494</v>
      </c>
      <c r="S352" s="2">
        <f t="shared" si="54"/>
        <v>424145.14285713434</v>
      </c>
      <c r="T352" s="2">
        <f t="shared" si="55"/>
        <v>25854.857142857276</v>
      </c>
      <c r="U352" s="2">
        <f t="shared" si="56"/>
        <v>450000</v>
      </c>
      <c r="V352" s="2">
        <f t="shared" si="33"/>
        <v>100565835.78032616</v>
      </c>
      <c r="W352" s="2">
        <f t="shared" si="57"/>
        <v>424145.14285714924</v>
      </c>
      <c r="X352" s="2">
        <f t="shared" si="47"/>
        <v>25854.857142850757</v>
      </c>
      <c r="Y352" s="2">
        <f t="shared" si="70"/>
        <v>43372999.276028767</v>
      </c>
      <c r="Z352" s="2" t="str">
        <f t="shared" si="48"/>
        <v>MEEP</v>
      </c>
      <c r="AA352" s="2">
        <f>IF(Z352="HERE",Y352,AA351+Graph!$G$1*1000)</f>
        <v>100129899.84745777</v>
      </c>
      <c r="AB352" s="2">
        <f t="shared" si="59"/>
        <v>420000</v>
      </c>
      <c r="AC352" s="2">
        <f t="shared" si="71"/>
        <v>39064790.066040017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275</v>
      </c>
      <c r="C353" s="7"/>
      <c r="D353" s="2" t="e">
        <f t="shared" si="51"/>
        <v>#N/A</v>
      </c>
      <c r="E353" s="2" t="e">
        <f t="shared" si="63"/>
        <v>#N/A</v>
      </c>
      <c r="F353" s="2">
        <v>798251.37325060368</v>
      </c>
      <c r="G353" s="2">
        <f t="shared" si="64"/>
        <v>424145.14285714284</v>
      </c>
      <c r="H353" s="2">
        <f t="shared" si="72"/>
        <v>136618172.92318377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7906217.7142857397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910439.37423069775</v>
      </c>
      <c r="Q353" s="21">
        <f t="shared" si="67"/>
        <v>450000</v>
      </c>
      <c r="R353" s="2">
        <f t="shared" si="73"/>
        <v>144388835.05635494</v>
      </c>
      <c r="S353" s="2">
        <f t="shared" si="54"/>
        <v>424145.14285713434</v>
      </c>
      <c r="T353" s="2">
        <f t="shared" si="55"/>
        <v>25854.857142857276</v>
      </c>
      <c r="U353" s="2">
        <f t="shared" si="56"/>
        <v>450000</v>
      </c>
      <c r="V353" s="2">
        <f t="shared" si="33"/>
        <v>100989980.92318331</v>
      </c>
      <c r="W353" s="2">
        <f t="shared" si="57"/>
        <v>424145.14285714924</v>
      </c>
      <c r="X353" s="2">
        <f t="shared" si="47"/>
        <v>25854.857142850757</v>
      </c>
      <c r="Y353" s="2">
        <f t="shared" si="70"/>
        <v>43398854.133171618</v>
      </c>
      <c r="Z353" s="2" t="str">
        <f t="shared" si="48"/>
        <v>MEEP</v>
      </c>
      <c r="AA353" s="2">
        <f>IF(Z353="HERE",Y353,AA352+Graph!$G$1*1000)</f>
        <v>100549899.84745777</v>
      </c>
      <c r="AB353" s="2">
        <f t="shared" si="59"/>
        <v>420000</v>
      </c>
      <c r="AC353" s="2">
        <f t="shared" si="71"/>
        <v>39064790.066040017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276</v>
      </c>
      <c r="C354" s="7"/>
      <c r="D354" s="2" t="e">
        <f t="shared" si="51"/>
        <v>#N/A</v>
      </c>
      <c r="E354" s="2" t="e">
        <f t="shared" si="63"/>
        <v>#N/A</v>
      </c>
      <c r="F354" s="2">
        <v>799679.23393566161</v>
      </c>
      <c r="G354" s="2">
        <f t="shared" si="64"/>
        <v>424145.14285714284</v>
      </c>
      <c r="H354" s="2">
        <f t="shared" si="72"/>
        <v>137042318.0660409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7932072.571428597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912224.93754461408</v>
      </c>
      <c r="Q354" s="21">
        <f t="shared" si="67"/>
        <v>450000</v>
      </c>
      <c r="R354" s="2">
        <f t="shared" si="73"/>
        <v>144838835.05635494</v>
      </c>
      <c r="S354" s="2">
        <f t="shared" si="54"/>
        <v>424145.14285713434</v>
      </c>
      <c r="T354" s="2">
        <f t="shared" si="55"/>
        <v>25854.857142857276</v>
      </c>
      <c r="U354" s="2">
        <f t="shared" si="56"/>
        <v>450000</v>
      </c>
      <c r="V354" s="2">
        <f t="shared" si="33"/>
        <v>101414126.06604046</v>
      </c>
      <c r="W354" s="2">
        <f t="shared" si="57"/>
        <v>424145.14285714924</v>
      </c>
      <c r="X354" s="2">
        <f t="shared" si="47"/>
        <v>25854.857142850757</v>
      </c>
      <c r="Y354" s="2">
        <f t="shared" si="70"/>
        <v>43424708.990314469</v>
      </c>
      <c r="Z354" s="2" t="str">
        <f t="shared" si="48"/>
        <v>MEEP</v>
      </c>
      <c r="AA354" s="2">
        <f>IF(Z354="HERE",Y354,AA353+Graph!$G$1*1000)</f>
        <v>100969899.84745777</v>
      </c>
      <c r="AB354" s="2">
        <f t="shared" si="59"/>
        <v>420000</v>
      </c>
      <c r="AC354" s="2">
        <f t="shared" si="71"/>
        <v>39064790.066040017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277</v>
      </c>
      <c r="C355" s="7"/>
      <c r="D355" s="2" t="e">
        <f t="shared" si="51"/>
        <v>#N/A</v>
      </c>
      <c r="E355" s="2" t="e">
        <f t="shared" si="63"/>
        <v>#N/A</v>
      </c>
      <c r="F355" s="2">
        <v>801107.09462071955</v>
      </c>
      <c r="G355" s="2">
        <f t="shared" si="64"/>
        <v>424145.14285714284</v>
      </c>
      <c r="H355" s="2">
        <f t="shared" si="72"/>
        <v>137466463.20889804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7957927.4285714542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914010.5008585453</v>
      </c>
      <c r="Q355" s="21">
        <f t="shared" si="67"/>
        <v>450000</v>
      </c>
      <c r="R355" s="2">
        <f t="shared" si="73"/>
        <v>145288835.05635494</v>
      </c>
      <c r="S355" s="2">
        <f t="shared" si="54"/>
        <v>424145.14285713434</v>
      </c>
      <c r="T355" s="2">
        <f t="shared" si="55"/>
        <v>25854.857142857276</v>
      </c>
      <c r="U355" s="2">
        <f t="shared" si="56"/>
        <v>450000</v>
      </c>
      <c r="V355" s="2">
        <f t="shared" si="33"/>
        <v>101838271.20889761</v>
      </c>
      <c r="W355" s="2">
        <f t="shared" si="57"/>
        <v>424145.14285714924</v>
      </c>
      <c r="X355" s="2">
        <f t="shared" si="47"/>
        <v>25854.857142850757</v>
      </c>
      <c r="Y355" s="2">
        <f t="shared" si="70"/>
        <v>43450563.847457319</v>
      </c>
      <c r="Z355" s="2" t="str">
        <f t="shared" si="48"/>
        <v>MEEP</v>
      </c>
      <c r="AA355" s="2">
        <f>IF(Z355="HERE",Y355,AA354+Graph!$G$1*1000)</f>
        <v>101389899.84745777</v>
      </c>
      <c r="AB355" s="2">
        <f t="shared" si="59"/>
        <v>420000</v>
      </c>
      <c r="AC355" s="2">
        <f t="shared" si="71"/>
        <v>39064790.066040017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278</v>
      </c>
      <c r="C356" s="7"/>
      <c r="D356" s="2" t="e">
        <f t="shared" si="51"/>
        <v>#N/A</v>
      </c>
      <c r="E356" s="2" t="e">
        <f t="shared" si="63"/>
        <v>#N/A</v>
      </c>
      <c r="F356" s="2">
        <v>802534.95530577749</v>
      </c>
      <c r="G356" s="2">
        <f t="shared" si="64"/>
        <v>424145.14285714284</v>
      </c>
      <c r="H356" s="2">
        <f t="shared" si="72"/>
        <v>137890608.35175517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7983782.2857143115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915796.06417246163</v>
      </c>
      <c r="Q356" s="21">
        <f t="shared" si="67"/>
        <v>450000</v>
      </c>
      <c r="R356" s="2">
        <f t="shared" si="73"/>
        <v>145738835.05635494</v>
      </c>
      <c r="S356" s="2">
        <f t="shared" si="54"/>
        <v>424145.14285713434</v>
      </c>
      <c r="T356" s="2">
        <f t="shared" si="55"/>
        <v>25854.857142857276</v>
      </c>
      <c r="U356" s="2">
        <f t="shared" si="56"/>
        <v>450000</v>
      </c>
      <c r="V356" s="2">
        <f t="shared" ref="V356:V385" si="74">H272</f>
        <v>102262416.35175475</v>
      </c>
      <c r="W356" s="2">
        <f t="shared" si="57"/>
        <v>424145.14285714924</v>
      </c>
      <c r="X356" s="2">
        <f t="shared" si="47"/>
        <v>25854.857142850757</v>
      </c>
      <c r="Y356" s="2">
        <f t="shared" si="70"/>
        <v>43476418.70460017</v>
      </c>
      <c r="Z356" s="2" t="str">
        <f t="shared" si="48"/>
        <v>MEEP</v>
      </c>
      <c r="AA356" s="2">
        <f>IF(Z356="HERE",Y356,AA355+Graph!$G$1*1000)</f>
        <v>101809899.84745777</v>
      </c>
      <c r="AB356" s="2">
        <f t="shared" si="59"/>
        <v>420000</v>
      </c>
      <c r="AC356" s="2">
        <f t="shared" si="71"/>
        <v>39064790.066040017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279</v>
      </c>
      <c r="C357" s="7"/>
      <c r="D357" s="2" t="e">
        <f t="shared" si="51"/>
        <v>#N/A</v>
      </c>
      <c r="E357" s="2" t="e">
        <f t="shared" si="63"/>
        <v>#N/A</v>
      </c>
      <c r="F357" s="2">
        <v>803962.81599083543</v>
      </c>
      <c r="G357" s="2">
        <f t="shared" si="64"/>
        <v>424145.14285714284</v>
      </c>
      <c r="H357" s="2">
        <f t="shared" si="72"/>
        <v>138314753.49461231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8009637.1428571688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917581.62748639286</v>
      </c>
      <c r="Q357" s="21">
        <f t="shared" si="67"/>
        <v>450000</v>
      </c>
      <c r="R357" s="2">
        <f t="shared" si="73"/>
        <v>146188835.05635494</v>
      </c>
      <c r="S357" s="2">
        <f t="shared" si="54"/>
        <v>424145.14285713434</v>
      </c>
      <c r="T357" s="2">
        <f t="shared" si="55"/>
        <v>25854.857142857276</v>
      </c>
      <c r="U357" s="2">
        <f t="shared" si="56"/>
        <v>450000</v>
      </c>
      <c r="V357" s="2">
        <f t="shared" si="74"/>
        <v>102686561.4946119</v>
      </c>
      <c r="W357" s="2">
        <f t="shared" si="57"/>
        <v>424145.14285714924</v>
      </c>
      <c r="X357" s="2">
        <f t="shared" si="47"/>
        <v>25854.857142850757</v>
      </c>
      <c r="Y357" s="2">
        <f t="shared" si="70"/>
        <v>43502273.561743021</v>
      </c>
      <c r="Z357" s="2" t="str">
        <f t="shared" si="48"/>
        <v>MEEP</v>
      </c>
      <c r="AA357" s="2">
        <f>IF(Z357="HERE",Y357,AA356+Graph!$G$1*1000)</f>
        <v>102229899.84745777</v>
      </c>
      <c r="AB357" s="2">
        <f t="shared" si="59"/>
        <v>420000</v>
      </c>
      <c r="AC357" s="2">
        <f t="shared" si="71"/>
        <v>39064790.066040017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280</v>
      </c>
      <c r="C358" s="7"/>
      <c r="D358" s="2" t="e">
        <f t="shared" si="51"/>
        <v>#N/A</v>
      </c>
      <c r="E358" s="2" t="e">
        <f t="shared" si="63"/>
        <v>#N/A</v>
      </c>
      <c r="F358" s="2">
        <v>805390.67667589337</v>
      </c>
      <c r="G358" s="2">
        <f t="shared" si="64"/>
        <v>424145.14285714284</v>
      </c>
      <c r="H358" s="2">
        <f t="shared" si="72"/>
        <v>138738898.63746944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8035492.0000000261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919367.19080030918</v>
      </c>
      <c r="Q358" s="21">
        <f t="shared" ref="Q358:Q385" si="75">IF(P358&gt;450000,450000,P358)</f>
        <v>450000</v>
      </c>
      <c r="R358" s="2">
        <f t="shared" si="73"/>
        <v>146638835.05635494</v>
      </c>
      <c r="S358" s="2">
        <f t="shared" si="54"/>
        <v>424145.14285713434</v>
      </c>
      <c r="T358" s="2">
        <f t="shared" si="55"/>
        <v>25854.857142857276</v>
      </c>
      <c r="U358" s="2">
        <f t="shared" si="56"/>
        <v>450000</v>
      </c>
      <c r="V358" s="2">
        <f t="shared" si="74"/>
        <v>103110706.63746905</v>
      </c>
      <c r="W358" s="2">
        <f t="shared" si="57"/>
        <v>424145.14285714924</v>
      </c>
      <c r="X358" s="2">
        <f t="shared" si="47"/>
        <v>25854.857142850757</v>
      </c>
      <c r="Y358" s="2">
        <f t="shared" si="70"/>
        <v>43528128.418885872</v>
      </c>
      <c r="Z358" s="2" t="str">
        <f t="shared" si="48"/>
        <v>MEEP</v>
      </c>
      <c r="AA358" s="2">
        <f>IF(Z358="HERE",Y358,AA357+Graph!$G$1*1000)</f>
        <v>102649899.84745777</v>
      </c>
      <c r="AB358" s="2">
        <f t="shared" si="59"/>
        <v>420000</v>
      </c>
      <c r="AC358" s="2">
        <f t="shared" si="71"/>
        <v>39064790.066040017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281</v>
      </c>
      <c r="C359" s="7"/>
      <c r="D359" s="2" t="e">
        <f t="shared" si="51"/>
        <v>#N/A</v>
      </c>
      <c r="E359" s="2" t="e">
        <f t="shared" si="63"/>
        <v>#N/A</v>
      </c>
      <c r="F359" s="2">
        <v>806818.5373609513</v>
      </c>
      <c r="G359" s="2">
        <f t="shared" si="64"/>
        <v>424145.14285714284</v>
      </c>
      <c r="H359" s="2">
        <f t="shared" si="72"/>
        <v>139163043.78032658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8061346.8571428834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921152.75411424041</v>
      </c>
      <c r="Q359" s="21">
        <f t="shared" si="75"/>
        <v>450000</v>
      </c>
      <c r="R359" s="2">
        <f t="shared" si="73"/>
        <v>147088835.05635494</v>
      </c>
      <c r="S359" s="2">
        <f t="shared" si="54"/>
        <v>424145.14285713434</v>
      </c>
      <c r="T359" s="2">
        <f t="shared" si="55"/>
        <v>25854.857142857276</v>
      </c>
      <c r="U359" s="2">
        <f t="shared" si="56"/>
        <v>450000</v>
      </c>
      <c r="V359" s="2">
        <f t="shared" si="74"/>
        <v>103534851.7803262</v>
      </c>
      <c r="W359" s="2">
        <f t="shared" si="57"/>
        <v>424145.14285714924</v>
      </c>
      <c r="X359" s="2">
        <f t="shared" si="47"/>
        <v>25854.857142850757</v>
      </c>
      <c r="Y359" s="2">
        <f t="shared" si="70"/>
        <v>43553983.276028723</v>
      </c>
      <c r="Z359" s="2" t="str">
        <f t="shared" si="48"/>
        <v>MEEP</v>
      </c>
      <c r="AA359" s="2">
        <f>IF(Z359="HERE",Y359,AA358+Graph!$G$1*1000)</f>
        <v>103069899.84745777</v>
      </c>
      <c r="AB359" s="2">
        <f t="shared" si="59"/>
        <v>420000</v>
      </c>
      <c r="AC359" s="2">
        <f t="shared" si="71"/>
        <v>39064790.066040017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282</v>
      </c>
      <c r="C360" s="7"/>
      <c r="D360" s="2" t="e">
        <f t="shared" si="51"/>
        <v>#N/A</v>
      </c>
      <c r="E360" s="2" t="e">
        <f t="shared" si="63"/>
        <v>#N/A</v>
      </c>
      <c r="F360" s="2">
        <v>808246.39804600179</v>
      </c>
      <c r="G360" s="2">
        <f t="shared" si="64"/>
        <v>424145.14285714284</v>
      </c>
      <c r="H360" s="2">
        <f t="shared" si="72"/>
        <v>139587188.92318371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8087201.7142857406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922938.31742815673</v>
      </c>
      <c r="Q360" s="21">
        <f t="shared" si="75"/>
        <v>450000</v>
      </c>
      <c r="R360" s="2">
        <f t="shared" si="73"/>
        <v>147538835.05635494</v>
      </c>
      <c r="S360" s="2">
        <f t="shared" si="54"/>
        <v>424145.14285713434</v>
      </c>
      <c r="T360" s="2">
        <f t="shared" si="55"/>
        <v>25854.857142857276</v>
      </c>
      <c r="U360" s="2">
        <f t="shared" si="56"/>
        <v>450000</v>
      </c>
      <c r="V360" s="2">
        <f t="shared" si="74"/>
        <v>103958996.92318335</v>
      </c>
      <c r="W360" s="2">
        <f t="shared" si="57"/>
        <v>424145.14285714924</v>
      </c>
      <c r="X360" s="2">
        <f t="shared" si="47"/>
        <v>25854.857142850757</v>
      </c>
      <c r="Y360" s="2">
        <f t="shared" si="70"/>
        <v>43579838.133171573</v>
      </c>
      <c r="Z360" s="2" t="str">
        <f t="shared" si="48"/>
        <v>MEEP</v>
      </c>
      <c r="AA360" s="2">
        <f>IF(Z360="HERE",Y360,AA359+Graph!$G$1*1000)</f>
        <v>103489899.84745777</v>
      </c>
      <c r="AB360" s="2">
        <f t="shared" si="59"/>
        <v>420000</v>
      </c>
      <c r="AC360" s="2">
        <f t="shared" si="71"/>
        <v>39064790.066040017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283</v>
      </c>
      <c r="C361" s="7"/>
      <c r="D361" s="2" t="e">
        <f t="shared" si="51"/>
        <v>#N/A</v>
      </c>
      <c r="E361" s="2" t="e">
        <f t="shared" si="63"/>
        <v>#N/A</v>
      </c>
      <c r="F361" s="2">
        <v>809674.25873105973</v>
      </c>
      <c r="G361" s="2">
        <f t="shared" si="64"/>
        <v>424145.14285714284</v>
      </c>
      <c r="H361" s="2">
        <f t="shared" si="72"/>
        <v>140011334.06604084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8113056.5714285979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924723.88074208796</v>
      </c>
      <c r="Q361" s="21">
        <f t="shared" si="75"/>
        <v>450000</v>
      </c>
      <c r="R361" s="2">
        <f t="shared" si="73"/>
        <v>147988835.05635494</v>
      </c>
      <c r="S361" s="2">
        <f t="shared" si="54"/>
        <v>424145.14285713434</v>
      </c>
      <c r="T361" s="2">
        <f t="shared" si="55"/>
        <v>25854.857142857276</v>
      </c>
      <c r="U361" s="2">
        <f t="shared" si="56"/>
        <v>450000</v>
      </c>
      <c r="V361" s="2">
        <f t="shared" si="74"/>
        <v>104383142.0660405</v>
      </c>
      <c r="W361" s="2">
        <f t="shared" si="57"/>
        <v>424145.14285714924</v>
      </c>
      <c r="X361" s="2">
        <f t="shared" si="47"/>
        <v>25854.857142850757</v>
      </c>
      <c r="Y361" s="2">
        <f t="shared" si="70"/>
        <v>43605692.990314424</v>
      </c>
      <c r="Z361" s="2" t="str">
        <f t="shared" si="48"/>
        <v>MEEP</v>
      </c>
      <c r="AA361" s="2">
        <f>IF(Z361="HERE",Y361,AA360+Graph!$G$1*1000)</f>
        <v>103909899.84745777</v>
      </c>
      <c r="AB361" s="2">
        <f t="shared" si="59"/>
        <v>420000</v>
      </c>
      <c r="AC361" s="2">
        <f t="shared" si="71"/>
        <v>39064790.066040017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284</v>
      </c>
      <c r="C362" s="7"/>
      <c r="D362" s="2" t="e">
        <f t="shared" si="51"/>
        <v>#N/A</v>
      </c>
      <c r="E362" s="2" t="e">
        <f t="shared" si="63"/>
        <v>#N/A</v>
      </c>
      <c r="F362" s="2">
        <v>811102.11941611767</v>
      </c>
      <c r="G362" s="2">
        <f t="shared" si="64"/>
        <v>424145.14285714284</v>
      </c>
      <c r="H362" s="2">
        <f t="shared" si="72"/>
        <v>140435479.20889798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8138911.4285714552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926509.44405601919</v>
      </c>
      <c r="Q362" s="21">
        <f t="shared" si="75"/>
        <v>450000</v>
      </c>
      <c r="R362" s="2">
        <f t="shared" si="73"/>
        <v>148438835.05635494</v>
      </c>
      <c r="S362" s="2">
        <f t="shared" si="54"/>
        <v>424145.14285713434</v>
      </c>
      <c r="T362" s="2">
        <f t="shared" si="55"/>
        <v>25854.857142857276</v>
      </c>
      <c r="U362" s="2">
        <f t="shared" si="56"/>
        <v>450000</v>
      </c>
      <c r="V362" s="2">
        <f t="shared" si="74"/>
        <v>104807287.20889765</v>
      </c>
      <c r="W362" s="2">
        <f t="shared" si="57"/>
        <v>424145.14285714924</v>
      </c>
      <c r="X362" s="2">
        <f t="shared" si="47"/>
        <v>25854.857142850757</v>
      </c>
      <c r="Y362" s="2">
        <f t="shared" si="70"/>
        <v>43631547.847457275</v>
      </c>
      <c r="Z362" s="2" t="str">
        <f t="shared" si="48"/>
        <v>MEEP</v>
      </c>
      <c r="AA362" s="2">
        <f>IF(Z362="HERE",Y362,AA361+Graph!$G$1*1000)</f>
        <v>104329899.84745777</v>
      </c>
      <c r="AB362" s="2">
        <f t="shared" si="59"/>
        <v>420000</v>
      </c>
      <c r="AC362" s="2">
        <f t="shared" si="71"/>
        <v>39064790.066040017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285</v>
      </c>
      <c r="C363" s="7"/>
      <c r="D363" s="2" t="e">
        <f t="shared" si="51"/>
        <v>#N/A</v>
      </c>
      <c r="E363" s="2" t="e">
        <f t="shared" si="63"/>
        <v>#N/A</v>
      </c>
      <c r="F363" s="2">
        <v>812529.98010117561</v>
      </c>
      <c r="G363" s="2">
        <f t="shared" si="64"/>
        <v>424145.14285714284</v>
      </c>
      <c r="H363" s="2">
        <f t="shared" si="72"/>
        <v>140859624.35175511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8164766.2857143125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928295.00736993551</v>
      </c>
      <c r="Q363" s="21">
        <f t="shared" si="75"/>
        <v>450000</v>
      </c>
      <c r="R363" s="2">
        <f t="shared" si="73"/>
        <v>148888835.05635494</v>
      </c>
      <c r="S363" s="2">
        <f t="shared" si="54"/>
        <v>424145.14285713434</v>
      </c>
      <c r="T363" s="2">
        <f t="shared" si="55"/>
        <v>25854.857142857276</v>
      </c>
      <c r="U363" s="2">
        <f t="shared" si="56"/>
        <v>450000</v>
      </c>
      <c r="V363" s="2">
        <f t="shared" si="74"/>
        <v>105231432.3517548</v>
      </c>
      <c r="W363" s="2">
        <f t="shared" si="57"/>
        <v>424145.14285714924</v>
      </c>
      <c r="X363" s="2">
        <f t="shared" si="47"/>
        <v>25854.857142850757</v>
      </c>
      <c r="Y363" s="2">
        <f t="shared" si="70"/>
        <v>43657402.704600126</v>
      </c>
      <c r="Z363" s="2" t="str">
        <f t="shared" si="48"/>
        <v>MEEP</v>
      </c>
      <c r="AA363" s="2">
        <f>IF(Z363="HERE",Y363,AA362+Graph!$G$1*1000)</f>
        <v>104749899.84745777</v>
      </c>
      <c r="AB363" s="2">
        <f t="shared" si="59"/>
        <v>420000</v>
      </c>
      <c r="AC363" s="2">
        <f t="shared" si="71"/>
        <v>39064790.066040017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286</v>
      </c>
      <c r="C364" s="7"/>
      <c r="D364" s="2" t="e">
        <f t="shared" si="51"/>
        <v>#N/A</v>
      </c>
      <c r="E364" s="2" t="e">
        <f t="shared" si="63"/>
        <v>#N/A</v>
      </c>
      <c r="F364" s="2">
        <v>813957.84078623354</v>
      </c>
      <c r="G364" s="2">
        <f t="shared" si="64"/>
        <v>424145.14285714284</v>
      </c>
      <c r="H364" s="2">
        <f t="shared" si="72"/>
        <v>141283769.49461225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8190621.1428571697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930080.57068386674</v>
      </c>
      <c r="Q364" s="21">
        <f t="shared" si="75"/>
        <v>450000</v>
      </c>
      <c r="R364" s="2">
        <f t="shared" si="73"/>
        <v>149338835.05635494</v>
      </c>
      <c r="S364" s="2">
        <f t="shared" si="54"/>
        <v>424145.14285713434</v>
      </c>
      <c r="T364" s="2">
        <f t="shared" si="55"/>
        <v>25854.857142857276</v>
      </c>
      <c r="U364" s="2">
        <f t="shared" si="56"/>
        <v>450000</v>
      </c>
      <c r="V364" s="2">
        <f t="shared" si="74"/>
        <v>105655577.49461195</v>
      </c>
      <c r="W364" s="2">
        <f t="shared" si="57"/>
        <v>424145.14285714924</v>
      </c>
      <c r="X364" s="2">
        <f t="shared" si="47"/>
        <v>25854.857142850757</v>
      </c>
      <c r="Y364" s="2">
        <f t="shared" si="70"/>
        <v>43683257.561742976</v>
      </c>
      <c r="Z364" s="2" t="str">
        <f t="shared" si="48"/>
        <v>MEEP</v>
      </c>
      <c r="AA364" s="2">
        <f>IF(Z364="HERE",Y364,AA363+Graph!$G$1*1000)</f>
        <v>105169899.84745777</v>
      </c>
      <c r="AB364" s="2">
        <f t="shared" si="59"/>
        <v>420000</v>
      </c>
      <c r="AC364" s="2">
        <f t="shared" si="71"/>
        <v>39064790.066040017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287</v>
      </c>
      <c r="C365" s="7"/>
      <c r="D365" s="2" t="e">
        <f t="shared" si="51"/>
        <v>#N/A</v>
      </c>
      <c r="E365" s="2" t="e">
        <f t="shared" si="63"/>
        <v>#N/A</v>
      </c>
      <c r="F365" s="2">
        <v>815385.70147129148</v>
      </c>
      <c r="G365" s="2">
        <f t="shared" si="64"/>
        <v>424145.14285714284</v>
      </c>
      <c r="H365" s="2">
        <f t="shared" si="72"/>
        <v>141707914.63746938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8216476.000000027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931866.13399778306</v>
      </c>
      <c r="Q365" s="21">
        <f t="shared" si="75"/>
        <v>450000</v>
      </c>
      <c r="R365" s="2">
        <f t="shared" si="73"/>
        <v>149788835.05635494</v>
      </c>
      <c r="S365" s="2">
        <f t="shared" si="54"/>
        <v>424145.14285713434</v>
      </c>
      <c r="T365" s="2">
        <f t="shared" si="55"/>
        <v>25854.857142857276</v>
      </c>
      <c r="U365" s="2">
        <f t="shared" si="56"/>
        <v>450000</v>
      </c>
      <c r="V365" s="2">
        <f t="shared" si="74"/>
        <v>106079722.6374691</v>
      </c>
      <c r="W365" s="2">
        <f t="shared" si="57"/>
        <v>424145.14285714924</v>
      </c>
      <c r="X365" s="2">
        <f t="shared" si="47"/>
        <v>25854.857142850757</v>
      </c>
      <c r="Y365" s="2">
        <f t="shared" si="70"/>
        <v>43709112.418885827</v>
      </c>
      <c r="Z365" s="2" t="str">
        <f t="shared" si="48"/>
        <v>MEEP</v>
      </c>
      <c r="AA365" s="2">
        <f>IF(Z365="HERE",Y365,AA364+Graph!$G$1*1000)</f>
        <v>105589899.84745777</v>
      </c>
      <c r="AB365" s="2">
        <f t="shared" si="59"/>
        <v>420000</v>
      </c>
      <c r="AC365" s="2">
        <f t="shared" si="71"/>
        <v>39064790.066040017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288</v>
      </c>
      <c r="C366" s="7"/>
      <c r="D366" s="2" t="e">
        <f t="shared" si="51"/>
        <v>#N/A</v>
      </c>
      <c r="E366" s="2" t="e">
        <f t="shared" si="63"/>
        <v>#N/A</v>
      </c>
      <c r="F366" s="2">
        <v>816813.56215634197</v>
      </c>
      <c r="G366" s="2">
        <f t="shared" si="64"/>
        <v>424145.14285714284</v>
      </c>
      <c r="H366" s="2">
        <f t="shared" si="72"/>
        <v>142132059.78032652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8242330.8571428843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933651.69731171429</v>
      </c>
      <c r="Q366" s="21">
        <f t="shared" si="75"/>
        <v>450000</v>
      </c>
      <c r="R366" s="2">
        <f t="shared" si="73"/>
        <v>150238835.05635494</v>
      </c>
      <c r="S366" s="2">
        <f t="shared" si="54"/>
        <v>424145.14285713434</v>
      </c>
      <c r="T366" s="2">
        <f t="shared" si="55"/>
        <v>25854.857142857276</v>
      </c>
      <c r="U366" s="2">
        <f t="shared" si="56"/>
        <v>450000</v>
      </c>
      <c r="V366" s="2">
        <f t="shared" si="74"/>
        <v>106503867.78032625</v>
      </c>
      <c r="W366" s="2">
        <f t="shared" si="57"/>
        <v>424145.14285714924</v>
      </c>
      <c r="X366" s="2">
        <f t="shared" si="47"/>
        <v>25854.857142850757</v>
      </c>
      <c r="Y366" s="2">
        <f t="shared" si="70"/>
        <v>43734967.276028678</v>
      </c>
      <c r="Z366" s="2" t="str">
        <f t="shared" si="48"/>
        <v>MEEP</v>
      </c>
      <c r="AA366" s="2">
        <f>IF(Z366="HERE",Y366,AA365+Graph!$G$1*1000)</f>
        <v>106009899.84745777</v>
      </c>
      <c r="AB366" s="2">
        <f t="shared" si="59"/>
        <v>420000</v>
      </c>
      <c r="AC366" s="2">
        <f t="shared" si="71"/>
        <v>39064790.066040017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289</v>
      </c>
      <c r="C367" s="7"/>
      <c r="D367" s="2" t="e">
        <f t="shared" si="51"/>
        <v>#N/A</v>
      </c>
      <c r="E367" s="2" t="e">
        <f t="shared" si="63"/>
        <v>#N/A</v>
      </c>
      <c r="F367" s="2">
        <v>818241.42284139991</v>
      </c>
      <c r="G367" s="2">
        <f t="shared" si="64"/>
        <v>424145.14285714284</v>
      </c>
      <c r="H367" s="2">
        <f t="shared" si="72"/>
        <v>142556204.92318365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8268185.7142857416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935437.26062563062</v>
      </c>
      <c r="Q367" s="21">
        <f t="shared" si="75"/>
        <v>450000</v>
      </c>
      <c r="R367" s="2">
        <f t="shared" si="73"/>
        <v>150688835.05635494</v>
      </c>
      <c r="S367" s="2">
        <f t="shared" si="54"/>
        <v>424145.14285713434</v>
      </c>
      <c r="T367" s="2">
        <f t="shared" si="55"/>
        <v>25854.857142857276</v>
      </c>
      <c r="U367" s="2">
        <f t="shared" si="56"/>
        <v>450000</v>
      </c>
      <c r="V367" s="2">
        <f t="shared" si="74"/>
        <v>106928012.9231834</v>
      </c>
      <c r="W367" s="2">
        <f t="shared" si="57"/>
        <v>424145.14285714924</v>
      </c>
      <c r="X367" s="2">
        <f t="shared" si="47"/>
        <v>25854.857142850757</v>
      </c>
      <c r="Y367" s="2">
        <f t="shared" si="70"/>
        <v>43760822.133171529</v>
      </c>
      <c r="Z367" s="2" t="str">
        <f t="shared" si="48"/>
        <v>MEEP</v>
      </c>
      <c r="AA367" s="2">
        <f>IF(Z367="HERE",Y367,AA366+Graph!$G$1*1000)</f>
        <v>106429899.84745777</v>
      </c>
      <c r="AB367" s="2">
        <f t="shared" si="59"/>
        <v>420000</v>
      </c>
      <c r="AC367" s="2">
        <f t="shared" si="71"/>
        <v>39064790.066040017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290</v>
      </c>
      <c r="C368" s="7"/>
      <c r="D368" s="2" t="e">
        <f t="shared" si="51"/>
        <v>#N/A</v>
      </c>
      <c r="E368" s="2" t="e">
        <f t="shared" si="63"/>
        <v>#N/A</v>
      </c>
      <c r="F368" s="2">
        <v>819669.28352645785</v>
      </c>
      <c r="G368" s="2">
        <f t="shared" si="64"/>
        <v>424145.14285714284</v>
      </c>
      <c r="H368" s="2">
        <f t="shared" si="72"/>
        <v>142980350.06604078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8294040.5714285988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937222.82393956184</v>
      </c>
      <c r="Q368" s="21">
        <f t="shared" si="75"/>
        <v>450000</v>
      </c>
      <c r="R368" s="2">
        <f t="shared" si="73"/>
        <v>151138835.05635494</v>
      </c>
      <c r="S368" s="2">
        <f t="shared" si="54"/>
        <v>424145.14285713434</v>
      </c>
      <c r="T368" s="2">
        <f t="shared" si="55"/>
        <v>25854.857142857276</v>
      </c>
      <c r="U368" s="2">
        <f t="shared" si="56"/>
        <v>450000</v>
      </c>
      <c r="V368" s="2">
        <f t="shared" si="74"/>
        <v>107352158.06604055</v>
      </c>
      <c r="W368" s="2">
        <f t="shared" si="57"/>
        <v>424145.14285714924</v>
      </c>
      <c r="X368" s="2">
        <f t="shared" si="47"/>
        <v>25854.857142850757</v>
      </c>
      <c r="Y368" s="2">
        <f t="shared" si="70"/>
        <v>43786676.990314379</v>
      </c>
      <c r="Z368" s="2" t="str">
        <f t="shared" si="48"/>
        <v>MEEP</v>
      </c>
      <c r="AA368" s="2">
        <f>IF(Z368="HERE",Y368,AA367+Graph!$G$1*1000)</f>
        <v>106849899.84745777</v>
      </c>
      <c r="AB368" s="2">
        <f t="shared" si="59"/>
        <v>420000</v>
      </c>
      <c r="AC368" s="2">
        <f t="shared" si="71"/>
        <v>39064790.066040017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291</v>
      </c>
      <c r="C369" s="7"/>
      <c r="D369" s="2" t="e">
        <f t="shared" si="51"/>
        <v>#N/A</v>
      </c>
      <c r="E369" s="2" t="e">
        <f t="shared" si="63"/>
        <v>#N/A</v>
      </c>
      <c r="F369" s="2">
        <v>821097.14421151578</v>
      </c>
      <c r="G369" s="2">
        <f t="shared" si="64"/>
        <v>424145.14285714284</v>
      </c>
      <c r="H369" s="2">
        <f t="shared" si="72"/>
        <v>143404495.20889792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8319895.4285714561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939008.38725347817</v>
      </c>
      <c r="Q369" s="21">
        <f t="shared" si="75"/>
        <v>450000</v>
      </c>
      <c r="R369" s="2">
        <f t="shared" si="73"/>
        <v>151588835.05635494</v>
      </c>
      <c r="S369" s="2">
        <f t="shared" si="54"/>
        <v>424145.14285713434</v>
      </c>
      <c r="T369" s="2">
        <f t="shared" si="55"/>
        <v>25854.857142857276</v>
      </c>
      <c r="U369" s="2">
        <f t="shared" si="56"/>
        <v>450000</v>
      </c>
      <c r="V369" s="2">
        <f t="shared" si="74"/>
        <v>107776303.20889769</v>
      </c>
      <c r="W369" s="2">
        <f t="shared" si="57"/>
        <v>424145.14285714924</v>
      </c>
      <c r="X369" s="2">
        <f t="shared" si="47"/>
        <v>25854.857142850757</v>
      </c>
      <c r="Y369" s="2">
        <f t="shared" si="70"/>
        <v>43812531.84745723</v>
      </c>
      <c r="Z369" s="2" t="str">
        <f t="shared" si="48"/>
        <v>MEEP</v>
      </c>
      <c r="AA369" s="2">
        <f>IF(Z369="HERE",Y369,AA368+Graph!$G$1*1000)</f>
        <v>107269899.84745777</v>
      </c>
      <c r="AB369" s="2">
        <f t="shared" si="59"/>
        <v>420000</v>
      </c>
      <c r="AC369" s="2">
        <f t="shared" si="71"/>
        <v>39064790.066040017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292</v>
      </c>
      <c r="C370" s="7"/>
      <c r="D370" s="2" t="e">
        <f t="shared" si="51"/>
        <v>#N/A</v>
      </c>
      <c r="E370" s="2" t="e">
        <f t="shared" si="63"/>
        <v>#N/A</v>
      </c>
      <c r="F370" s="2">
        <v>822525.00489657372</v>
      </c>
      <c r="G370" s="2">
        <f t="shared" si="64"/>
        <v>424145.14285714284</v>
      </c>
      <c r="H370" s="2">
        <f t="shared" si="72"/>
        <v>143828640.35175505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8345750.2857143134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940793.9505674094</v>
      </c>
      <c r="Q370" s="21">
        <f t="shared" si="75"/>
        <v>450000</v>
      </c>
      <c r="R370" s="2">
        <f t="shared" si="73"/>
        <v>152038835.05635494</v>
      </c>
      <c r="S370" s="2">
        <f t="shared" si="54"/>
        <v>424145.14285713434</v>
      </c>
      <c r="T370" s="2">
        <f t="shared" si="55"/>
        <v>25854.857142857276</v>
      </c>
      <c r="U370" s="2">
        <f t="shared" si="56"/>
        <v>450000</v>
      </c>
      <c r="V370" s="2">
        <f t="shared" si="74"/>
        <v>108200448.35175484</v>
      </c>
      <c r="W370" s="2">
        <f t="shared" si="57"/>
        <v>424145.14285714924</v>
      </c>
      <c r="X370" s="2">
        <f t="shared" si="47"/>
        <v>25854.857142850757</v>
      </c>
      <c r="Y370" s="2">
        <f t="shared" si="70"/>
        <v>43838386.704600081</v>
      </c>
      <c r="Z370" s="2" t="str">
        <f t="shared" si="48"/>
        <v>MEEP</v>
      </c>
      <c r="AA370" s="2">
        <f>IF(Z370="HERE",Y370,AA369+Graph!$G$1*1000)</f>
        <v>107689899.84745777</v>
      </c>
      <c r="AB370" s="2">
        <f t="shared" si="59"/>
        <v>420000</v>
      </c>
      <c r="AC370" s="2">
        <f t="shared" si="71"/>
        <v>39064790.066040017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293</v>
      </c>
      <c r="C371" s="7"/>
      <c r="D371" s="2" t="e">
        <f t="shared" si="51"/>
        <v>#N/A</v>
      </c>
      <c r="E371" s="2" t="e">
        <f t="shared" si="63"/>
        <v>#N/A</v>
      </c>
      <c r="F371" s="2">
        <v>823952.86558163166</v>
      </c>
      <c r="G371" s="2">
        <f t="shared" si="64"/>
        <v>424145.14285714284</v>
      </c>
      <c r="H371" s="2">
        <f t="shared" si="72"/>
        <v>144252785.49461219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8371605.1428571707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942579.51388132572</v>
      </c>
      <c r="Q371" s="21">
        <f t="shared" si="75"/>
        <v>450000</v>
      </c>
      <c r="R371" s="2">
        <f t="shared" si="73"/>
        <v>152488835.05635494</v>
      </c>
      <c r="S371" s="2">
        <f t="shared" si="54"/>
        <v>424145.14285713434</v>
      </c>
      <c r="T371" s="2">
        <f t="shared" si="55"/>
        <v>25854.857142857276</v>
      </c>
      <c r="U371" s="2">
        <f t="shared" si="56"/>
        <v>450000</v>
      </c>
      <c r="V371" s="2">
        <f t="shared" si="74"/>
        <v>108624593.49461199</v>
      </c>
      <c r="W371" s="2">
        <f t="shared" si="57"/>
        <v>424145.14285714924</v>
      </c>
      <c r="X371" s="2">
        <f t="shared" si="47"/>
        <v>25854.857142850757</v>
      </c>
      <c r="Y371" s="2">
        <f t="shared" si="70"/>
        <v>43864241.561742932</v>
      </c>
      <c r="Z371" s="2" t="str">
        <f t="shared" si="48"/>
        <v>MEEP</v>
      </c>
      <c r="AA371" s="2">
        <f>IF(Z371="HERE",Y371,AA370+Graph!$G$1*1000)</f>
        <v>108109899.84745777</v>
      </c>
      <c r="AB371" s="2">
        <f t="shared" si="59"/>
        <v>420000</v>
      </c>
      <c r="AC371" s="2">
        <f t="shared" si="71"/>
        <v>39064790.066040017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294</v>
      </c>
      <c r="C372" s="7"/>
      <c r="D372" s="2" t="e">
        <f t="shared" si="51"/>
        <v>#N/A</v>
      </c>
      <c r="E372" s="2" t="e">
        <f t="shared" si="63"/>
        <v>#N/A</v>
      </c>
      <c r="F372" s="2">
        <v>825380.7262666896</v>
      </c>
      <c r="G372" s="2">
        <f t="shared" si="64"/>
        <v>424145.14285714284</v>
      </c>
      <c r="H372" s="2">
        <f t="shared" si="72"/>
        <v>144676930.63746932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8397460.0000000279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944365.07719525695</v>
      </c>
      <c r="Q372" s="21">
        <f t="shared" si="75"/>
        <v>450000</v>
      </c>
      <c r="R372" s="2">
        <f t="shared" si="73"/>
        <v>152938835.05635494</v>
      </c>
      <c r="S372" s="2">
        <f t="shared" si="54"/>
        <v>424145.14285713434</v>
      </c>
      <c r="T372" s="2">
        <f t="shared" si="55"/>
        <v>25854.857142857276</v>
      </c>
      <c r="U372" s="2">
        <f t="shared" si="56"/>
        <v>450000</v>
      </c>
      <c r="V372" s="2">
        <f t="shared" si="74"/>
        <v>109048738.63746914</v>
      </c>
      <c r="W372" s="2">
        <f t="shared" si="57"/>
        <v>424145.14285714924</v>
      </c>
      <c r="X372" s="2">
        <f t="shared" si="47"/>
        <v>25854.857142850757</v>
      </c>
      <c r="Y372" s="2">
        <f t="shared" si="70"/>
        <v>43890096.418885782</v>
      </c>
      <c r="Z372" s="2" t="str">
        <f t="shared" si="48"/>
        <v>MEEP</v>
      </c>
      <c r="AA372" s="2">
        <f>IF(Z372="HERE",Y372,AA371+Graph!$G$1*1000)</f>
        <v>108529899.84745777</v>
      </c>
      <c r="AB372" s="2">
        <f t="shared" si="59"/>
        <v>420000</v>
      </c>
      <c r="AC372" s="2">
        <f t="shared" si="71"/>
        <v>39064790.066040017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295</v>
      </c>
      <c r="C373" s="7"/>
      <c r="D373" s="2" t="e">
        <f t="shared" si="51"/>
        <v>#N/A</v>
      </c>
      <c r="E373" s="2" t="e">
        <f t="shared" si="63"/>
        <v>#N/A</v>
      </c>
      <c r="F373" s="2">
        <v>826808.58695174009</v>
      </c>
      <c r="G373" s="2">
        <f t="shared" si="64"/>
        <v>424145.14285714284</v>
      </c>
      <c r="H373" s="2">
        <f t="shared" si="72"/>
        <v>145101075.78032646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8423314.8571428843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946150.64050918818</v>
      </c>
      <c r="Q373" s="21">
        <f t="shared" si="75"/>
        <v>450000</v>
      </c>
      <c r="R373" s="2">
        <f t="shared" si="73"/>
        <v>153388835.05635494</v>
      </c>
      <c r="S373" s="2">
        <f t="shared" si="54"/>
        <v>424145.14285713434</v>
      </c>
      <c r="T373" s="2">
        <f t="shared" si="55"/>
        <v>25854.857142856345</v>
      </c>
      <c r="U373" s="2">
        <f t="shared" si="56"/>
        <v>450000</v>
      </c>
      <c r="V373" s="2">
        <f t="shared" si="74"/>
        <v>109472883.78032629</v>
      </c>
      <c r="W373" s="2">
        <f t="shared" si="57"/>
        <v>424145.14285714924</v>
      </c>
      <c r="X373" s="2">
        <f t="shared" si="47"/>
        <v>25854.857142850757</v>
      </c>
      <c r="Y373" s="2">
        <f t="shared" si="70"/>
        <v>43915951.276028633</v>
      </c>
      <c r="Z373" s="2" t="str">
        <f t="shared" si="48"/>
        <v>MEEP</v>
      </c>
      <c r="AA373" s="2">
        <f>IF(Z373="HERE",Y373,AA372+Graph!$G$1*1000)</f>
        <v>108949899.84745777</v>
      </c>
      <c r="AB373" s="2">
        <f t="shared" si="59"/>
        <v>420000</v>
      </c>
      <c r="AC373" s="2">
        <f t="shared" si="71"/>
        <v>39064790.066040017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296</v>
      </c>
      <c r="C374" s="7"/>
      <c r="D374" s="2" t="e">
        <f t="shared" si="51"/>
        <v>#N/A</v>
      </c>
      <c r="E374" s="2" t="e">
        <f t="shared" si="63"/>
        <v>#N/A</v>
      </c>
      <c r="F374" s="2">
        <v>828236.44763679802</v>
      </c>
      <c r="G374" s="2">
        <f t="shared" si="64"/>
        <v>424145.14285714284</v>
      </c>
      <c r="H374" s="2">
        <f t="shared" si="72"/>
        <v>145525220.92318359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8449169.7142857406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947936.2038231045</v>
      </c>
      <c r="Q374" s="21">
        <f t="shared" si="75"/>
        <v>450000</v>
      </c>
      <c r="R374" s="2">
        <f t="shared" si="73"/>
        <v>153838835.05635494</v>
      </c>
      <c r="S374" s="2">
        <f t="shared" si="54"/>
        <v>424145.14285713434</v>
      </c>
      <c r="T374" s="2">
        <f t="shared" si="55"/>
        <v>25854.857142856345</v>
      </c>
      <c r="U374" s="2">
        <f t="shared" si="56"/>
        <v>450000</v>
      </c>
      <c r="V374" s="2">
        <f t="shared" si="74"/>
        <v>109897028.92318344</v>
      </c>
      <c r="W374" s="2">
        <f t="shared" si="57"/>
        <v>424145.14285714924</v>
      </c>
      <c r="X374" s="2">
        <f t="shared" si="47"/>
        <v>25854.857142850757</v>
      </c>
      <c r="Y374" s="2">
        <f t="shared" si="70"/>
        <v>43941806.133171484</v>
      </c>
      <c r="Z374" s="2" t="str">
        <f t="shared" si="48"/>
        <v>MEEP</v>
      </c>
      <c r="AA374" s="2">
        <f>IF(Z374="HERE",Y374,AA373+Graph!$G$1*1000)</f>
        <v>109369899.84745777</v>
      </c>
      <c r="AB374" s="2">
        <f t="shared" si="59"/>
        <v>420000</v>
      </c>
      <c r="AC374" s="2">
        <f t="shared" si="71"/>
        <v>39064790.066040017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297</v>
      </c>
      <c r="C375" s="7"/>
      <c r="D375" s="2" t="e">
        <f t="shared" si="51"/>
        <v>#N/A</v>
      </c>
      <c r="E375" s="2" t="e">
        <f t="shared" si="63"/>
        <v>#N/A</v>
      </c>
      <c r="F375" s="2">
        <v>829664.30832185596</v>
      </c>
      <c r="G375" s="2">
        <f t="shared" si="64"/>
        <v>424145.14285714284</v>
      </c>
      <c r="H375" s="2">
        <f t="shared" si="72"/>
        <v>145949366.06604072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8475024.571428597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949721.76713703573</v>
      </c>
      <c r="Q375" s="21">
        <f t="shared" si="75"/>
        <v>450000</v>
      </c>
      <c r="R375" s="2">
        <f t="shared" si="73"/>
        <v>154288835.05635494</v>
      </c>
      <c r="S375" s="2">
        <f t="shared" si="54"/>
        <v>424145.14285713434</v>
      </c>
      <c r="T375" s="2">
        <f t="shared" si="55"/>
        <v>25854.857142856345</v>
      </c>
      <c r="U375" s="2">
        <f t="shared" si="56"/>
        <v>450000</v>
      </c>
      <c r="V375" s="2">
        <f t="shared" si="74"/>
        <v>110321174.06604059</v>
      </c>
      <c r="W375" s="2">
        <f t="shared" si="57"/>
        <v>424145.14285714924</v>
      </c>
      <c r="X375" s="2">
        <f t="shared" si="47"/>
        <v>25854.857142850757</v>
      </c>
      <c r="Y375" s="2">
        <f t="shared" si="70"/>
        <v>43967660.990314335</v>
      </c>
      <c r="Z375" s="2" t="str">
        <f t="shared" si="48"/>
        <v>MEEP</v>
      </c>
      <c r="AA375" s="2">
        <f>IF(Z375="HERE",Y375,AA374+Graph!$G$1*1000)</f>
        <v>109789899.84745777</v>
      </c>
      <c r="AB375" s="2">
        <f t="shared" si="59"/>
        <v>420000</v>
      </c>
      <c r="AC375" s="2">
        <f t="shared" si="71"/>
        <v>39064790.066040017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298</v>
      </c>
      <c r="C376" s="7"/>
      <c r="D376" s="2" t="e">
        <f t="shared" si="51"/>
        <v>#N/A</v>
      </c>
      <c r="E376" s="2" t="e">
        <f t="shared" si="63"/>
        <v>#N/A</v>
      </c>
      <c r="F376" s="2">
        <v>831092.1690069139</v>
      </c>
      <c r="G376" s="2">
        <f t="shared" si="64"/>
        <v>424145.14285714284</v>
      </c>
      <c r="H376" s="2">
        <f t="shared" si="72"/>
        <v>146373511.20889786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8500879.4285714533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951507.33045095205</v>
      </c>
      <c r="Q376" s="21">
        <f t="shared" si="75"/>
        <v>450000</v>
      </c>
      <c r="R376" s="2">
        <f t="shared" si="73"/>
        <v>154738835.05635494</v>
      </c>
      <c r="S376" s="2">
        <f t="shared" si="54"/>
        <v>424145.14285713434</v>
      </c>
      <c r="T376" s="2">
        <f t="shared" si="55"/>
        <v>25854.857142856345</v>
      </c>
      <c r="U376" s="2">
        <f t="shared" si="56"/>
        <v>450000</v>
      </c>
      <c r="V376" s="2">
        <f t="shared" si="74"/>
        <v>110745319.20889774</v>
      </c>
      <c r="W376" s="2">
        <f t="shared" si="57"/>
        <v>424145.14285714924</v>
      </c>
      <c r="X376" s="2">
        <f t="shared" si="47"/>
        <v>25854.857142850757</v>
      </c>
      <c r="Y376" s="2">
        <f t="shared" si="70"/>
        <v>43993515.847457185</v>
      </c>
      <c r="Z376" s="2" t="str">
        <f t="shared" si="48"/>
        <v>MEEP</v>
      </c>
      <c r="AA376" s="2">
        <f>IF(Z376="HERE",Y376,AA375+Graph!$G$1*1000)</f>
        <v>110209899.84745777</v>
      </c>
      <c r="AB376" s="2">
        <f t="shared" si="59"/>
        <v>420000</v>
      </c>
      <c r="AC376" s="2">
        <f t="shared" si="71"/>
        <v>39064790.066040017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299</v>
      </c>
      <c r="C377" s="7"/>
      <c r="D377" s="2" t="e">
        <f t="shared" si="51"/>
        <v>#N/A</v>
      </c>
      <c r="E377" s="2" t="e">
        <f t="shared" si="63"/>
        <v>#N/A</v>
      </c>
      <c r="F377" s="2">
        <v>832520.02969197184</v>
      </c>
      <c r="G377" s="2">
        <f t="shared" si="64"/>
        <v>424145.14285714284</v>
      </c>
      <c r="H377" s="2">
        <f t="shared" si="72"/>
        <v>146797656.35175499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8526734.2857143097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953292.89376488328</v>
      </c>
      <c r="Q377" s="21">
        <f t="shared" si="75"/>
        <v>450000</v>
      </c>
      <c r="R377" s="2">
        <f t="shared" si="73"/>
        <v>155188835.05635494</v>
      </c>
      <c r="S377" s="2">
        <f t="shared" si="54"/>
        <v>424145.14285713434</v>
      </c>
      <c r="T377" s="2">
        <f t="shared" si="55"/>
        <v>25854.857142856345</v>
      </c>
      <c r="U377" s="2">
        <f t="shared" si="56"/>
        <v>450000</v>
      </c>
      <c r="V377" s="2">
        <f t="shared" si="74"/>
        <v>111169464.35175489</v>
      </c>
      <c r="W377" s="2">
        <f t="shared" si="57"/>
        <v>424145.14285714924</v>
      </c>
      <c r="X377" s="2">
        <f t="shared" si="47"/>
        <v>25854.857142850757</v>
      </c>
      <c r="Y377" s="2">
        <f t="shared" si="70"/>
        <v>44019370.704600036</v>
      </c>
      <c r="Z377" s="2" t="str">
        <f t="shared" si="48"/>
        <v>MEEP</v>
      </c>
      <c r="AA377" s="2">
        <f>IF(Z377="HERE",Y377,AA376+Graph!$G$1*1000)</f>
        <v>110629899.84745777</v>
      </c>
      <c r="AB377" s="2">
        <f t="shared" si="59"/>
        <v>420000</v>
      </c>
      <c r="AC377" s="2">
        <f t="shared" si="71"/>
        <v>39064790.066040017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300</v>
      </c>
      <c r="C378" s="7"/>
      <c r="D378" s="2" t="e">
        <f t="shared" si="51"/>
        <v>#N/A</v>
      </c>
      <c r="E378" s="2" t="e">
        <f t="shared" si="63"/>
        <v>#N/A</v>
      </c>
      <c r="F378" s="2">
        <v>833947.89037702978</v>
      </c>
      <c r="G378" s="2">
        <f t="shared" si="64"/>
        <v>424145.14285714284</v>
      </c>
      <c r="H378" s="2">
        <f t="shared" si="72"/>
        <v>147221801.49461213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8552589.142857166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955078.45707879961</v>
      </c>
      <c r="Q378" s="21">
        <f t="shared" si="75"/>
        <v>450000</v>
      </c>
      <c r="R378" s="2">
        <f t="shared" si="73"/>
        <v>155638835.05635494</v>
      </c>
      <c r="S378" s="2">
        <f t="shared" si="54"/>
        <v>424145.14285713434</v>
      </c>
      <c r="T378" s="2">
        <f t="shared" si="55"/>
        <v>25854.857142856345</v>
      </c>
      <c r="U378" s="2">
        <f t="shared" si="56"/>
        <v>450000</v>
      </c>
      <c r="V378" s="2">
        <f t="shared" si="74"/>
        <v>111593609.49461204</v>
      </c>
      <c r="W378" s="2">
        <f t="shared" si="57"/>
        <v>424145.14285714924</v>
      </c>
      <c r="X378" s="2">
        <f t="shared" si="47"/>
        <v>25854.857142850757</v>
      </c>
      <c r="Y378" s="2">
        <f t="shared" si="70"/>
        <v>44045225.561742887</v>
      </c>
      <c r="Z378" s="2" t="str">
        <f t="shared" si="48"/>
        <v>MEEP</v>
      </c>
      <c r="AA378" s="2">
        <f>IF(Z378="HERE",Y378,AA377+Graph!$G$1*1000)</f>
        <v>111049899.84745777</v>
      </c>
      <c r="AB378" s="2">
        <f t="shared" si="59"/>
        <v>420000</v>
      </c>
      <c r="AC378" s="2">
        <f t="shared" si="71"/>
        <v>39064790.066040017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301</v>
      </c>
      <c r="C379" s="7"/>
      <c r="D379" s="2" t="e">
        <f t="shared" si="51"/>
        <v>#N/A</v>
      </c>
      <c r="E379" s="2" t="e">
        <f t="shared" si="63"/>
        <v>#N/A</v>
      </c>
      <c r="F379" s="2">
        <v>835375.75106208026</v>
      </c>
      <c r="G379" s="2">
        <f t="shared" si="64"/>
        <v>424145.14285714284</v>
      </c>
      <c r="H379" s="2">
        <f t="shared" si="72"/>
        <v>147645946.63746926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8578444.0000000224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956864.02039273083</v>
      </c>
      <c r="Q379" s="21">
        <f t="shared" si="75"/>
        <v>450000</v>
      </c>
      <c r="R379" s="2">
        <f t="shared" si="73"/>
        <v>156088835.05635494</v>
      </c>
      <c r="S379" s="2">
        <f t="shared" si="54"/>
        <v>424145.14285713434</v>
      </c>
      <c r="T379" s="2">
        <f t="shared" si="55"/>
        <v>25854.857142856345</v>
      </c>
      <c r="U379" s="2">
        <f t="shared" si="56"/>
        <v>450000</v>
      </c>
      <c r="V379" s="2">
        <f t="shared" si="74"/>
        <v>112017754.63746919</v>
      </c>
      <c r="W379" s="2">
        <f t="shared" si="57"/>
        <v>424145.14285714924</v>
      </c>
      <c r="X379" s="2">
        <f t="shared" si="47"/>
        <v>25854.857142850757</v>
      </c>
      <c r="Y379" s="2">
        <f t="shared" si="70"/>
        <v>44071080.418885738</v>
      </c>
      <c r="Z379" s="2" t="str">
        <f t="shared" si="48"/>
        <v>MEEP</v>
      </c>
      <c r="AA379" s="2">
        <f>IF(Z379="HERE",Y379,AA378+Graph!$G$1*1000)</f>
        <v>111469899.84745777</v>
      </c>
      <c r="AB379" s="2">
        <f t="shared" si="59"/>
        <v>420000</v>
      </c>
      <c r="AC379" s="2">
        <f t="shared" si="71"/>
        <v>39064790.066040017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302</v>
      </c>
      <c r="C380" s="7"/>
      <c r="D380" s="2" t="e">
        <f t="shared" si="51"/>
        <v>#N/A</v>
      </c>
      <c r="E380" s="2" t="e">
        <f t="shared" si="63"/>
        <v>#N/A</v>
      </c>
      <c r="F380" s="2">
        <v>836803.6117471382</v>
      </c>
      <c r="G380" s="2">
        <f t="shared" si="64"/>
        <v>424145.14285714284</v>
      </c>
      <c r="H380" s="2">
        <f t="shared" si="72"/>
        <v>148070091.7803264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8604298.8571428787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958649.58370664716</v>
      </c>
      <c r="Q380" s="21">
        <f t="shared" si="75"/>
        <v>450000</v>
      </c>
      <c r="R380" s="2">
        <f t="shared" si="73"/>
        <v>156538835.05635494</v>
      </c>
      <c r="S380" s="2">
        <f t="shared" si="54"/>
        <v>424145.14285713434</v>
      </c>
      <c r="T380" s="2">
        <f t="shared" si="55"/>
        <v>25854.857142856345</v>
      </c>
      <c r="U380" s="2">
        <f t="shared" si="56"/>
        <v>450000</v>
      </c>
      <c r="V380" s="2">
        <f t="shared" si="74"/>
        <v>112441899.78032634</v>
      </c>
      <c r="W380" s="2">
        <f t="shared" si="57"/>
        <v>424145.14285714924</v>
      </c>
      <c r="X380" s="2">
        <f t="shared" si="47"/>
        <v>25854.857142850757</v>
      </c>
      <c r="Y380" s="2">
        <f t="shared" si="70"/>
        <v>44096935.276028588</v>
      </c>
      <c r="Z380" s="2" t="str">
        <f t="shared" si="48"/>
        <v>MEEP</v>
      </c>
      <c r="AA380" s="2">
        <f>IF(Z380="HERE",Y380,AA379+Graph!$G$1*1000)</f>
        <v>111889899.84745777</v>
      </c>
      <c r="AB380" s="2">
        <f t="shared" si="59"/>
        <v>420000</v>
      </c>
      <c r="AC380" s="2">
        <f t="shared" si="71"/>
        <v>39064790.066040017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303</v>
      </c>
      <c r="C381" s="7"/>
      <c r="D381" s="2" t="e">
        <f t="shared" si="51"/>
        <v>#N/A</v>
      </c>
      <c r="E381" s="2" t="e">
        <f t="shared" si="63"/>
        <v>#N/A</v>
      </c>
      <c r="F381" s="2">
        <v>838231.47243219614</v>
      </c>
      <c r="G381" s="2">
        <f t="shared" si="64"/>
        <v>424145.14285714284</v>
      </c>
      <c r="H381" s="2">
        <f t="shared" si="72"/>
        <v>148494236.92318353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8630153.714285735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960435.14702057838</v>
      </c>
      <c r="Q381" s="21">
        <f t="shared" si="75"/>
        <v>450000</v>
      </c>
      <c r="R381" s="2">
        <f t="shared" si="73"/>
        <v>156988835.05635494</v>
      </c>
      <c r="S381" s="2">
        <f t="shared" si="54"/>
        <v>424145.14285713434</v>
      </c>
      <c r="T381" s="2">
        <f t="shared" si="55"/>
        <v>25854.857142856345</v>
      </c>
      <c r="U381" s="2">
        <f t="shared" si="56"/>
        <v>450000</v>
      </c>
      <c r="V381" s="2">
        <f t="shared" si="74"/>
        <v>112866044.92318349</v>
      </c>
      <c r="W381" s="2">
        <f t="shared" si="57"/>
        <v>424145.14285714924</v>
      </c>
      <c r="X381" s="2">
        <f t="shared" si="47"/>
        <v>25854.857142850757</v>
      </c>
      <c r="Y381" s="2">
        <f t="shared" si="70"/>
        <v>44122790.133171439</v>
      </c>
      <c r="Z381" s="2" t="str">
        <f t="shared" si="48"/>
        <v>MEEP</v>
      </c>
      <c r="AA381" s="2">
        <f>IF(Z381="HERE",Y381,AA380+Graph!$G$1*1000)</f>
        <v>112309899.84745777</v>
      </c>
      <c r="AB381" s="2">
        <f t="shared" si="59"/>
        <v>420000</v>
      </c>
      <c r="AC381" s="2">
        <f t="shared" si="71"/>
        <v>39064790.066040017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304</v>
      </c>
      <c r="C382" s="7"/>
      <c r="D382" s="2" t="e">
        <f t="shared" si="51"/>
        <v>#N/A</v>
      </c>
      <c r="E382" s="2" t="e">
        <f t="shared" si="63"/>
        <v>#N/A</v>
      </c>
      <c r="F382" s="2">
        <v>839659.33311725408</v>
      </c>
      <c r="G382" s="2">
        <f t="shared" si="64"/>
        <v>424145.14285714284</v>
      </c>
      <c r="H382" s="2">
        <f t="shared" si="72"/>
        <v>148918382.06604066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8656008.5714285914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962220.71033450961</v>
      </c>
      <c r="Q382" s="21">
        <f t="shared" si="75"/>
        <v>450000</v>
      </c>
      <c r="R382" s="2">
        <f t="shared" si="73"/>
        <v>157438835.05635494</v>
      </c>
      <c r="S382" s="2">
        <f t="shared" si="54"/>
        <v>424145.14285713434</v>
      </c>
      <c r="T382" s="2">
        <f t="shared" si="55"/>
        <v>25854.857142856345</v>
      </c>
      <c r="U382" s="2">
        <f t="shared" si="56"/>
        <v>450000</v>
      </c>
      <c r="V382" s="2">
        <f t="shared" si="74"/>
        <v>113290190.06604064</v>
      </c>
      <c r="W382" s="2">
        <f t="shared" si="57"/>
        <v>424145.14285714924</v>
      </c>
      <c r="X382" s="2">
        <f t="shared" si="47"/>
        <v>25854.857142850757</v>
      </c>
      <c r="Y382" s="2">
        <f t="shared" si="70"/>
        <v>44148644.99031429</v>
      </c>
      <c r="Z382" s="2" t="str">
        <f t="shared" si="48"/>
        <v>MEEP</v>
      </c>
      <c r="AA382" s="2">
        <f>IF(Z382="HERE",Y382,AA381+Graph!$G$1*1000)</f>
        <v>112729899.84745777</v>
      </c>
      <c r="AB382" s="2">
        <f t="shared" si="59"/>
        <v>420000</v>
      </c>
      <c r="AC382" s="2">
        <f t="shared" si="71"/>
        <v>39064790.066040017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305</v>
      </c>
      <c r="C383" s="7"/>
      <c r="D383" s="2" t="e">
        <f t="shared" si="51"/>
        <v>#N/A</v>
      </c>
      <c r="E383" s="2" t="e">
        <f t="shared" si="63"/>
        <v>#N/A</v>
      </c>
      <c r="F383" s="2">
        <v>841087.19380231202</v>
      </c>
      <c r="G383" s="2">
        <f t="shared" si="64"/>
        <v>424145.14285714284</v>
      </c>
      <c r="H383" s="2">
        <f t="shared" si="72"/>
        <v>149342527.2088978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8681863.4285714477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964006.27364842594</v>
      </c>
      <c r="Q383" s="21">
        <f t="shared" si="75"/>
        <v>450000</v>
      </c>
      <c r="R383" s="2">
        <f t="shared" si="73"/>
        <v>157888835.05635494</v>
      </c>
      <c r="S383" s="2">
        <f t="shared" si="54"/>
        <v>424145.14285713434</v>
      </c>
      <c r="T383" s="2">
        <f t="shared" si="55"/>
        <v>25854.857142856345</v>
      </c>
      <c r="U383" s="2">
        <f t="shared" si="56"/>
        <v>450000</v>
      </c>
      <c r="V383" s="2">
        <f t="shared" si="74"/>
        <v>113714335.20889778</v>
      </c>
      <c r="W383" s="2">
        <f t="shared" si="57"/>
        <v>424145.14285714924</v>
      </c>
      <c r="X383" s="2">
        <f t="shared" si="47"/>
        <v>25854.857142850757</v>
      </c>
      <c r="Y383" s="2">
        <f t="shared" si="70"/>
        <v>44174499.847457141</v>
      </c>
      <c r="Z383" s="2" t="str">
        <f t="shared" si="48"/>
        <v>MEEP</v>
      </c>
      <c r="AA383" s="2">
        <f>IF(Z383="HERE",Y383,AA382+Graph!$G$1*1000)</f>
        <v>113149899.84745777</v>
      </c>
      <c r="AB383" s="2">
        <f t="shared" si="59"/>
        <v>420000</v>
      </c>
      <c r="AC383" s="2">
        <f t="shared" si="71"/>
        <v>39064790.066040017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306</v>
      </c>
      <c r="C384" s="7"/>
      <c r="D384" s="2" t="e">
        <f t="shared" si="51"/>
        <v>#N/A</v>
      </c>
      <c r="E384" s="2" t="e">
        <f t="shared" si="63"/>
        <v>#N/A</v>
      </c>
      <c r="F384" s="2">
        <v>842515.05448736995</v>
      </c>
      <c r="G384" s="2">
        <f t="shared" si="64"/>
        <v>424145.14285714284</v>
      </c>
      <c r="H384" s="2">
        <f t="shared" si="72"/>
        <v>149766672.35175493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8707718.2857143041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965791.83696235716</v>
      </c>
      <c r="Q384" s="21">
        <f t="shared" si="75"/>
        <v>450000</v>
      </c>
      <c r="R384" s="2">
        <f t="shared" si="73"/>
        <v>158338835.05635494</v>
      </c>
      <c r="S384" s="2">
        <f t="shared" si="54"/>
        <v>424145.14285713434</v>
      </c>
      <c r="T384" s="2">
        <f t="shared" si="55"/>
        <v>25854.857142856345</v>
      </c>
      <c r="U384" s="2">
        <f t="shared" si="56"/>
        <v>450000</v>
      </c>
      <c r="V384" s="2">
        <f t="shared" si="74"/>
        <v>114138480.35175493</v>
      </c>
      <c r="W384" s="2">
        <f t="shared" si="57"/>
        <v>424145.14285714924</v>
      </c>
      <c r="X384" s="2">
        <f t="shared" si="47"/>
        <v>25854.857142850757</v>
      </c>
      <c r="Y384" s="2">
        <f t="shared" si="70"/>
        <v>44200354.704599991</v>
      </c>
      <c r="Z384" s="2" t="str">
        <f t="shared" si="48"/>
        <v>MEEP</v>
      </c>
      <c r="AA384" s="2">
        <f>IF(Z384="HERE",Y384,AA383+Graph!$G$1*1000)</f>
        <v>113569899.84745777</v>
      </c>
      <c r="AB384" s="2">
        <f t="shared" si="59"/>
        <v>420000</v>
      </c>
      <c r="AC384" s="2">
        <f t="shared" si="71"/>
        <v>39064790.066040017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307</v>
      </c>
      <c r="C385" s="7"/>
      <c r="D385" s="2" t="e">
        <f t="shared" si="51"/>
        <v>#N/A</v>
      </c>
      <c r="E385" s="2" t="e">
        <f t="shared" si="63"/>
        <v>#N/A</v>
      </c>
      <c r="F385" s="2">
        <v>843942.91517242789</v>
      </c>
      <c r="G385" s="2">
        <f t="shared" si="64"/>
        <v>424145.14285714284</v>
      </c>
      <c r="H385" s="2">
        <f t="shared" si="72"/>
        <v>150190817.49461207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8733573.1428571604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967577.40027627349</v>
      </c>
      <c r="Q385" s="21">
        <f t="shared" si="75"/>
        <v>450000</v>
      </c>
      <c r="R385" s="2">
        <f t="shared" si="73"/>
        <v>158788835.05635494</v>
      </c>
      <c r="S385" s="2">
        <f t="shared" si="54"/>
        <v>424145.14285713434</v>
      </c>
      <c r="T385" s="2">
        <f t="shared" si="55"/>
        <v>25854.857142856345</v>
      </c>
      <c r="U385" s="2">
        <f t="shared" si="56"/>
        <v>450000</v>
      </c>
      <c r="V385" s="2">
        <f t="shared" si="74"/>
        <v>114562625.49461208</v>
      </c>
      <c r="W385" s="2">
        <f t="shared" si="57"/>
        <v>424145.14285714924</v>
      </c>
      <c r="X385" s="2">
        <f t="shared" si="47"/>
        <v>25854.857142850757</v>
      </c>
      <c r="Y385" s="2">
        <f t="shared" si="70"/>
        <v>44226209.561742842</v>
      </c>
      <c r="Z385" s="2" t="str">
        <f t="shared" si="48"/>
        <v>MEEP</v>
      </c>
      <c r="AA385" s="2">
        <f>IF(Z385="HERE",Y385,AA384+Graph!$G$1*1000)</f>
        <v>113989899.84745777</v>
      </c>
      <c r="AB385" s="2">
        <f t="shared" si="59"/>
        <v>420000</v>
      </c>
      <c r="AC385" s="2">
        <f t="shared" si="71"/>
        <v>39064790.066040017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9:I385">
    <cfRule type="cellIs" dxfId="253" priority="40" operator="greaterThan">
      <formula>0</formula>
    </cfRule>
  </conditionalFormatting>
  <conditionalFormatting sqref="C31:C65 C117:C385 C79:C114">
    <cfRule type="cellIs" dxfId="252" priority="41" operator="greaterThan">
      <formula>0</formula>
    </cfRule>
  </conditionalFormatting>
  <conditionalFormatting sqref="C31:C65 C117:C385 C79:C114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51" priority="43" operator="greaterThan">
      <formula>0</formula>
    </cfRule>
  </conditionalFormatting>
  <conditionalFormatting sqref="C115">
    <cfRule type="cellIs" dxfId="250" priority="44" operator="greaterThan">
      <formula>0</formula>
    </cfRule>
  </conditionalFormatting>
  <conditionalFormatting sqref="C66">
    <cfRule type="cellIs" dxfId="249" priority="38" operator="greaterThan">
      <formula>0</formula>
    </cfRule>
  </conditionalFormatting>
  <conditionalFormatting sqref="C66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48" priority="37" operator="greaterThan">
      <formula>0</formula>
    </cfRule>
  </conditionalFormatting>
  <conditionalFormatting sqref="C67">
    <cfRule type="cellIs" dxfId="247" priority="35" operator="greaterThan">
      <formula>0</formula>
    </cfRule>
  </conditionalFormatting>
  <conditionalFormatting sqref="C67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46" priority="34" operator="greaterThan">
      <formula>0</formula>
    </cfRule>
  </conditionalFormatting>
  <conditionalFormatting sqref="C68">
    <cfRule type="cellIs" dxfId="245" priority="32" operator="greaterThan">
      <formula>0</formula>
    </cfRule>
  </conditionalFormatting>
  <conditionalFormatting sqref="C68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44" priority="31" operator="greaterThan">
      <formula>0</formula>
    </cfRule>
  </conditionalFormatting>
  <conditionalFormatting sqref="C69">
    <cfRule type="cellIs" dxfId="243" priority="29" operator="greaterThan">
      <formula>0</formula>
    </cfRule>
  </conditionalFormatting>
  <conditionalFormatting sqref="C69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42" priority="28" operator="greaterThan">
      <formula>0</formula>
    </cfRule>
  </conditionalFormatting>
  <conditionalFormatting sqref="C70">
    <cfRule type="cellIs" dxfId="241" priority="26" operator="greaterThan">
      <formula>0</formula>
    </cfRule>
  </conditionalFormatting>
  <conditionalFormatting sqref="C70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40" priority="25" operator="greaterThan">
      <formula>0</formula>
    </cfRule>
  </conditionalFormatting>
  <conditionalFormatting sqref="C71">
    <cfRule type="cellIs" dxfId="239" priority="23" operator="greaterThan">
      <formula>0</formula>
    </cfRule>
  </conditionalFormatting>
  <conditionalFormatting sqref="C71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38" priority="22" operator="greaterThan">
      <formula>0</formula>
    </cfRule>
  </conditionalFormatting>
  <conditionalFormatting sqref="C72">
    <cfRule type="cellIs" dxfId="237" priority="20" operator="greaterThan">
      <formula>0</formula>
    </cfRule>
  </conditionalFormatting>
  <conditionalFormatting sqref="C72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36" priority="19" operator="greaterThan">
      <formula>0</formula>
    </cfRule>
  </conditionalFormatting>
  <conditionalFormatting sqref="C73">
    <cfRule type="cellIs" dxfId="235" priority="17" operator="greaterThan">
      <formula>0</formula>
    </cfRule>
  </conditionalFormatting>
  <conditionalFormatting sqref="C7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34" priority="16" operator="greaterThan">
      <formula>0</formula>
    </cfRule>
  </conditionalFormatting>
  <conditionalFormatting sqref="C74">
    <cfRule type="cellIs" dxfId="233" priority="14" operator="greaterThan">
      <formula>0</formula>
    </cfRule>
  </conditionalFormatting>
  <conditionalFormatting sqref="C7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32" priority="13" operator="greaterThan">
      <formula>0</formula>
    </cfRule>
  </conditionalFormatting>
  <conditionalFormatting sqref="C75">
    <cfRule type="cellIs" dxfId="231" priority="11" operator="greaterThan">
      <formula>0</formula>
    </cfRule>
  </conditionalFormatting>
  <conditionalFormatting sqref="C7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30" priority="10" operator="greaterThan">
      <formula>0</formula>
    </cfRule>
  </conditionalFormatting>
  <conditionalFormatting sqref="C76">
    <cfRule type="cellIs" dxfId="229" priority="8" operator="greaterThan">
      <formula>0</formula>
    </cfRule>
  </conditionalFormatting>
  <conditionalFormatting sqref="C7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228" priority="7" operator="greaterThan">
      <formula>0</formula>
    </cfRule>
  </conditionalFormatting>
  <conditionalFormatting sqref="C77">
    <cfRule type="cellIs" dxfId="227" priority="5" operator="greaterThan">
      <formula>0</formula>
    </cfRule>
  </conditionalFormatting>
  <conditionalFormatting sqref="C7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226" priority="4" operator="greaterThan">
      <formula>0</formula>
    </cfRule>
  </conditionalFormatting>
  <conditionalFormatting sqref="C78">
    <cfRule type="cellIs" dxfId="15" priority="2" operator="greaterThan">
      <formula>0</formula>
    </cfRule>
  </conditionalFormatting>
  <conditionalFormatting sqref="C7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7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8" sqref="I78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474.14514285714284</v>
      </c>
    </row>
    <row r="32" spans="1:37" ht="15" x14ac:dyDescent="0.25">
      <c r="A32" s="1">
        <v>44208</v>
      </c>
      <c r="B32" s="2">
        <f t="shared" si="0"/>
        <v>-46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347047.39677266777</v>
      </c>
      <c r="G37" s="2">
        <f>IF(F37&gt;500000,$AK$31*1000,F37)</f>
        <v>347047.39677266777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346201.36703053117</v>
      </c>
      <c r="Q37" s="2">
        <f>IF(P37&gt;500000,500000,P37)</f>
        <v>346201.36703053117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348475.25745771825</v>
      </c>
      <c r="G38" s="2">
        <f>IF(F38&gt;$AK$31*1000,$AK$31*1000,F38)</f>
        <v>348475.25745771825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347986.93034446239</v>
      </c>
      <c r="Q38" s="2">
        <f t="shared" ref="Q38:Q101" si="25">IF(P38&gt;500000,500000,P38)</f>
        <v>347986.93034446239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349903.11814277619</v>
      </c>
      <c r="G39" s="2">
        <f>IF(F39&gt;$AK$31*1000,$AK$31*1000,F39)</f>
        <v>349903.11814277619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349772.49365837872</v>
      </c>
      <c r="Q39" s="2">
        <f t="shared" si="25"/>
        <v>349772.49365837872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351330.97882783413</v>
      </c>
      <c r="G40" s="2">
        <f>IF(F40&gt;$AK$31*1000,$AK$31*1000,F40)</f>
        <v>351330.97882783413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351558.05697230995</v>
      </c>
      <c r="Q40" s="2">
        <f t="shared" si="25"/>
        <v>351558.05697230995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352758.83951289207</v>
      </c>
      <c r="G41" s="2">
        <f t="shared" ref="G41:G295" si="26">IF(F41&gt;$AK$31*1000,$AK$31*1000,F41)</f>
        <v>352758.83951289207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353343.62028622627</v>
      </c>
      <c r="Q41" s="2">
        <f t="shared" si="25"/>
        <v>353343.62028622627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354186.70019795001</v>
      </c>
      <c r="G42" s="2">
        <f t="shared" si="26"/>
        <v>354186.70019795001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355129.1836001575</v>
      </c>
      <c r="Q42" s="2">
        <f t="shared" si="25"/>
        <v>355129.1836001575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355614.56088300794</v>
      </c>
      <c r="G43" s="2">
        <f t="shared" si="26"/>
        <v>355614.56088300794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356914.74691408873</v>
      </c>
      <c r="Q43" s="2">
        <f t="shared" si="25"/>
        <v>356914.74691408873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357042.42156805843</v>
      </c>
      <c r="G44" s="2">
        <f t="shared" si="26"/>
        <v>357042.42156805843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358700.31022800505</v>
      </c>
      <c r="Q44" s="2">
        <f t="shared" si="25"/>
        <v>358700.31022800505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358470.28225311637</v>
      </c>
      <c r="G45" s="2">
        <f t="shared" si="26"/>
        <v>358470.28225311637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360485.87354193628</v>
      </c>
      <c r="Q45" s="2">
        <f t="shared" si="25"/>
        <v>360485.87354193628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359898.14293817431</v>
      </c>
      <c r="G46" s="2">
        <f t="shared" si="26"/>
        <v>359898.14293817431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362271.4368558526</v>
      </c>
      <c r="Q46" s="2">
        <f t="shared" si="25"/>
        <v>362271.4368558526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361326.00362323225</v>
      </c>
      <c r="G47" s="2">
        <f t="shared" si="26"/>
        <v>361326.00362323225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364057.00016978383</v>
      </c>
      <c r="Q47" s="2">
        <f t="shared" si="25"/>
        <v>364057.00016978383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362753.86430829018</v>
      </c>
      <c r="G48" s="2">
        <f t="shared" si="26"/>
        <v>362753.86430829018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365842.56348370016</v>
      </c>
      <c r="Q48" s="2">
        <f t="shared" si="25"/>
        <v>365842.56348370016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364181.72499334812</v>
      </c>
      <c r="G49" s="2">
        <f t="shared" si="26"/>
        <v>364181.72499334812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367628.12679763138</v>
      </c>
      <c r="Q49" s="2">
        <f t="shared" si="25"/>
        <v>367628.12679763138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365609.58567840606</v>
      </c>
      <c r="G50" s="2">
        <f t="shared" si="26"/>
        <v>365609.58567840606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369413.69011154771</v>
      </c>
      <c r="Q50" s="2">
        <f t="shared" si="25"/>
        <v>369413.69011154771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367037.44636345655</v>
      </c>
      <c r="G51" s="2">
        <f t="shared" si="26"/>
        <v>367037.44636345655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371199.25342547894</v>
      </c>
      <c r="Q51" s="2">
        <f t="shared" si="25"/>
        <v>371199.25342547894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368465.30704851449</v>
      </c>
      <c r="G52" s="2">
        <f t="shared" si="26"/>
        <v>368465.30704851449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372984.81673939526</v>
      </c>
      <c r="Q52" s="2">
        <f t="shared" si="25"/>
        <v>372984.81673939526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369893.16773357242</v>
      </c>
      <c r="G53" s="2">
        <f t="shared" si="26"/>
        <v>369893.16773357242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374770.38005332649</v>
      </c>
      <c r="Q53" s="2">
        <f t="shared" si="25"/>
        <v>374770.38005332649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371321.02841863036</v>
      </c>
      <c r="G54" s="2">
        <f t="shared" si="26"/>
        <v>371321.02841863036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376555.94336725771</v>
      </c>
      <c r="Q54" s="2">
        <f t="shared" si="25"/>
        <v>376555.94336725771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372748.8891036883</v>
      </c>
      <c r="G55" s="2">
        <f t="shared" si="26"/>
        <v>372748.8891036883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378341.50668117404</v>
      </c>
      <c r="Q55" s="2">
        <f t="shared" si="25"/>
        <v>378341.50668117404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374176.74978874624</v>
      </c>
      <c r="G56" s="2">
        <f t="shared" si="26"/>
        <v>374176.74978874624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380127.06999510527</v>
      </c>
      <c r="Q56" s="2">
        <f t="shared" si="25"/>
        <v>380127.06999510527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375604.61047379673</v>
      </c>
      <c r="G57" s="2">
        <f t="shared" si="26"/>
        <v>375604.61047379673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381912.63330902159</v>
      </c>
      <c r="Q57" s="2">
        <f t="shared" si="25"/>
        <v>381912.63330902159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377032.47115885466</v>
      </c>
      <c r="G58" s="2">
        <f t="shared" si="26"/>
        <v>377032.47115885466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383698.19662295282</v>
      </c>
      <c r="Q58" s="2">
        <f t="shared" si="25"/>
        <v>383698.19662295282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378460.3318439126</v>
      </c>
      <c r="G59" s="2">
        <f t="shared" si="26"/>
        <v>378460.3318439126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385483.75993686914</v>
      </c>
      <c r="Q59" s="2">
        <f t="shared" si="25"/>
        <v>385483.75993686914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379888.19252897054</v>
      </c>
      <c r="G60" s="2">
        <f t="shared" si="26"/>
        <v>379888.19252897054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387269.32325080037</v>
      </c>
      <c r="Q60" s="2">
        <f t="shared" si="25"/>
        <v>387269.32325080037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381316.05321402848</v>
      </c>
      <c r="G61" s="2">
        <f t="shared" si="26"/>
        <v>381316.05321402848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389054.8865647167</v>
      </c>
      <c r="Q61" s="2">
        <f t="shared" si="25"/>
        <v>389054.8865647167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382743.91389908642</v>
      </c>
      <c r="G62" s="2">
        <f t="shared" si="26"/>
        <v>382743.91389908642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390840.44987864792</v>
      </c>
      <c r="Q62" s="2">
        <f t="shared" si="25"/>
        <v>390840.44987864792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384171.77458414435</v>
      </c>
      <c r="G63" s="2">
        <f t="shared" si="26"/>
        <v>384171.77458414435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392626.01319257915</v>
      </c>
      <c r="Q63" s="2">
        <f t="shared" si="25"/>
        <v>392626.01319257915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385599.63526919484</v>
      </c>
      <c r="G64" s="2">
        <f t="shared" si="26"/>
        <v>385599.63526919484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394411.57650649548</v>
      </c>
      <c r="Q64" s="2">
        <f t="shared" si="25"/>
        <v>394411.57650649548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387027.49595425278</v>
      </c>
      <c r="G65" s="2">
        <f t="shared" si="26"/>
        <v>387027.49595425278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396197.1398204267</v>
      </c>
      <c r="Q65" s="2">
        <f t="shared" si="25"/>
        <v>396197.1398204267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388455.35663931072</v>
      </c>
      <c r="G66" s="2">
        <f t="shared" si="26"/>
        <v>388455.35663931072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397982.70313434303</v>
      </c>
      <c r="Q66" s="2">
        <f t="shared" si="25"/>
        <v>397982.70313434303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389883.21732436866</v>
      </c>
      <c r="G67" s="2">
        <f t="shared" si="26"/>
        <v>389883.21732436866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399768.26644827425</v>
      </c>
      <c r="Q67" s="2">
        <f t="shared" si="25"/>
        <v>399768.26644827425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391311.07800942659</v>
      </c>
      <c r="G68" s="2">
        <f t="shared" si="26"/>
        <v>391311.07800942659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401553.82976219058</v>
      </c>
      <c r="Q68" s="2">
        <f t="shared" si="25"/>
        <v>401553.82976219058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-9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392738.93869448453</v>
      </c>
      <c r="G69" s="2">
        <f t="shared" si="26"/>
        <v>392738.93869448453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403339.39307612181</v>
      </c>
      <c r="Q69" s="2">
        <f t="shared" si="25"/>
        <v>403339.39307612181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-8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394166.79937953502</v>
      </c>
      <c r="G70" s="2">
        <f t="shared" si="26"/>
        <v>394166.79937953502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405124.95639003813</v>
      </c>
      <c r="Q70" s="2">
        <f t="shared" si="25"/>
        <v>405124.95639003813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-7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395594.66006459296</v>
      </c>
      <c r="G71" s="2">
        <f t="shared" si="26"/>
        <v>395594.66006459296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406910.51970396936</v>
      </c>
      <c r="Q71" s="2">
        <f t="shared" si="25"/>
        <v>406910.51970396936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-6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397022.5207496509</v>
      </c>
      <c r="G72" s="2">
        <f t="shared" si="26"/>
        <v>397022.5207496509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408696.08301790059</v>
      </c>
      <c r="Q72" s="2">
        <f t="shared" si="25"/>
        <v>408696.08301790059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-5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398450.38143470883</v>
      </c>
      <c r="G73" s="2">
        <f t="shared" si="26"/>
        <v>398450.38143470883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410481.64633181691</v>
      </c>
      <c r="Q73" s="2">
        <f t="shared" si="25"/>
        <v>410481.64633181691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-4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399878.24211976677</v>
      </c>
      <c r="G74" s="2">
        <f t="shared" si="26"/>
        <v>399878.24211976677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412267.20964574814</v>
      </c>
      <c r="Q74" s="2">
        <f t="shared" si="25"/>
        <v>412267.20964574814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-3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401306.10280482471</v>
      </c>
      <c r="G75" s="2">
        <f t="shared" si="26"/>
        <v>401306.10280482471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414052.77295966446</v>
      </c>
      <c r="Q75" s="2">
        <f t="shared" si="25"/>
        <v>414052.77295966446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402733.9634898752</v>
      </c>
      <c r="G76" s="2">
        <f t="shared" si="26"/>
        <v>402733.9634898752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415838.33627359569</v>
      </c>
      <c r="Q76" s="2">
        <f t="shared" si="25"/>
        <v>415838.33627359569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7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-1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404161.82417493314</v>
      </c>
      <c r="G77" s="2">
        <f t="shared" si="26"/>
        <v>404161.82417493314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417623.89958751202</v>
      </c>
      <c r="Q77" s="2">
        <f t="shared" si="25"/>
        <v>417623.89958751202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7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0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405589.68485999107</v>
      </c>
      <c r="G78" s="2">
        <f t="shared" si="26"/>
        <v>405589.68485999107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419409.46290144324</v>
      </c>
      <c r="Q78" s="2">
        <f t="shared" si="25"/>
        <v>419409.46290144324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7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1</v>
      </c>
      <c r="C79" s="7"/>
      <c r="D79" s="2" t="e">
        <f t="shared" si="12"/>
        <v>#N/A</v>
      </c>
      <c r="E79" s="2" t="e">
        <f t="shared" si="22"/>
        <v>#N/A</v>
      </c>
      <c r="F79" s="2">
        <v>407017.54554504901</v>
      </c>
      <c r="G79" s="2">
        <f t="shared" si="26"/>
        <v>407017.54554504901</v>
      </c>
      <c r="H79" s="2">
        <f t="shared" si="13"/>
        <v>20496568.545545049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821986.85714285716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421195.02621535957</v>
      </c>
      <c r="Q79" s="2">
        <f t="shared" si="25"/>
        <v>421195.02621535957</v>
      </c>
      <c r="R79" s="2">
        <f t="shared" si="16"/>
        <v>21306878.02621536</v>
      </c>
      <c r="S79" s="2">
        <f t="shared" si="17"/>
        <v>407017.54554504901</v>
      </c>
      <c r="T79" s="2">
        <f t="shared" si="18"/>
        <v>25854.857142857159</v>
      </c>
      <c r="U79" s="2">
        <f t="shared" si="19"/>
        <v>421195.02621535957</v>
      </c>
      <c r="V79" s="2">
        <f t="shared" si="5"/>
        <v>805531.90909090906</v>
      </c>
      <c r="W79" s="2">
        <f t="shared" si="20"/>
        <v>9399.9090909090592</v>
      </c>
      <c r="X79" s="2">
        <f t="shared" si="6"/>
        <v>411795.11712445051</v>
      </c>
      <c r="Y79" s="2">
        <f t="shared" si="7"/>
        <v>20501346.117124449</v>
      </c>
      <c r="Z79" s="2" t="str">
        <f t="shared" si="8"/>
        <v>HERE</v>
      </c>
      <c r="AA79" s="2">
        <f>IF(Z79="HERE",Y79,AA78+Graph!$G$1*1000)</f>
        <v>20501346.117124449</v>
      </c>
      <c r="AB79" s="2">
        <f t="shared" si="21"/>
        <v>411795.11712444946</v>
      </c>
      <c r="AC79" s="2">
        <f t="shared" si="9"/>
        <v>805531.90909090906</v>
      </c>
      <c r="AD79" s="3">
        <f t="shared" si="10"/>
        <v>20501346.117124449</v>
      </c>
      <c r="AE79" s="2">
        <f>IF(AE77&gt;=52800000,52800000,IF(AB58=Graph!G$1*1000,AE78+Graph!G$1*1000,AC79))</f>
        <v>805531.90909090906</v>
      </c>
      <c r="AF79" s="3">
        <f t="shared" si="11"/>
        <v>805531.90909090906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2</v>
      </c>
      <c r="C80" s="7"/>
      <c r="D80" s="2" t="e">
        <f t="shared" si="12"/>
        <v>#N/A</v>
      </c>
      <c r="E80" s="2" t="e">
        <f t="shared" si="22"/>
        <v>#N/A</v>
      </c>
      <c r="F80" s="2">
        <v>408445.40623010695</v>
      </c>
      <c r="G80" s="2">
        <f t="shared" si="26"/>
        <v>408445.40623010695</v>
      </c>
      <c r="H80" s="2">
        <f t="shared" si="13"/>
        <v>20905013.951775156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847841.71428571432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422980.5895292908</v>
      </c>
      <c r="Q80" s="2">
        <f t="shared" si="25"/>
        <v>422980.5895292908</v>
      </c>
      <c r="R80" s="2">
        <f t="shared" si="16"/>
        <v>21729858.61574465</v>
      </c>
      <c r="S80" s="2">
        <f t="shared" si="17"/>
        <v>408445.40623010695</v>
      </c>
      <c r="T80" s="2">
        <f t="shared" si="18"/>
        <v>25854.857142857159</v>
      </c>
      <c r="U80" s="2">
        <f t="shared" si="19"/>
        <v>422980.5895292908</v>
      </c>
      <c r="V80" s="2">
        <f t="shared" si="5"/>
        <v>814931.81818181823</v>
      </c>
      <c r="W80" s="2">
        <f t="shared" si="20"/>
        <v>9399.9090909091756</v>
      </c>
      <c r="X80" s="2">
        <f t="shared" si="6"/>
        <v>413580.68043838162</v>
      </c>
      <c r="Y80" s="2">
        <f t="shared" si="7"/>
        <v>20914926.79756283</v>
      </c>
      <c r="Z80" s="2" t="str">
        <f t="shared" si="8"/>
        <v>HERE</v>
      </c>
      <c r="AA80" s="2">
        <f>IF(Z80="HERE",Y80,AA79+Graph!$G$1*1000)</f>
        <v>20914926.79756283</v>
      </c>
      <c r="AB80" s="2">
        <f t="shared" si="21"/>
        <v>413580.68043838069</v>
      </c>
      <c r="AC80" s="2">
        <f t="shared" si="9"/>
        <v>814931.81818181823</v>
      </c>
      <c r="AD80" s="3">
        <f t="shared" si="10"/>
        <v>20914926.79756283</v>
      </c>
      <c r="AE80" s="2">
        <f>IF(AE78&gt;=52800000,52800000,IF(AB59=Graph!G$1*1000,AE79+Graph!G$1*1000,AC80))</f>
        <v>814931.81818181823</v>
      </c>
      <c r="AF80" s="3">
        <f t="shared" si="11"/>
        <v>814931.81818181823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3</v>
      </c>
      <c r="C81" s="7"/>
      <c r="D81" s="2" t="e">
        <f t="shared" si="12"/>
        <v>#N/A</v>
      </c>
      <c r="E81" s="2" t="e">
        <f t="shared" si="22"/>
        <v>#N/A</v>
      </c>
      <c r="F81" s="2">
        <v>409873.26691516489</v>
      </c>
      <c r="G81" s="2">
        <f t="shared" si="26"/>
        <v>409873.26691516489</v>
      </c>
      <c r="H81" s="2">
        <f t="shared" si="13"/>
        <v>21314887.218690321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873696.57142857148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424766.15284320712</v>
      </c>
      <c r="Q81" s="2">
        <f t="shared" si="25"/>
        <v>424766.15284320712</v>
      </c>
      <c r="R81" s="2">
        <f t="shared" si="16"/>
        <v>22154624.768587857</v>
      </c>
      <c r="S81" s="2">
        <f t="shared" si="17"/>
        <v>409873.26691516489</v>
      </c>
      <c r="T81" s="2">
        <f t="shared" si="18"/>
        <v>25854.857142857159</v>
      </c>
      <c r="U81" s="2">
        <f t="shared" si="19"/>
        <v>424766.15284320712</v>
      </c>
      <c r="V81" s="2">
        <f t="shared" si="5"/>
        <v>824331.72727272729</v>
      </c>
      <c r="W81" s="2">
        <f t="shared" si="20"/>
        <v>9399.9090909090592</v>
      </c>
      <c r="X81" s="2">
        <f t="shared" si="6"/>
        <v>415366.24375229806</v>
      </c>
      <c r="Y81" s="2">
        <f t="shared" si="7"/>
        <v>21330293.041315127</v>
      </c>
      <c r="Z81" s="2" t="str">
        <f t="shared" si="8"/>
        <v>HERE</v>
      </c>
      <c r="AA81" s="2">
        <f>IF(Z81="HERE",Y81,AA80+Graph!$G$1*1000)</f>
        <v>21330293.041315127</v>
      </c>
      <c r="AB81" s="2">
        <f t="shared" si="21"/>
        <v>415366.24375229701</v>
      </c>
      <c r="AC81" s="2">
        <f t="shared" si="9"/>
        <v>824331.72727272729</v>
      </c>
      <c r="AD81" s="3">
        <f t="shared" si="10"/>
        <v>21330293.041315127</v>
      </c>
      <c r="AE81" s="2">
        <f>IF(AE79&gt;=52800000,52800000,IF(AB60=Graph!G$1*1000,AE80+Graph!G$1*1000,AC81))</f>
        <v>824331.72727272729</v>
      </c>
      <c r="AF81" s="3">
        <f t="shared" si="11"/>
        <v>824331.72727272729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4</v>
      </c>
      <c r="C82" s="7"/>
      <c r="D82" s="2" t="e">
        <f t="shared" si="12"/>
        <v>#N/A</v>
      </c>
      <c r="E82" s="2" t="e">
        <f t="shared" si="22"/>
        <v>#N/A</v>
      </c>
      <c r="F82" s="2">
        <v>411301.12760022283</v>
      </c>
      <c r="G82" s="2">
        <f t="shared" si="26"/>
        <v>411301.12760022283</v>
      </c>
      <c r="H82" s="2">
        <f t="shared" si="13"/>
        <v>21726188.346290544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899551.42857142864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426551.71615713835</v>
      </c>
      <c r="Q82" s="2">
        <f t="shared" si="25"/>
        <v>426551.71615713835</v>
      </c>
      <c r="R82" s="2">
        <f t="shared" si="16"/>
        <v>22581176.484744996</v>
      </c>
      <c r="S82" s="2">
        <f t="shared" si="17"/>
        <v>411301.12760022283</v>
      </c>
      <c r="T82" s="2">
        <f t="shared" si="18"/>
        <v>25854.857142857159</v>
      </c>
      <c r="U82" s="2">
        <f t="shared" si="19"/>
        <v>426551.71615713835</v>
      </c>
      <c r="V82" s="2">
        <f t="shared" si="5"/>
        <v>833731.63636363635</v>
      </c>
      <c r="W82" s="2">
        <f t="shared" si="20"/>
        <v>9399.9090909090592</v>
      </c>
      <c r="X82" s="2">
        <f t="shared" si="6"/>
        <v>417151.80706622929</v>
      </c>
      <c r="Y82" s="2">
        <f t="shared" si="7"/>
        <v>21747444.848381355</v>
      </c>
      <c r="Z82" s="2" t="str">
        <f t="shared" si="8"/>
        <v>HERE</v>
      </c>
      <c r="AA82" s="2">
        <f>IF(Z82="HERE",Y82,AA81+Graph!$G$1*1000)</f>
        <v>21747444.848381355</v>
      </c>
      <c r="AB82" s="2">
        <f t="shared" si="21"/>
        <v>417151.80706622824</v>
      </c>
      <c r="AC82" s="2">
        <f t="shared" si="9"/>
        <v>833731.63636363635</v>
      </c>
      <c r="AD82" s="3">
        <f t="shared" si="10"/>
        <v>21747444.848381355</v>
      </c>
      <c r="AE82" s="2">
        <f>IF(AE80&gt;=52800000,52800000,IF(AB61=Graph!G$1*1000,AE81+Graph!G$1*1000,AC82))</f>
        <v>833731.63636363635</v>
      </c>
      <c r="AF82" s="3">
        <f t="shared" si="11"/>
        <v>833731.63636363635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5</v>
      </c>
      <c r="C83" s="7"/>
      <c r="D83" s="2" t="e">
        <f t="shared" si="12"/>
        <v>#N/A</v>
      </c>
      <c r="E83" s="2" t="e">
        <f t="shared" si="22"/>
        <v>#N/A</v>
      </c>
      <c r="F83" s="2">
        <v>412728.98828527331</v>
      </c>
      <c r="G83" s="2">
        <f t="shared" si="26"/>
        <v>412728.98828527331</v>
      </c>
      <c r="H83" s="2">
        <f t="shared" si="13"/>
        <v>22138917.334575817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925406.2857142858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428337.27947106957</v>
      </c>
      <c r="Q83" s="2">
        <f t="shared" si="25"/>
        <v>428337.27947106957</v>
      </c>
      <c r="R83" s="2">
        <f t="shared" si="16"/>
        <v>23009513.764216065</v>
      </c>
      <c r="S83" s="2">
        <f t="shared" si="17"/>
        <v>412728.98828527331</v>
      </c>
      <c r="T83" s="2">
        <f t="shared" si="18"/>
        <v>25854.857142857159</v>
      </c>
      <c r="U83" s="2">
        <f t="shared" si="19"/>
        <v>428337.27947106957</v>
      </c>
      <c r="V83" s="2">
        <f t="shared" si="5"/>
        <v>843131.54545454541</v>
      </c>
      <c r="W83" s="2">
        <f t="shared" si="20"/>
        <v>9399.9090909090592</v>
      </c>
      <c r="X83" s="2">
        <f t="shared" si="6"/>
        <v>418937.37038016052</v>
      </c>
      <c r="Y83" s="2">
        <f t="shared" si="7"/>
        <v>22166382.218761515</v>
      </c>
      <c r="Z83" s="2" t="str">
        <f t="shared" si="8"/>
        <v>HERE</v>
      </c>
      <c r="AA83" s="2">
        <f>IF(Z83="HERE",Y83,AA82+Graph!$G$1*1000)</f>
        <v>22166382.218761515</v>
      </c>
      <c r="AB83" s="2">
        <f t="shared" si="21"/>
        <v>418937.37038015947</v>
      </c>
      <c r="AC83" s="2">
        <f t="shared" si="9"/>
        <v>843131.54545454541</v>
      </c>
      <c r="AD83" s="3">
        <f t="shared" si="10"/>
        <v>22166382.218761515</v>
      </c>
      <c r="AE83" s="2">
        <f>IF(AE81&gt;=52800000,52800000,IF(AB62=Graph!G$1*1000,AE82+Graph!G$1*1000,AC83))</f>
        <v>843131.54545454541</v>
      </c>
      <c r="AF83" s="3">
        <f t="shared" si="11"/>
        <v>843131.54545454541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6</v>
      </c>
      <c r="C84" s="7"/>
      <c r="D84" s="2" t="e">
        <f t="shared" si="12"/>
        <v>#N/A</v>
      </c>
      <c r="E84" s="2" t="e">
        <f t="shared" si="22"/>
        <v>#N/A</v>
      </c>
      <c r="F84" s="2">
        <v>414156.84897033125</v>
      </c>
      <c r="G84" s="2">
        <f t="shared" si="26"/>
        <v>414156.84897033125</v>
      </c>
      <c r="H84" s="2">
        <f t="shared" si="13"/>
        <v>22553074.183546148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951261.14285714296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430122.8427849859</v>
      </c>
      <c r="Q84" s="2">
        <f t="shared" si="25"/>
        <v>430122.8427849859</v>
      </c>
      <c r="R84" s="2">
        <f t="shared" si="16"/>
        <v>23439636.607001051</v>
      </c>
      <c r="S84" s="2">
        <f t="shared" si="17"/>
        <v>414156.84897033125</v>
      </c>
      <c r="T84" s="2">
        <f t="shared" si="18"/>
        <v>25854.857142857159</v>
      </c>
      <c r="U84" s="2">
        <f t="shared" si="19"/>
        <v>430122.8427849859</v>
      </c>
      <c r="V84" s="2">
        <f t="shared" si="5"/>
        <v>852531.45454545459</v>
      </c>
      <c r="W84" s="2">
        <f t="shared" si="20"/>
        <v>9399.9090909091756</v>
      </c>
      <c r="X84" s="2">
        <f t="shared" si="6"/>
        <v>420722.93369407672</v>
      </c>
      <c r="Y84" s="2">
        <f t="shared" si="7"/>
        <v>22587105.152455591</v>
      </c>
      <c r="Z84" s="2" t="str">
        <f t="shared" si="8"/>
        <v>HERE</v>
      </c>
      <c r="AA84" s="2">
        <f>IF(Z84="HERE",Y84,AA83+Graph!$G$1*1000)</f>
        <v>22587105.152455591</v>
      </c>
      <c r="AB84" s="2">
        <f t="shared" si="21"/>
        <v>420722.93369407579</v>
      </c>
      <c r="AC84" s="2">
        <f t="shared" si="9"/>
        <v>852531.45454545459</v>
      </c>
      <c r="AD84" s="3">
        <f t="shared" si="10"/>
        <v>22587105.152455591</v>
      </c>
      <c r="AE84" s="2">
        <f>IF(AE82&gt;=52800000,52800000,IF(AB63=Graph!G$1*1000,AE83+Graph!G$1*1000,AC84))</f>
        <v>852531.45454545459</v>
      </c>
      <c r="AF84" s="3">
        <f t="shared" si="11"/>
        <v>852531.45454545459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7</v>
      </c>
      <c r="C85" s="7"/>
      <c r="D85" s="2" t="e">
        <f t="shared" si="12"/>
        <v>#N/A</v>
      </c>
      <c r="E85" s="2" t="e">
        <f t="shared" si="22"/>
        <v>#N/A</v>
      </c>
      <c r="F85" s="2">
        <v>415584.70965538919</v>
      </c>
      <c r="G85" s="2">
        <f t="shared" si="26"/>
        <v>415584.70965538919</v>
      </c>
      <c r="H85" s="2">
        <f t="shared" si="13"/>
        <v>22968658.893201537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977116.00000000012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431908.40609891713</v>
      </c>
      <c r="Q85" s="2">
        <f t="shared" si="25"/>
        <v>431908.40609891713</v>
      </c>
      <c r="R85" s="2">
        <f t="shared" si="16"/>
        <v>23871545.013099968</v>
      </c>
      <c r="S85" s="2">
        <f t="shared" si="17"/>
        <v>415584.70965538919</v>
      </c>
      <c r="T85" s="2">
        <f t="shared" si="18"/>
        <v>25854.857142857159</v>
      </c>
      <c r="U85" s="2">
        <f t="shared" si="19"/>
        <v>431908.40609891713</v>
      </c>
      <c r="V85" s="2">
        <f t="shared" si="5"/>
        <v>861931.36363636365</v>
      </c>
      <c r="W85" s="2">
        <f t="shared" si="20"/>
        <v>9399.9090909090592</v>
      </c>
      <c r="X85" s="2">
        <f t="shared" si="6"/>
        <v>422508.49700800807</v>
      </c>
      <c r="Y85" s="2">
        <f t="shared" si="7"/>
        <v>23009613.649463598</v>
      </c>
      <c r="Z85" s="2" t="str">
        <f t="shared" si="8"/>
        <v>HERE</v>
      </c>
      <c r="AA85" s="2">
        <f>IF(Z85="HERE",Y85,AA84+Graph!$G$1*1000)</f>
        <v>23009613.649463598</v>
      </c>
      <c r="AB85" s="2">
        <f t="shared" si="21"/>
        <v>422508.49700800702</v>
      </c>
      <c r="AC85" s="2">
        <f t="shared" si="9"/>
        <v>861931.36363636365</v>
      </c>
      <c r="AD85" s="3">
        <f t="shared" si="10"/>
        <v>23009613.649463598</v>
      </c>
      <c r="AE85" s="2">
        <f>IF(AE83&gt;=52800000,52800000,IF(AB64=Graph!G$1*1000,AE84+Graph!G$1*1000,AC85))</f>
        <v>861931.36363636365</v>
      </c>
      <c r="AF85" s="3">
        <f t="shared" si="11"/>
        <v>861931.36363636365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8</v>
      </c>
      <c r="C86" s="7"/>
      <c r="D86" s="2" t="e">
        <f t="shared" si="12"/>
        <v>#N/A</v>
      </c>
      <c r="E86" s="2" t="e">
        <f t="shared" si="22"/>
        <v>#N/A</v>
      </c>
      <c r="F86" s="2">
        <v>417012.57034044713</v>
      </c>
      <c r="G86" s="2">
        <f t="shared" si="26"/>
        <v>417012.57034044713</v>
      </c>
      <c r="H86" s="2">
        <f t="shared" si="13"/>
        <v>23385671.463541985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1002970.8571428573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433693.96941283345</v>
      </c>
      <c r="Q86" s="2">
        <f t="shared" si="25"/>
        <v>433693.96941283345</v>
      </c>
      <c r="R86" s="2">
        <f t="shared" si="16"/>
        <v>24305238.982512802</v>
      </c>
      <c r="S86" s="2">
        <f t="shared" si="17"/>
        <v>417012.57034044713</v>
      </c>
      <c r="T86" s="2">
        <f t="shared" si="18"/>
        <v>25854.857142857159</v>
      </c>
      <c r="U86" s="2">
        <f t="shared" si="19"/>
        <v>433693.96941283345</v>
      </c>
      <c r="V86" s="2">
        <f t="shared" si="5"/>
        <v>871331.27272727271</v>
      </c>
      <c r="W86" s="2">
        <f t="shared" si="20"/>
        <v>9399.9090909090592</v>
      </c>
      <c r="X86" s="2">
        <f t="shared" si="6"/>
        <v>424294.06032192439</v>
      </c>
      <c r="Y86" s="2">
        <f t="shared" si="7"/>
        <v>23433907.709785521</v>
      </c>
      <c r="Z86" s="2" t="str">
        <f t="shared" si="8"/>
        <v>HERE</v>
      </c>
      <c r="AA86" s="2">
        <f>IF(Z86="HERE",Y86,AA85+Graph!$G$1*1000)</f>
        <v>23433907.709785521</v>
      </c>
      <c r="AB86" s="2">
        <f t="shared" si="21"/>
        <v>424294.06032192335</v>
      </c>
      <c r="AC86" s="2">
        <f t="shared" si="9"/>
        <v>871331.27272727271</v>
      </c>
      <c r="AD86" s="3">
        <f t="shared" si="10"/>
        <v>23433907.709785521</v>
      </c>
      <c r="AE86" s="2">
        <f>IF(AE84&gt;=52800000,52800000,IF(AB65=Graph!G$1*1000,AE85+Graph!G$1*1000,AC86))</f>
        <v>871331.27272727271</v>
      </c>
      <c r="AF86" s="3">
        <f t="shared" si="11"/>
        <v>871331.27272727271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9</v>
      </c>
      <c r="C87" s="7"/>
      <c r="D87" s="2" t="e">
        <f t="shared" si="12"/>
        <v>#N/A</v>
      </c>
      <c r="E87" s="2" t="e">
        <f t="shared" si="22"/>
        <v>#N/A</v>
      </c>
      <c r="F87" s="2">
        <v>418440.43102550507</v>
      </c>
      <c r="G87" s="2">
        <f t="shared" si="26"/>
        <v>418440.43102550507</v>
      </c>
      <c r="H87" s="2">
        <f t="shared" si="13"/>
        <v>23804111.89456749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1028825.7142857144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435479.53272676468</v>
      </c>
      <c r="Q87" s="2">
        <f t="shared" si="25"/>
        <v>435479.53272676468</v>
      </c>
      <c r="R87" s="2">
        <f t="shared" si="16"/>
        <v>24740718.515239567</v>
      </c>
      <c r="S87" s="2">
        <f t="shared" si="17"/>
        <v>418440.43102550507</v>
      </c>
      <c r="T87" s="2">
        <f t="shared" si="18"/>
        <v>25854.857142857159</v>
      </c>
      <c r="U87" s="2">
        <f t="shared" si="19"/>
        <v>435479.53272676468</v>
      </c>
      <c r="V87" s="2">
        <f t="shared" si="5"/>
        <v>880731.18181818177</v>
      </c>
      <c r="W87" s="2">
        <f t="shared" si="20"/>
        <v>9399.9090909090592</v>
      </c>
      <c r="X87" s="2">
        <f t="shared" si="6"/>
        <v>426079.62363585562</v>
      </c>
      <c r="Y87" s="2">
        <f t="shared" si="7"/>
        <v>23859987.333421376</v>
      </c>
      <c r="Z87" s="2" t="str">
        <f t="shared" si="8"/>
        <v>HERE</v>
      </c>
      <c r="AA87" s="2">
        <f>IF(Z87="HERE",Y87,AA86+Graph!$G$1*1000)</f>
        <v>23859987.333421376</v>
      </c>
      <c r="AB87" s="2">
        <f t="shared" si="21"/>
        <v>426079.62363585457</v>
      </c>
      <c r="AC87" s="2">
        <f t="shared" si="9"/>
        <v>880731.18181818177</v>
      </c>
      <c r="AD87" s="3">
        <f t="shared" si="10"/>
        <v>23859987.333421376</v>
      </c>
      <c r="AE87" s="2">
        <f>IF(AE85&gt;=52800000,52800000,IF(AB66=Graph!G$1*1000,AE86+Graph!G$1*1000,AC87))</f>
        <v>880731.18181818177</v>
      </c>
      <c r="AF87" s="3">
        <f t="shared" si="11"/>
        <v>880731.18181818177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10</v>
      </c>
      <c r="C88" s="7"/>
      <c r="D88" s="2" t="e">
        <f t="shared" si="12"/>
        <v>#N/A</v>
      </c>
      <c r="E88" s="2" t="e">
        <f t="shared" si="22"/>
        <v>#N/A</v>
      </c>
      <c r="F88" s="2">
        <v>419868.291710563</v>
      </c>
      <c r="G88" s="2">
        <f t="shared" si="26"/>
        <v>419868.291710563</v>
      </c>
      <c r="H88" s="2">
        <f t="shared" si="13"/>
        <v>24223980.186278053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1054680.5714285716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437265.096040681</v>
      </c>
      <c r="Q88" s="2">
        <f t="shared" si="25"/>
        <v>437265.096040681</v>
      </c>
      <c r="R88" s="2">
        <f t="shared" si="16"/>
        <v>25177983.611280248</v>
      </c>
      <c r="S88" s="2">
        <f t="shared" si="17"/>
        <v>419868.291710563</v>
      </c>
      <c r="T88" s="2">
        <f t="shared" si="18"/>
        <v>25854.857142857159</v>
      </c>
      <c r="U88" s="2">
        <f t="shared" si="19"/>
        <v>437265.096040681</v>
      </c>
      <c r="V88" s="2">
        <f t="shared" si="5"/>
        <v>890131.09090909094</v>
      </c>
      <c r="W88" s="2">
        <f t="shared" si="20"/>
        <v>9399.9090909091756</v>
      </c>
      <c r="X88" s="2">
        <f t="shared" si="6"/>
        <v>427865.18694977183</v>
      </c>
      <c r="Y88" s="2">
        <f t="shared" si="7"/>
        <v>24287852.520371147</v>
      </c>
      <c r="Z88" s="2" t="str">
        <f t="shared" si="8"/>
        <v>HERE</v>
      </c>
      <c r="AA88" s="2">
        <f>IF(Z88="HERE",Y88,AA87+Graph!$G$1*1000)</f>
        <v>24287852.520371147</v>
      </c>
      <c r="AB88" s="2">
        <f t="shared" si="21"/>
        <v>427865.1869497709</v>
      </c>
      <c r="AC88" s="2">
        <f t="shared" si="9"/>
        <v>890131.09090909094</v>
      </c>
      <c r="AD88" s="3">
        <f t="shared" si="10"/>
        <v>24287852.520371147</v>
      </c>
      <c r="AE88" s="2">
        <f>IF(AE86&gt;=52800000,52800000,IF(AB67=Graph!G$1*1000,AE87+Graph!G$1*1000,AC88))</f>
        <v>890131.09090909094</v>
      </c>
      <c r="AF88" s="3">
        <f t="shared" si="11"/>
        <v>890131.09090909094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11</v>
      </c>
      <c r="C89" s="7"/>
      <c r="D89" s="2" t="e">
        <f t="shared" si="12"/>
        <v>#N/A</v>
      </c>
      <c r="E89" s="2" t="e">
        <f t="shared" si="22"/>
        <v>#N/A</v>
      </c>
      <c r="F89" s="2">
        <v>421296.15239561349</v>
      </c>
      <c r="G89" s="2">
        <f t="shared" si="26"/>
        <v>421296.15239561349</v>
      </c>
      <c r="H89" s="2">
        <f t="shared" si="13"/>
        <v>24645276.338673666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1080535.4285714286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439050.65935461223</v>
      </c>
      <c r="Q89" s="2">
        <f t="shared" si="25"/>
        <v>439050.65935461223</v>
      </c>
      <c r="R89" s="2">
        <f t="shared" si="16"/>
        <v>25617034.27063486</v>
      </c>
      <c r="S89" s="2">
        <f t="shared" si="17"/>
        <v>421296.15239561349</v>
      </c>
      <c r="T89" s="2">
        <f t="shared" si="18"/>
        <v>25854.857142857043</v>
      </c>
      <c r="U89" s="2">
        <f t="shared" si="19"/>
        <v>439050.65935461223</v>
      </c>
      <c r="V89" s="2">
        <f t="shared" si="5"/>
        <v>899531</v>
      </c>
      <c r="W89" s="2">
        <f t="shared" si="20"/>
        <v>9399.9090909090592</v>
      </c>
      <c r="X89" s="2">
        <f t="shared" si="6"/>
        <v>429650.75026370317</v>
      </c>
      <c r="Y89" s="2">
        <f t="shared" si="7"/>
        <v>24717503.270634849</v>
      </c>
      <c r="Z89" s="2" t="str">
        <f t="shared" si="8"/>
        <v>HERE</v>
      </c>
      <c r="AA89" s="2">
        <f>IF(Z89="HERE",Y89,AA88+Graph!$G$1*1000)</f>
        <v>24717503.270634849</v>
      </c>
      <c r="AB89" s="2">
        <f t="shared" si="21"/>
        <v>429650.75026370212</v>
      </c>
      <c r="AC89" s="2">
        <f t="shared" si="9"/>
        <v>899531</v>
      </c>
      <c r="AD89" s="3">
        <f t="shared" si="10"/>
        <v>24717503.270634849</v>
      </c>
      <c r="AE89" s="2">
        <f>IF(AE87&gt;=52800000,52800000,IF(AB68=Graph!G$1*1000,AE88+Graph!G$1*1000,AC89))</f>
        <v>899531</v>
      </c>
      <c r="AF89" s="3">
        <f t="shared" si="11"/>
        <v>899531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12</v>
      </c>
      <c r="C90" s="7"/>
      <c r="D90" s="2" t="e">
        <f t="shared" si="12"/>
        <v>#N/A</v>
      </c>
      <c r="E90" s="2" t="e">
        <f t="shared" si="22"/>
        <v>#N/A</v>
      </c>
      <c r="F90" s="2">
        <v>422724.01308067143</v>
      </c>
      <c r="G90" s="2">
        <f t="shared" si="26"/>
        <v>422724.01308067143</v>
      </c>
      <c r="H90" s="2">
        <f t="shared" si="13"/>
        <v>25068000.351754338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1106390.2857142857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440836.22266852856</v>
      </c>
      <c r="Q90" s="2">
        <f t="shared" si="25"/>
        <v>440836.22266852856</v>
      </c>
      <c r="R90" s="2">
        <f t="shared" si="16"/>
        <v>26057870.493303388</v>
      </c>
      <c r="S90" s="2">
        <f t="shared" si="17"/>
        <v>422724.01308067143</v>
      </c>
      <c r="T90" s="2">
        <f t="shared" si="18"/>
        <v>25854.857142857043</v>
      </c>
      <c r="U90" s="2">
        <f t="shared" si="19"/>
        <v>440836.22266852856</v>
      </c>
      <c r="V90" s="2">
        <f t="shared" si="5"/>
        <v>908930.90909090906</v>
      </c>
      <c r="W90" s="2">
        <f t="shared" si="20"/>
        <v>9399.9090909090592</v>
      </c>
      <c r="X90" s="2">
        <f t="shared" si="6"/>
        <v>431436.3135776195</v>
      </c>
      <c r="Y90" s="2">
        <f t="shared" si="7"/>
        <v>25148939.584212467</v>
      </c>
      <c r="Z90" s="2" t="str">
        <f t="shared" si="8"/>
        <v>HERE</v>
      </c>
      <c r="AA90" s="2">
        <f>IF(Z90="HERE",Y90,AA89+Graph!$G$1*1000)</f>
        <v>25148939.584212467</v>
      </c>
      <c r="AB90" s="2">
        <f t="shared" si="21"/>
        <v>431436.31357761845</v>
      </c>
      <c r="AC90" s="2">
        <f t="shared" si="9"/>
        <v>908930.90909090906</v>
      </c>
      <c r="AD90" s="3">
        <f t="shared" si="10"/>
        <v>25148939.584212467</v>
      </c>
      <c r="AE90" s="2">
        <f>IF(AE88&gt;=52800000,52800000,IF(AB69=Graph!G$1*1000,AE89+Graph!G$1*1000,AC90))</f>
        <v>908930.90909090906</v>
      </c>
      <c r="AF90" s="3">
        <f t="shared" si="11"/>
        <v>908930.90909090906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13</v>
      </c>
      <c r="C91" s="7"/>
      <c r="D91" s="2" t="e">
        <f t="shared" si="12"/>
        <v>#N/A</v>
      </c>
      <c r="E91" s="2" t="e">
        <f t="shared" si="22"/>
        <v>#N/A</v>
      </c>
      <c r="F91" s="2">
        <v>424151.87376572937</v>
      </c>
      <c r="G91" s="2">
        <f t="shared" si="26"/>
        <v>424151.87376572937</v>
      </c>
      <c r="H91" s="2">
        <f t="shared" si="13"/>
        <v>25492152.225520067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1132245.1428571427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442621.78598245978</v>
      </c>
      <c r="Q91" s="2">
        <f t="shared" si="25"/>
        <v>442621.78598245978</v>
      </c>
      <c r="R91" s="2">
        <f t="shared" si="16"/>
        <v>26500492.279285848</v>
      </c>
      <c r="S91" s="2">
        <f t="shared" si="17"/>
        <v>424151.87376572937</v>
      </c>
      <c r="T91" s="2">
        <f t="shared" si="18"/>
        <v>25854.857142857043</v>
      </c>
      <c r="U91" s="2">
        <f t="shared" si="19"/>
        <v>442621.78598245978</v>
      </c>
      <c r="V91" s="2">
        <f t="shared" si="5"/>
        <v>918330.81818181812</v>
      </c>
      <c r="W91" s="2">
        <f t="shared" si="20"/>
        <v>9399.9090909090592</v>
      </c>
      <c r="X91" s="2">
        <f t="shared" si="6"/>
        <v>433221.87689155072</v>
      </c>
      <c r="Y91" s="2">
        <f t="shared" si="7"/>
        <v>25582161.461104017</v>
      </c>
      <c r="Z91" s="2" t="str">
        <f t="shared" si="8"/>
        <v>HERE</v>
      </c>
      <c r="AA91" s="2">
        <f>IF(Z91="HERE",Y91,AA90+Graph!$G$1*1000)</f>
        <v>25582161.461104017</v>
      </c>
      <c r="AB91" s="2">
        <f t="shared" si="21"/>
        <v>433221.87689154968</v>
      </c>
      <c r="AC91" s="2">
        <f t="shared" si="9"/>
        <v>918330.81818181812</v>
      </c>
      <c r="AD91" s="3">
        <f t="shared" si="10"/>
        <v>25582161.461104017</v>
      </c>
      <c r="AE91" s="2">
        <f>IF(AE89&gt;=52800000,52800000,IF(AB70=Graph!G$1*1000,AE90+Graph!G$1*1000,AC91))</f>
        <v>918330.81818181812</v>
      </c>
      <c r="AF91" s="3">
        <f t="shared" si="11"/>
        <v>918330.81818181812</v>
      </c>
      <c r="AG91" s="3">
        <f t="shared" si="27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14</v>
      </c>
      <c r="C92" s="7"/>
      <c r="D92" s="2" t="e">
        <f t="shared" si="12"/>
        <v>#N/A</v>
      </c>
      <c r="E92" s="2" t="e">
        <f t="shared" si="22"/>
        <v>#N/A</v>
      </c>
      <c r="F92" s="2">
        <v>425579.73445078731</v>
      </c>
      <c r="G92" s="2">
        <f t="shared" si="26"/>
        <v>425579.73445078731</v>
      </c>
      <c r="H92" s="2">
        <f t="shared" si="13"/>
        <v>25917731.959970854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1158099.9999999998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444407.34929639101</v>
      </c>
      <c r="Q92" s="2">
        <f t="shared" si="25"/>
        <v>444407.34929639101</v>
      </c>
      <c r="R92" s="2">
        <f t="shared" si="16"/>
        <v>26944899.628582239</v>
      </c>
      <c r="S92" s="2">
        <f t="shared" si="17"/>
        <v>425579.73445078731</v>
      </c>
      <c r="T92" s="2">
        <f t="shared" si="18"/>
        <v>25854.857142857043</v>
      </c>
      <c r="U92" s="2">
        <f t="shared" si="19"/>
        <v>444407.34929639101</v>
      </c>
      <c r="V92" s="2">
        <f t="shared" si="5"/>
        <v>927730.72727272729</v>
      </c>
      <c r="W92" s="2">
        <f t="shared" si="20"/>
        <v>9399.9090909091756</v>
      </c>
      <c r="X92" s="2">
        <f t="shared" si="6"/>
        <v>435007.44020548183</v>
      </c>
      <c r="Y92" s="2">
        <f t="shared" si="7"/>
        <v>26017168.901309498</v>
      </c>
      <c r="Z92" s="2" t="str">
        <f t="shared" si="8"/>
        <v>HERE</v>
      </c>
      <c r="AA92" s="2">
        <f>IF(Z92="HERE",Y92,AA91+Graph!$G$1*1000)</f>
        <v>26017168.901309498</v>
      </c>
      <c r="AB92" s="2">
        <f t="shared" si="21"/>
        <v>435007.4402054809</v>
      </c>
      <c r="AC92" s="2">
        <f t="shared" si="9"/>
        <v>927730.72727272729</v>
      </c>
      <c r="AD92" s="3">
        <f t="shared" si="10"/>
        <v>26017168.901309498</v>
      </c>
      <c r="AE92" s="2">
        <f>IF(AE90&gt;=52800000,52800000,IF(AB71=Graph!G$1*1000,AE91+Graph!G$1*1000,AC92))</f>
        <v>927730.72727272729</v>
      </c>
      <c r="AF92" s="3">
        <f t="shared" si="11"/>
        <v>927730.72727272729</v>
      </c>
      <c r="AG92" s="3">
        <f t="shared" si="27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15</v>
      </c>
      <c r="C93" s="7"/>
      <c r="D93" s="2" t="e">
        <f t="shared" si="12"/>
        <v>#N/A</v>
      </c>
      <c r="E93" s="2" t="e">
        <f t="shared" si="22"/>
        <v>#N/A</v>
      </c>
      <c r="F93" s="2">
        <v>427007.59513584524</v>
      </c>
      <c r="G93" s="2">
        <f t="shared" si="26"/>
        <v>427007.59513584524</v>
      </c>
      <c r="H93" s="2">
        <f t="shared" si="13"/>
        <v>26344739.555106699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1183954.8571428568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446192.91261030734</v>
      </c>
      <c r="Q93" s="2">
        <f t="shared" si="25"/>
        <v>446192.91261030734</v>
      </c>
      <c r="R93" s="2">
        <f t="shared" si="16"/>
        <v>27391092.541192546</v>
      </c>
      <c r="S93" s="2">
        <f t="shared" si="17"/>
        <v>427007.59513584524</v>
      </c>
      <c r="T93" s="2">
        <f t="shared" si="18"/>
        <v>25854.857142857043</v>
      </c>
      <c r="U93" s="2">
        <f t="shared" si="19"/>
        <v>446192.91261030734</v>
      </c>
      <c r="V93" s="2">
        <f t="shared" si="5"/>
        <v>937130.63636363635</v>
      </c>
      <c r="W93" s="2">
        <f t="shared" si="20"/>
        <v>9399.9090909090592</v>
      </c>
      <c r="X93" s="2">
        <f t="shared" si="6"/>
        <v>436793.00351939828</v>
      </c>
      <c r="Y93" s="2">
        <f t="shared" si="7"/>
        <v>26453961.904828895</v>
      </c>
      <c r="Z93" s="2" t="str">
        <f t="shared" si="8"/>
        <v>HERE</v>
      </c>
      <c r="AA93" s="2">
        <f>IF(Z93="HERE",Y93,AA92+Graph!$G$1*1000)</f>
        <v>26453961.904828895</v>
      </c>
      <c r="AB93" s="2">
        <f t="shared" si="21"/>
        <v>436793.00351939723</v>
      </c>
      <c r="AC93" s="2">
        <f t="shared" si="9"/>
        <v>937130.63636363635</v>
      </c>
      <c r="AD93" s="3">
        <f t="shared" si="10"/>
        <v>26453961.904828895</v>
      </c>
      <c r="AE93" s="2">
        <f>IF(AE91&gt;=52800000,52800000,IF(AB72=Graph!G$1*1000,AE92+Graph!G$1*1000,AC93))</f>
        <v>937130.63636363635</v>
      </c>
      <c r="AF93" s="3">
        <f t="shared" si="11"/>
        <v>937130.63636363635</v>
      </c>
      <c r="AG93" s="3">
        <f t="shared" si="27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16</v>
      </c>
      <c r="C94" s="7"/>
      <c r="D94" s="2" t="e">
        <f t="shared" si="12"/>
        <v>#N/A</v>
      </c>
      <c r="E94" s="2" t="e">
        <f t="shared" si="22"/>
        <v>#N/A</v>
      </c>
      <c r="F94" s="2">
        <v>428435.45582090318</v>
      </c>
      <c r="G94" s="2">
        <f t="shared" si="26"/>
        <v>428435.45582090318</v>
      </c>
      <c r="H94" s="2">
        <f t="shared" si="13"/>
        <v>26773175.010927603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1209809.7142857139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447978.47592423856</v>
      </c>
      <c r="Q94" s="2">
        <f t="shared" si="25"/>
        <v>447978.47592423856</v>
      </c>
      <c r="R94" s="2">
        <f t="shared" si="16"/>
        <v>27839071.017116785</v>
      </c>
      <c r="S94" s="2">
        <f t="shared" si="17"/>
        <v>428435.45582090318</v>
      </c>
      <c r="T94" s="2">
        <f t="shared" si="18"/>
        <v>25854.857142857043</v>
      </c>
      <c r="U94" s="2">
        <f t="shared" si="19"/>
        <v>447978.47592423856</v>
      </c>
      <c r="V94" s="2">
        <f t="shared" si="5"/>
        <v>946530.54545454541</v>
      </c>
      <c r="W94" s="2">
        <f t="shared" si="20"/>
        <v>9399.9090909090592</v>
      </c>
      <c r="X94" s="2">
        <f t="shared" si="6"/>
        <v>438578.5668333295</v>
      </c>
      <c r="Y94" s="2">
        <f t="shared" si="7"/>
        <v>26892540.471662223</v>
      </c>
      <c r="Z94" s="2" t="str">
        <f t="shared" si="8"/>
        <v>HERE</v>
      </c>
      <c r="AA94" s="2">
        <f>IF(Z94="HERE",Y94,AA93+Graph!$G$1*1000)</f>
        <v>26892540.471662223</v>
      </c>
      <c r="AB94" s="2">
        <f t="shared" si="21"/>
        <v>438578.56683332846</v>
      </c>
      <c r="AC94" s="2">
        <f t="shared" si="9"/>
        <v>946530.54545454541</v>
      </c>
      <c r="AD94" s="3">
        <f t="shared" si="10"/>
        <v>26892540.471662223</v>
      </c>
      <c r="AE94" s="2">
        <f>IF(AE92&gt;=52800000,52800000,IF(AB73=Graph!G$1*1000,AE93+Graph!G$1*1000,AC94))</f>
        <v>946530.54545454541</v>
      </c>
      <c r="AF94" s="3">
        <f t="shared" si="11"/>
        <v>946530.54545454541</v>
      </c>
      <c r="AG94" s="3">
        <f t="shared" si="27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17</v>
      </c>
      <c r="C95" s="7"/>
      <c r="D95" s="2" t="e">
        <f t="shared" si="12"/>
        <v>#N/A</v>
      </c>
      <c r="E95" s="2" t="e">
        <f t="shared" si="22"/>
        <v>#N/A</v>
      </c>
      <c r="F95" s="2">
        <v>429863.31650596112</v>
      </c>
      <c r="G95" s="2">
        <f t="shared" si="26"/>
        <v>429863.31650596112</v>
      </c>
      <c r="H95" s="2">
        <f t="shared" si="13"/>
        <v>27203038.327433564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1235664.5714285709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449764.03923815489</v>
      </c>
      <c r="Q95" s="2">
        <f t="shared" si="25"/>
        <v>449764.03923815489</v>
      </c>
      <c r="R95" s="2">
        <f t="shared" si="16"/>
        <v>28288835.05635494</v>
      </c>
      <c r="S95" s="2">
        <f t="shared" si="17"/>
        <v>429863.31650596112</v>
      </c>
      <c r="T95" s="2">
        <f t="shared" si="18"/>
        <v>25854.857142857043</v>
      </c>
      <c r="U95" s="2">
        <f t="shared" si="19"/>
        <v>449764.03923815489</v>
      </c>
      <c r="V95" s="2">
        <f t="shared" si="5"/>
        <v>955930.45454545459</v>
      </c>
      <c r="W95" s="2">
        <f t="shared" si="20"/>
        <v>9399.9090909091756</v>
      </c>
      <c r="X95" s="2">
        <f t="shared" si="6"/>
        <v>440364.13014724571</v>
      </c>
      <c r="Y95" s="2">
        <f t="shared" ref="Y95:Y158" si="29">IF(COUNT($C96)=0,IF(COUNT($C95)=1,C95,SUM(Y94+X95)),C95)</f>
        <v>27332904.601809468</v>
      </c>
      <c r="Z95" s="2" t="str">
        <f t="shared" si="8"/>
        <v>HERE</v>
      </c>
      <c r="AA95" s="2">
        <f>IF(Z95="HERE",Y95,AA94+Graph!$G$1*1000)</f>
        <v>27332904.601809468</v>
      </c>
      <c r="AB95" s="2">
        <f t="shared" si="21"/>
        <v>440364.13014724478</v>
      </c>
      <c r="AC95" s="2">
        <f t="shared" ref="AC95:AC158" si="30">IF(Z96="HERE",V95,AC94)</f>
        <v>955930.45454545459</v>
      </c>
      <c r="AD95" s="3">
        <f t="shared" si="10"/>
        <v>27332904.601809468</v>
      </c>
      <c r="AE95" s="2">
        <f>IF(AE93&gt;=52800000,52800000,IF(AB74=Graph!G$1*1000,AE94+Graph!G$1*1000,AC95))</f>
        <v>955930.45454545459</v>
      </c>
      <c r="AF95" s="3">
        <f t="shared" si="11"/>
        <v>955930.45454545459</v>
      </c>
      <c r="AG95" s="3">
        <f t="shared" si="27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18</v>
      </c>
      <c r="C96" s="7"/>
      <c r="D96" s="2" t="e">
        <f t="shared" si="12"/>
        <v>#N/A</v>
      </c>
      <c r="E96" s="2" t="e">
        <f t="shared" si="22"/>
        <v>#N/A</v>
      </c>
      <c r="F96" s="2">
        <v>431291.17719101161</v>
      </c>
      <c r="G96" s="2">
        <f t="shared" si="26"/>
        <v>431291.17719101161</v>
      </c>
      <c r="H96" s="2">
        <f t="shared" ref="H96:H159" si="31">IF(COUNT($C97)=0,IF(COUNT($C96)=1,C96,SUM(H95+G96)),C96)</f>
        <v>27634329.504624575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1261519.4285714279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451549.60255208611</v>
      </c>
      <c r="Q96" s="2">
        <f t="shared" si="25"/>
        <v>451549.60255208611</v>
      </c>
      <c r="R96" s="2">
        <f t="shared" ref="R96:R159" si="32">IF(COUNT($C97)=0,IF(COUNT($C96)=1,M96,SUM(R95+Q96)),M96)</f>
        <v>28740384.658907026</v>
      </c>
      <c r="S96" s="2">
        <f t="shared" si="17"/>
        <v>431291.17719101161</v>
      </c>
      <c r="T96" s="2">
        <f t="shared" si="18"/>
        <v>25854.857142857043</v>
      </c>
      <c r="U96" s="2">
        <f t="shared" si="19"/>
        <v>451549.60255208611</v>
      </c>
      <c r="V96" s="2">
        <f t="shared" si="5"/>
        <v>965330.36363636365</v>
      </c>
      <c r="W96" s="2">
        <f t="shared" si="20"/>
        <v>9399.9090909090592</v>
      </c>
      <c r="X96" s="2">
        <f t="shared" si="6"/>
        <v>442149.69346117706</v>
      </c>
      <c r="Y96" s="2">
        <f t="shared" si="29"/>
        <v>27775054.295270644</v>
      </c>
      <c r="Z96" s="2" t="str">
        <f t="shared" si="8"/>
        <v>HERE</v>
      </c>
      <c r="AA96" s="2">
        <f>IF(Z96="HERE",Y96,AA95+Graph!$G$1*1000)</f>
        <v>27775054.295270644</v>
      </c>
      <c r="AB96" s="2">
        <f t="shared" si="21"/>
        <v>442149.69346117601</v>
      </c>
      <c r="AC96" s="2">
        <f t="shared" si="30"/>
        <v>965330.36363636365</v>
      </c>
      <c r="AD96" s="3">
        <f t="shared" si="10"/>
        <v>27775054.295270644</v>
      </c>
      <c r="AE96" s="2">
        <f>IF(AE94&gt;=52800000,52800000,IF(AB75=Graph!G$1*1000,AE95+Graph!G$1*1000,AC96))</f>
        <v>965330.36363636365</v>
      </c>
      <c r="AF96" s="3">
        <f t="shared" si="11"/>
        <v>965330.36363636365</v>
      </c>
      <c r="AG96" s="3">
        <f t="shared" si="27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19</v>
      </c>
      <c r="C97" s="7"/>
      <c r="D97" s="2" t="e">
        <f t="shared" si="12"/>
        <v>#N/A</v>
      </c>
      <c r="E97" s="2" t="e">
        <f t="shared" si="22"/>
        <v>#N/A</v>
      </c>
      <c r="F97" s="2">
        <v>432719.03787606955</v>
      </c>
      <c r="G97" s="2">
        <f t="shared" si="26"/>
        <v>432719.03787606955</v>
      </c>
      <c r="H97" s="2">
        <f t="shared" si="31"/>
        <v>28067048.542500645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1287374.285714285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453335.16586600244</v>
      </c>
      <c r="Q97" s="2">
        <f t="shared" si="25"/>
        <v>453335.16586600244</v>
      </c>
      <c r="R97" s="2">
        <f t="shared" si="32"/>
        <v>29193719.824773028</v>
      </c>
      <c r="S97" s="2">
        <f t="shared" si="17"/>
        <v>432719.03787606955</v>
      </c>
      <c r="T97" s="2">
        <f t="shared" si="18"/>
        <v>25854.857142857043</v>
      </c>
      <c r="U97" s="2">
        <f t="shared" si="19"/>
        <v>453335.16586600244</v>
      </c>
      <c r="V97" s="2">
        <f t="shared" si="5"/>
        <v>974730.27272727271</v>
      </c>
      <c r="W97" s="2">
        <f t="shared" si="20"/>
        <v>9399.9090909090592</v>
      </c>
      <c r="X97" s="2">
        <f t="shared" si="6"/>
        <v>443935.25677509338</v>
      </c>
      <c r="Y97" s="2">
        <f t="shared" si="29"/>
        <v>28218989.552045736</v>
      </c>
      <c r="Z97" s="2" t="str">
        <f t="shared" si="8"/>
        <v>HERE</v>
      </c>
      <c r="AA97" s="2">
        <f>IF(Z97="HERE",Y97,AA96+Graph!$G$1*1000)</f>
        <v>28218989.552045736</v>
      </c>
      <c r="AB97" s="2">
        <f t="shared" si="21"/>
        <v>443935.25677509233</v>
      </c>
      <c r="AC97" s="2">
        <f t="shared" si="30"/>
        <v>974730.27272727271</v>
      </c>
      <c r="AD97" s="3">
        <f t="shared" si="10"/>
        <v>28218989.552045736</v>
      </c>
      <c r="AE97" s="2">
        <f>IF(AE95&gt;=52800000,52800000,IF(AB76=Graph!G$1*1000,AE96+Graph!G$1*1000,AC97))</f>
        <v>974730.27272727271</v>
      </c>
      <c r="AF97" s="3">
        <f t="shared" si="11"/>
        <v>974730.27272727271</v>
      </c>
      <c r="AG97" s="3">
        <f t="shared" si="27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20</v>
      </c>
      <c r="C98" s="7"/>
      <c r="D98" s="2" t="e">
        <f t="shared" si="12"/>
        <v>#N/A</v>
      </c>
      <c r="E98" s="2" t="e">
        <f t="shared" si="22"/>
        <v>#N/A</v>
      </c>
      <c r="F98" s="2">
        <v>434146.89856112748</v>
      </c>
      <c r="G98" s="2">
        <f t="shared" si="26"/>
        <v>434146.89856112748</v>
      </c>
      <c r="H98" s="2">
        <f t="shared" si="31"/>
        <v>28501195.441061772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1313229.142857142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455120.72917993367</v>
      </c>
      <c r="Q98" s="2">
        <f t="shared" si="25"/>
        <v>455120.72917993367</v>
      </c>
      <c r="R98" s="2">
        <f t="shared" si="32"/>
        <v>29648840.553952962</v>
      </c>
      <c r="S98" s="2">
        <f t="shared" si="17"/>
        <v>434146.89856112748</v>
      </c>
      <c r="T98" s="2">
        <f t="shared" si="18"/>
        <v>25854.857142857043</v>
      </c>
      <c r="U98" s="2">
        <f t="shared" si="19"/>
        <v>455120.72917993367</v>
      </c>
      <c r="V98" s="2">
        <f t="shared" si="5"/>
        <v>984130.18181818177</v>
      </c>
      <c r="W98" s="2">
        <f t="shared" si="20"/>
        <v>9399.9090909090592</v>
      </c>
      <c r="X98" s="2">
        <f t="shared" si="6"/>
        <v>445720.82008902461</v>
      </c>
      <c r="Y98" s="2">
        <f t="shared" si="29"/>
        <v>28664710.37213476</v>
      </c>
      <c r="Z98" s="2" t="str">
        <f t="shared" si="8"/>
        <v>HERE</v>
      </c>
      <c r="AA98" s="2">
        <f>IF(Z98="HERE",Y98,AA97+Graph!$G$1*1000)</f>
        <v>28664710.37213476</v>
      </c>
      <c r="AB98" s="2">
        <f t="shared" si="21"/>
        <v>445720.82008902356</v>
      </c>
      <c r="AC98" s="2">
        <f t="shared" si="30"/>
        <v>984130.18181818177</v>
      </c>
      <c r="AD98" s="3">
        <f t="shared" si="10"/>
        <v>28664710.37213476</v>
      </c>
      <c r="AE98" s="2">
        <f>IF(AE96&gt;=52800000,52800000,IF(AB77=Graph!G$1*1000,AE97+Graph!G$1*1000,AC98))</f>
        <v>984130.18181818177</v>
      </c>
      <c r="AF98" s="3">
        <f t="shared" si="11"/>
        <v>984130.18181818177</v>
      </c>
      <c r="AG98" s="3">
        <f t="shared" si="27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21</v>
      </c>
      <c r="C99" s="7"/>
      <c r="D99" s="2" t="e">
        <f t="shared" si="12"/>
        <v>#N/A</v>
      </c>
      <c r="E99" s="2" t="e">
        <f t="shared" si="22"/>
        <v>#N/A</v>
      </c>
      <c r="F99" s="2">
        <v>435574.75924618542</v>
      </c>
      <c r="G99" s="2">
        <f t="shared" si="26"/>
        <v>435574.75924618542</v>
      </c>
      <c r="H99" s="2">
        <f t="shared" si="31"/>
        <v>28936770.200307958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1339083.9999999991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456906.29249384999</v>
      </c>
      <c r="Q99" s="2">
        <f t="shared" si="25"/>
        <v>456906.29249384999</v>
      </c>
      <c r="R99" s="2">
        <f t="shared" si="32"/>
        <v>30105746.846446812</v>
      </c>
      <c r="S99" s="2">
        <f t="shared" si="17"/>
        <v>435574.75924618542</v>
      </c>
      <c r="T99" s="2">
        <f t="shared" si="18"/>
        <v>25854.857142857043</v>
      </c>
      <c r="U99" s="2">
        <f t="shared" si="19"/>
        <v>456906.29249384999</v>
      </c>
      <c r="V99" s="2">
        <f t="shared" si="5"/>
        <v>993530.09090909082</v>
      </c>
      <c r="W99" s="2">
        <f t="shared" si="20"/>
        <v>9399.9090909090592</v>
      </c>
      <c r="X99" s="2">
        <f t="shared" si="6"/>
        <v>447506.38340294093</v>
      </c>
      <c r="Y99" s="2">
        <f t="shared" si="29"/>
        <v>29112216.7555377</v>
      </c>
      <c r="Z99" s="2" t="str">
        <f t="shared" si="8"/>
        <v>HERE</v>
      </c>
      <c r="AA99" s="2">
        <f>IF(Z99="HERE",Y99,AA98+Graph!$G$1*1000)</f>
        <v>29112216.7555377</v>
      </c>
      <c r="AB99" s="2">
        <f t="shared" si="21"/>
        <v>447506.38340293989</v>
      </c>
      <c r="AC99" s="2">
        <f t="shared" si="30"/>
        <v>993530.09090909082</v>
      </c>
      <c r="AD99" s="3">
        <f t="shared" si="10"/>
        <v>29112216.7555377</v>
      </c>
      <c r="AE99" s="2">
        <f>IF(AE97&gt;=52800000,52800000,IF(AB78=Graph!G$1*1000,AE98+Graph!G$1*1000,AC99))</f>
        <v>993530.09090909082</v>
      </c>
      <c r="AF99" s="3">
        <f t="shared" si="11"/>
        <v>993530.09090909082</v>
      </c>
      <c r="AG99" s="3">
        <f t="shared" si="27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22</v>
      </c>
      <c r="C100" s="14"/>
      <c r="D100" s="13" t="e">
        <f t="shared" si="12"/>
        <v>#N/A</v>
      </c>
      <c r="E100" s="13" t="e">
        <f t="shared" si="22"/>
        <v>#N/A</v>
      </c>
      <c r="F100" s="13">
        <v>437002.61993124336</v>
      </c>
      <c r="G100" s="13">
        <f t="shared" si="26"/>
        <v>437002.61993124336</v>
      </c>
      <c r="H100" s="13">
        <f t="shared" si="31"/>
        <v>29373772.820239201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1364938.8571428561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458691.85580778122</v>
      </c>
      <c r="Q100" s="2">
        <f t="shared" si="25"/>
        <v>458691.85580778122</v>
      </c>
      <c r="R100" s="13">
        <f t="shared" si="32"/>
        <v>30564438.702254593</v>
      </c>
      <c r="S100" s="13">
        <f t="shared" si="17"/>
        <v>437002.61993124336</v>
      </c>
      <c r="T100" s="13">
        <f t="shared" si="18"/>
        <v>25854.857142857043</v>
      </c>
      <c r="U100" s="13">
        <f t="shared" si="19"/>
        <v>458691.85580778122</v>
      </c>
      <c r="V100" s="13">
        <f t="shared" si="5"/>
        <v>1002930</v>
      </c>
      <c r="W100" s="13">
        <f t="shared" si="20"/>
        <v>9399.9090909091756</v>
      </c>
      <c r="X100" s="13">
        <f t="shared" si="6"/>
        <v>449291.94671687204</v>
      </c>
      <c r="Y100" s="2">
        <f t="shared" si="29"/>
        <v>29561508.702254571</v>
      </c>
      <c r="Z100" s="2" t="str">
        <f t="shared" si="8"/>
        <v>HERE</v>
      </c>
      <c r="AA100" s="2">
        <f>IF(Z100="HERE",Y100,AA99+Graph!$G$1*1000)</f>
        <v>29561508.702254571</v>
      </c>
      <c r="AB100" s="2">
        <f t="shared" si="21"/>
        <v>449291.94671687111</v>
      </c>
      <c r="AC100" s="2">
        <f t="shared" si="30"/>
        <v>1002930</v>
      </c>
      <c r="AD100" s="3">
        <f t="shared" si="10"/>
        <v>29561508.702254571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18491488.100866549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23</v>
      </c>
      <c r="C101" s="7"/>
      <c r="D101" s="2" t="e">
        <f t="shared" si="12"/>
        <v>#N/A</v>
      </c>
      <c r="E101" s="2" t="e">
        <f t="shared" si="22"/>
        <v>#N/A</v>
      </c>
      <c r="F101" s="2">
        <v>438430.4806163013</v>
      </c>
      <c r="G101" s="2">
        <f t="shared" si="26"/>
        <v>438430.4806163013</v>
      </c>
      <c r="H101" s="2">
        <f t="shared" si="31"/>
        <v>29812203.300855502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1390793.7142857132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460477.41912171245</v>
      </c>
      <c r="Q101" s="2">
        <f t="shared" si="25"/>
        <v>460477.41912171245</v>
      </c>
      <c r="R101" s="2">
        <f t="shared" si="32"/>
        <v>31024916.121376306</v>
      </c>
      <c r="S101" s="2">
        <f t="shared" si="17"/>
        <v>438430.4806163013</v>
      </c>
      <c r="T101" s="2">
        <f t="shared" si="18"/>
        <v>25854.857142857043</v>
      </c>
      <c r="U101" s="2">
        <f t="shared" si="19"/>
        <v>460477.41912171245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407039.70483599813</v>
      </c>
      <c r="Y101" s="2">
        <f t="shared" si="29"/>
        <v>29968548.407090571</v>
      </c>
      <c r="Z101" s="2" t="str">
        <f t="shared" si="8"/>
        <v>HERE</v>
      </c>
      <c r="AA101" s="2">
        <f>IF(Z101="HERE",Y101,AA100+Graph!$G$1*1000)</f>
        <v>29968548.407090571</v>
      </c>
      <c r="AB101" s="2">
        <f t="shared" si="21"/>
        <v>407039.70483599976</v>
      </c>
      <c r="AC101" s="2">
        <f t="shared" si="30"/>
        <v>1056367.7142857143</v>
      </c>
      <c r="AD101" s="3">
        <f t="shared" si="10"/>
        <v>29968548.407090571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18864180.708715636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24</v>
      </c>
      <c r="C102" s="7"/>
      <c r="D102" s="2" t="e">
        <f t="shared" si="12"/>
        <v>#N/A</v>
      </c>
      <c r="E102" s="2" t="e">
        <f t="shared" si="22"/>
        <v>#N/A</v>
      </c>
      <c r="F102" s="2">
        <v>439858.34130135179</v>
      </c>
      <c r="G102" s="2">
        <f t="shared" si="26"/>
        <v>439858.34130135179</v>
      </c>
      <c r="H102" s="2">
        <f t="shared" si="31"/>
        <v>30252061.642156854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1416648.5714285702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462262.98243562877</v>
      </c>
      <c r="Q102" s="2">
        <f t="shared" ref="Q102:Q165" si="34">IF(P102&gt;500000,500000,P102)</f>
        <v>462262.98243562877</v>
      </c>
      <c r="R102" s="2">
        <f t="shared" si="32"/>
        <v>31487179.103811935</v>
      </c>
      <c r="S102" s="2">
        <f t="shared" si="17"/>
        <v>439858.34130135179</v>
      </c>
      <c r="T102" s="2">
        <f t="shared" si="18"/>
        <v>25854.857142857043</v>
      </c>
      <c r="U102" s="2">
        <f t="shared" si="19"/>
        <v>462262.98243562877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408825.26814991445</v>
      </c>
      <c r="Y102" s="2">
        <f t="shared" si="29"/>
        <v>30377373.675240487</v>
      </c>
      <c r="Z102" s="2" t="str">
        <f t="shared" si="8"/>
        <v>HERE</v>
      </c>
      <c r="AA102" s="2">
        <f>IF(Z102="HERE",Y102,AA101+Graph!$G$1*1000)</f>
        <v>30377373.675240487</v>
      </c>
      <c r="AB102" s="2">
        <f t="shared" si="21"/>
        <v>408825.26814991608</v>
      </c>
      <c r="AC102" s="2">
        <f t="shared" si="30"/>
        <v>1109805.4285714286</v>
      </c>
      <c r="AD102" s="3">
        <f t="shared" si="10"/>
        <v>30377373.675240487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19238480.323547252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25</v>
      </c>
      <c r="C103" s="7"/>
      <c r="D103" s="2" t="e">
        <f t="shared" si="12"/>
        <v>#N/A</v>
      </c>
      <c r="E103" s="2" t="e">
        <f t="shared" si="22"/>
        <v>#N/A</v>
      </c>
      <c r="F103" s="2">
        <v>441286.20198640972</v>
      </c>
      <c r="G103" s="2">
        <f t="shared" si="26"/>
        <v>441286.20198640972</v>
      </c>
      <c r="H103" s="2">
        <f t="shared" si="31"/>
        <v>30693347.844143264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1442503.4285714272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464048.54574956</v>
      </c>
      <c r="Q103" s="2">
        <f t="shared" si="34"/>
        <v>464048.54574956</v>
      </c>
      <c r="R103" s="2">
        <f t="shared" si="32"/>
        <v>31951227.649561495</v>
      </c>
      <c r="S103" s="2">
        <f t="shared" si="17"/>
        <v>441286.20198640972</v>
      </c>
      <c r="T103" s="2">
        <f t="shared" si="18"/>
        <v>25854.857142857043</v>
      </c>
      <c r="U103" s="2">
        <f t="shared" si="19"/>
        <v>464048.54574956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410610.83146384591</v>
      </c>
      <c r="Y103" s="2">
        <f t="shared" si="29"/>
        <v>30787984.506704334</v>
      </c>
      <c r="Z103" s="2" t="str">
        <f t="shared" si="8"/>
        <v>HERE</v>
      </c>
      <c r="AA103" s="2">
        <f>IF(Z103="HERE",Y103,AA102+Graph!$G$1*1000)</f>
        <v>30787984.506704334</v>
      </c>
      <c r="AB103" s="2">
        <f t="shared" si="21"/>
        <v>410610.83146384731</v>
      </c>
      <c r="AC103" s="2">
        <f t="shared" si="30"/>
        <v>1163243.1428571427</v>
      </c>
      <c r="AD103" s="3">
        <f t="shared" si="10"/>
        <v>30787984.506704334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19614386.945361402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26</v>
      </c>
      <c r="C104" s="7"/>
      <c r="D104" s="2" t="e">
        <f t="shared" si="12"/>
        <v>#N/A</v>
      </c>
      <c r="E104" s="2" t="e">
        <f t="shared" si="22"/>
        <v>#N/A</v>
      </c>
      <c r="F104" s="2">
        <v>442714.06267146766</v>
      </c>
      <c r="G104" s="2">
        <f t="shared" si="26"/>
        <v>442714.06267146766</v>
      </c>
      <c r="H104" s="2">
        <f t="shared" si="31"/>
        <v>31136061.906814732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1468358.2857142843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465834.10906347632</v>
      </c>
      <c r="Q104" s="2">
        <f t="shared" si="34"/>
        <v>465834.10906347632</v>
      </c>
      <c r="R104" s="2">
        <f t="shared" si="32"/>
        <v>32417061.758624971</v>
      </c>
      <c r="S104" s="2">
        <f t="shared" si="17"/>
        <v>442714.06267146766</v>
      </c>
      <c r="T104" s="2">
        <f t="shared" si="18"/>
        <v>25854.857142857043</v>
      </c>
      <c r="U104" s="2">
        <f t="shared" si="19"/>
        <v>465834.10906347632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412396.39477776201</v>
      </c>
      <c r="Y104" s="2">
        <f t="shared" si="29"/>
        <v>31200380.901482098</v>
      </c>
      <c r="Z104" s="2" t="str">
        <f t="shared" si="8"/>
        <v>HERE</v>
      </c>
      <c r="AA104" s="2">
        <f>IF(Z104="HERE",Y104,AA103+Graph!$G$1*1000)</f>
        <v>31200380.901482098</v>
      </c>
      <c r="AB104" s="2">
        <f t="shared" si="21"/>
        <v>412396.39477776363</v>
      </c>
      <c r="AC104" s="2">
        <f t="shared" si="30"/>
        <v>1216680.857142857</v>
      </c>
      <c r="AD104" s="3">
        <f t="shared" si="10"/>
        <v>31200380.901482098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19991900.574158091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27</v>
      </c>
      <c r="C105" s="7"/>
      <c r="D105" s="2" t="e">
        <f t="shared" si="12"/>
        <v>#N/A</v>
      </c>
      <c r="E105" s="2" t="e">
        <f t="shared" si="22"/>
        <v>#N/A</v>
      </c>
      <c r="F105" s="2">
        <v>444141.9233565256</v>
      </c>
      <c r="G105" s="2">
        <f t="shared" si="26"/>
        <v>444141.9233565256</v>
      </c>
      <c r="H105" s="2">
        <f t="shared" si="31"/>
        <v>31580203.830171257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1494213.1428571413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467619.67237740755</v>
      </c>
      <c r="Q105" s="2">
        <f t="shared" si="34"/>
        <v>467619.67237740755</v>
      </c>
      <c r="R105" s="2">
        <f t="shared" si="32"/>
        <v>32884681.431002378</v>
      </c>
      <c r="S105" s="2">
        <f t="shared" si="17"/>
        <v>444141.9233565256</v>
      </c>
      <c r="T105" s="2">
        <f t="shared" si="18"/>
        <v>25854.857142857043</v>
      </c>
      <c r="U105" s="2">
        <f t="shared" si="19"/>
        <v>467619.67237740755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414181.95809169323</v>
      </c>
      <c r="Y105" s="2">
        <f t="shared" si="29"/>
        <v>31614562.859573793</v>
      </c>
      <c r="Z105" s="2" t="str">
        <f t="shared" si="8"/>
        <v>HERE</v>
      </c>
      <c r="AA105" s="2">
        <f>IF(Z105="HERE",Y105,AA104+Graph!$G$1*1000)</f>
        <v>31614562.859573793</v>
      </c>
      <c r="AB105" s="2">
        <f t="shared" si="21"/>
        <v>414181.95809169486</v>
      </c>
      <c r="AC105" s="2">
        <f t="shared" si="30"/>
        <v>1270118.5714285714</v>
      </c>
      <c r="AD105" s="3">
        <f t="shared" si="10"/>
        <v>31614562.859573793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20371021.209937308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28</v>
      </c>
      <c r="C106" s="7"/>
      <c r="D106" s="2" t="e">
        <f t="shared" si="12"/>
        <v>#N/A</v>
      </c>
      <c r="E106" s="2" t="e">
        <f t="shared" si="22"/>
        <v>#N/A</v>
      </c>
      <c r="F106" s="2">
        <v>445569.78404158354</v>
      </c>
      <c r="G106" s="2">
        <f t="shared" si="26"/>
        <v>445569.78404158354</v>
      </c>
      <c r="H106" s="2">
        <f t="shared" si="31"/>
        <v>32025773.614212841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1520067.9999999984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469405.23569132388</v>
      </c>
      <c r="Q106" s="2">
        <f t="shared" si="34"/>
        <v>469405.23569132388</v>
      </c>
      <c r="R106" s="2">
        <f t="shared" si="32"/>
        <v>33354086.666693702</v>
      </c>
      <c r="S106" s="2">
        <f t="shared" si="17"/>
        <v>445569.78404158354</v>
      </c>
      <c r="T106" s="2">
        <f t="shared" si="18"/>
        <v>25854.857142857043</v>
      </c>
      <c r="U106" s="2">
        <f t="shared" si="19"/>
        <v>469405.23569132388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415967.52140560956</v>
      </c>
      <c r="Y106" s="2">
        <f t="shared" si="29"/>
        <v>32030530.380979404</v>
      </c>
      <c r="Z106" s="2" t="str">
        <f t="shared" si="8"/>
        <v>HERE</v>
      </c>
      <c r="AA106" s="2">
        <f>IF(Z106="HERE",Y106,AA105+Graph!$G$1*1000)</f>
        <v>32030530.380979404</v>
      </c>
      <c r="AB106" s="2">
        <f t="shared" si="21"/>
        <v>415967.52140561119</v>
      </c>
      <c r="AC106" s="2">
        <f t="shared" si="30"/>
        <v>1323556.2857142857</v>
      </c>
      <c r="AD106" s="3">
        <f t="shared" si="10"/>
        <v>32030530.380979404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20751748.852699056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29</v>
      </c>
      <c r="C107" s="7"/>
      <c r="D107" s="2" t="e">
        <f t="shared" si="12"/>
        <v>#N/A</v>
      </c>
      <c r="E107" s="2" t="e">
        <f t="shared" si="22"/>
        <v>#N/A</v>
      </c>
      <c r="F107" s="2">
        <v>446997.64472664148</v>
      </c>
      <c r="G107" s="2">
        <f t="shared" si="26"/>
        <v>446997.64472664148</v>
      </c>
      <c r="H107" s="2">
        <f t="shared" si="31"/>
        <v>32472771.258939482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1545922.8571428554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471190.7990052551</v>
      </c>
      <c r="Q107" s="2">
        <f t="shared" si="34"/>
        <v>471190.7990052551</v>
      </c>
      <c r="R107" s="2">
        <f t="shared" si="32"/>
        <v>33825277.465698957</v>
      </c>
      <c r="S107" s="2">
        <f t="shared" si="17"/>
        <v>446997.64472664148</v>
      </c>
      <c r="T107" s="2">
        <f t="shared" si="18"/>
        <v>25854.857142857043</v>
      </c>
      <c r="U107" s="2">
        <f t="shared" si="19"/>
        <v>471190.7990052551</v>
      </c>
      <c r="V107" s="2">
        <f t="shared" si="33"/>
        <v>1376994</v>
      </c>
      <c r="W107" s="2">
        <f t="shared" si="20"/>
        <v>53437.714285714319</v>
      </c>
      <c r="X107" s="2">
        <f t="shared" si="6"/>
        <v>417753.08471954078</v>
      </c>
      <c r="Y107" s="2">
        <f t="shared" si="29"/>
        <v>32448283.465698946</v>
      </c>
      <c r="Z107" s="2" t="str">
        <f t="shared" si="8"/>
        <v>HERE</v>
      </c>
      <c r="AA107" s="2">
        <f>IF(Z107="HERE",Y107,AA106+Graph!$G$1*1000)</f>
        <v>32448283.465698946</v>
      </c>
      <c r="AB107" s="2">
        <f t="shared" si="21"/>
        <v>417753.08471954241</v>
      </c>
      <c r="AC107" s="2">
        <f t="shared" si="30"/>
        <v>1376994</v>
      </c>
      <c r="AD107" s="3">
        <f t="shared" si="10"/>
        <v>32448283.465698946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21134083.502443332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30</v>
      </c>
      <c r="C108" s="7"/>
      <c r="D108" s="2" t="e">
        <f t="shared" si="12"/>
        <v>#N/A</v>
      </c>
      <c r="E108" s="2" t="e">
        <f t="shared" si="22"/>
        <v>#N/A</v>
      </c>
      <c r="F108" s="2">
        <v>448425.50541169941</v>
      </c>
      <c r="G108" s="2">
        <f t="shared" si="26"/>
        <v>448425.50541169941</v>
      </c>
      <c r="H108" s="2">
        <f t="shared" si="31"/>
        <v>32921196.764351182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1571777.7142857125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472976.36231917143</v>
      </c>
      <c r="Q108" s="2">
        <f t="shared" si="34"/>
        <v>472976.36231917143</v>
      </c>
      <c r="R108" s="2">
        <f t="shared" si="32"/>
        <v>34298253.828018129</v>
      </c>
      <c r="S108" s="2">
        <f t="shared" si="17"/>
        <v>448425.50541169941</v>
      </c>
      <c r="T108" s="2">
        <f t="shared" si="18"/>
        <v>25854.857142857043</v>
      </c>
      <c r="U108" s="2">
        <f t="shared" si="19"/>
        <v>472976.36231917143</v>
      </c>
      <c r="V108" s="2">
        <f t="shared" si="33"/>
        <v>1508825.75</v>
      </c>
      <c r="W108" s="2">
        <f t="shared" si="20"/>
        <v>131831.75</v>
      </c>
      <c r="X108" s="2">
        <f t="shared" si="6"/>
        <v>341144.61231917143</v>
      </c>
      <c r="Y108" s="2">
        <f t="shared" si="29"/>
        <v>32789428.078018118</v>
      </c>
      <c r="Z108" s="2" t="str">
        <f t="shared" si="8"/>
        <v>HERE</v>
      </c>
      <c r="AA108" s="2">
        <f>IF(Z108="HERE",Y108,AA107+Graph!$G$1*1000)</f>
        <v>32789428.078018118</v>
      </c>
      <c r="AB108" s="2">
        <f t="shared" si="21"/>
        <v>341144.61231917143</v>
      </c>
      <c r="AC108" s="2">
        <f t="shared" si="30"/>
        <v>1508825.75</v>
      </c>
      <c r="AD108" s="3">
        <f t="shared" si="10"/>
        <v>32789428.078018118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21518025.159170147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31</v>
      </c>
      <c r="C109" s="7"/>
      <c r="D109" s="2" t="e">
        <f t="shared" si="12"/>
        <v>#N/A</v>
      </c>
      <c r="E109" s="2" t="e">
        <f t="shared" si="22"/>
        <v>#N/A</v>
      </c>
      <c r="F109" s="2">
        <v>449853.3660967499</v>
      </c>
      <c r="G109" s="2">
        <f t="shared" si="26"/>
        <v>449853.3660967499</v>
      </c>
      <c r="H109" s="2">
        <f t="shared" si="31"/>
        <v>33371050.130447932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1597632.5714285695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474761.92563310266</v>
      </c>
      <c r="Q109" s="2">
        <f t="shared" si="34"/>
        <v>474761.92563310266</v>
      </c>
      <c r="R109" s="2">
        <f t="shared" si="32"/>
        <v>34773015.753651232</v>
      </c>
      <c r="S109" s="2">
        <f t="shared" si="17"/>
        <v>449853.3660967499</v>
      </c>
      <c r="T109" s="2">
        <f t="shared" si="18"/>
        <v>25854.857142857043</v>
      </c>
      <c r="U109" s="2">
        <f t="shared" si="19"/>
        <v>474761.92563310266</v>
      </c>
      <c r="V109" s="2">
        <f t="shared" si="33"/>
        <v>1640657.5</v>
      </c>
      <c r="W109" s="2">
        <f t="shared" si="20"/>
        <v>131831.75</v>
      </c>
      <c r="X109" s="2">
        <f t="shared" si="6"/>
        <v>342930.17563310266</v>
      </c>
      <c r="Y109" s="2">
        <f t="shared" si="29"/>
        <v>33132358.25365122</v>
      </c>
      <c r="Z109" s="2" t="str">
        <f t="shared" si="8"/>
        <v>HERE</v>
      </c>
      <c r="AA109" s="2">
        <f>IF(Z109="HERE",Y109,AA108+Graph!$G$1*1000)</f>
        <v>33132358.25365122</v>
      </c>
      <c r="AB109" s="2">
        <f t="shared" si="21"/>
        <v>342930.17563310266</v>
      </c>
      <c r="AC109" s="2">
        <f t="shared" si="30"/>
        <v>1640657.5</v>
      </c>
      <c r="AD109" s="3">
        <f t="shared" si="10"/>
        <v>33132358.25365122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21903573.822879486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32</v>
      </c>
      <c r="C110" s="7"/>
      <c r="D110" s="2" t="e">
        <f t="shared" si="12"/>
        <v>#N/A</v>
      </c>
      <c r="E110" s="2" t="e">
        <f t="shared" si="22"/>
        <v>#N/A</v>
      </c>
      <c r="F110" s="2">
        <v>451281.22678180784</v>
      </c>
      <c r="G110" s="2">
        <f t="shared" si="26"/>
        <v>451281.22678180784</v>
      </c>
      <c r="H110" s="2">
        <f t="shared" si="31"/>
        <v>33822331.357229739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1623487.4285714265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476547.48894701898</v>
      </c>
      <c r="Q110" s="2">
        <f t="shared" si="34"/>
        <v>476547.48894701898</v>
      </c>
      <c r="R110" s="2">
        <f t="shared" si="32"/>
        <v>35249563.242598251</v>
      </c>
      <c r="S110" s="2">
        <f t="shared" si="17"/>
        <v>451281.22678180784</v>
      </c>
      <c r="T110" s="2">
        <f t="shared" si="18"/>
        <v>25854.857142857043</v>
      </c>
      <c r="U110" s="2">
        <f t="shared" si="19"/>
        <v>476547.48894701898</v>
      </c>
      <c r="V110" s="2">
        <f t="shared" si="33"/>
        <v>1772489.25</v>
      </c>
      <c r="W110" s="2">
        <f t="shared" si="20"/>
        <v>131831.75</v>
      </c>
      <c r="X110" s="2">
        <f t="shared" si="6"/>
        <v>344715.73894701898</v>
      </c>
      <c r="Y110" s="2">
        <f t="shared" si="29"/>
        <v>33477073.992598239</v>
      </c>
      <c r="Z110" s="2" t="str">
        <f t="shared" si="8"/>
        <v>HERE</v>
      </c>
      <c r="AA110" s="2">
        <f>IF(Z110="HERE",Y110,AA109+Graph!$G$1*1000)</f>
        <v>33477073.992598239</v>
      </c>
      <c r="AB110" s="2">
        <f t="shared" si="21"/>
        <v>344715.73894701898</v>
      </c>
      <c r="AC110" s="2">
        <f t="shared" si="30"/>
        <v>1772489.25</v>
      </c>
      <c r="AD110" s="3">
        <f t="shared" si="10"/>
        <v>33477073.992598239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22290729.493571363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33</v>
      </c>
      <c r="C111" s="7"/>
      <c r="D111" s="2" t="e">
        <f t="shared" si="12"/>
        <v>#N/A</v>
      </c>
      <c r="E111" s="2" t="e">
        <f t="shared" si="22"/>
        <v>#N/A</v>
      </c>
      <c r="F111" s="2">
        <v>452709.08746686578</v>
      </c>
      <c r="G111" s="2">
        <f t="shared" si="26"/>
        <v>452709.08746686578</v>
      </c>
      <c r="H111" s="2">
        <f t="shared" si="31"/>
        <v>34275040.444696605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1649342.2857142836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478333.05226095021</v>
      </c>
      <c r="Q111" s="2">
        <f t="shared" si="34"/>
        <v>478333.05226095021</v>
      </c>
      <c r="R111" s="2">
        <f t="shared" si="32"/>
        <v>35727896.294859201</v>
      </c>
      <c r="S111" s="2">
        <f t="shared" si="17"/>
        <v>452709.08746686578</v>
      </c>
      <c r="T111" s="2">
        <f t="shared" si="18"/>
        <v>25854.857142857043</v>
      </c>
      <c r="U111" s="2">
        <f t="shared" si="19"/>
        <v>478333.05226095021</v>
      </c>
      <c r="V111" s="2">
        <f t="shared" si="33"/>
        <v>1904321</v>
      </c>
      <c r="W111" s="2">
        <f t="shared" si="20"/>
        <v>131831.75</v>
      </c>
      <c r="X111" s="2">
        <f t="shared" si="6"/>
        <v>346501.30226095021</v>
      </c>
      <c r="Y111" s="2">
        <f t="shared" si="29"/>
        <v>33823575.294859186</v>
      </c>
      <c r="Z111" s="2" t="str">
        <f t="shared" si="8"/>
        <v>HERE</v>
      </c>
      <c r="AA111" s="2">
        <f>IF(Z111="HERE",Y111,AA110+Graph!$G$1*1000)</f>
        <v>33823575.294859186</v>
      </c>
      <c r="AB111" s="2">
        <f t="shared" si="21"/>
        <v>346501.30226094648</v>
      </c>
      <c r="AC111" s="2">
        <f t="shared" si="30"/>
        <v>1904321</v>
      </c>
      <c r="AD111" s="3">
        <f t="shared" si="10"/>
        <v>33823575.294859186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22679492.171245769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34</v>
      </c>
      <c r="C112" s="7"/>
      <c r="D112" s="2" t="e">
        <f t="shared" si="12"/>
        <v>#N/A</v>
      </c>
      <c r="E112" s="2" t="e">
        <f t="shared" si="22"/>
        <v>#N/A</v>
      </c>
      <c r="F112" s="2">
        <v>454136.94815192372</v>
      </c>
      <c r="G112" s="2">
        <f t="shared" si="26"/>
        <v>454136.94815192372</v>
      </c>
      <c r="H112" s="2">
        <f t="shared" si="31"/>
        <v>34729177.392848529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1675197.1428571406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480118.61557488143</v>
      </c>
      <c r="Q112" s="2">
        <f t="shared" si="34"/>
        <v>480118.61557488143</v>
      </c>
      <c r="R112" s="2">
        <f t="shared" si="32"/>
        <v>36208014.910434082</v>
      </c>
      <c r="S112" s="2">
        <f t="shared" si="17"/>
        <v>454136.94815192372</v>
      </c>
      <c r="T112" s="2">
        <f t="shared" si="18"/>
        <v>25854.857142857043</v>
      </c>
      <c r="U112" s="2">
        <f t="shared" si="19"/>
        <v>480118.61557488143</v>
      </c>
      <c r="V112" s="2">
        <f t="shared" si="33"/>
        <v>2036152.75</v>
      </c>
      <c r="W112" s="2">
        <f t="shared" si="20"/>
        <v>131831.75</v>
      </c>
      <c r="X112" s="2">
        <f t="shared" si="6"/>
        <v>348286.86557488143</v>
      </c>
      <c r="Y112" s="2">
        <f t="shared" si="29"/>
        <v>34171862.160434067</v>
      </c>
      <c r="Z112" s="2" t="str">
        <f t="shared" si="8"/>
        <v>HERE</v>
      </c>
      <c r="AA112" s="2">
        <f>IF(Z112="HERE",Y112,AA111+Graph!$G$1*1000)</f>
        <v>34171862.160434067</v>
      </c>
      <c r="AB112" s="2">
        <f t="shared" si="21"/>
        <v>348286.86557488143</v>
      </c>
      <c r="AC112" s="2">
        <f t="shared" si="30"/>
        <v>2036152.75</v>
      </c>
      <c r="AD112" s="3">
        <f t="shared" si="10"/>
        <v>34171862.160434067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23069861.855902705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35</v>
      </c>
      <c r="C113" s="7"/>
      <c r="D113" s="2" t="e">
        <f t="shared" si="12"/>
        <v>#N/A</v>
      </c>
      <c r="E113" s="2" t="e">
        <f t="shared" si="22"/>
        <v>#N/A</v>
      </c>
      <c r="F113" s="2">
        <v>455564.80883698165</v>
      </c>
      <c r="G113" s="2">
        <f t="shared" si="26"/>
        <v>455564.80883698165</v>
      </c>
      <c r="H113" s="2">
        <f t="shared" si="31"/>
        <v>35184742.201685511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1701051.9999999977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481904.17888879776</v>
      </c>
      <c r="Q113" s="2">
        <f t="shared" si="34"/>
        <v>481904.17888879776</v>
      </c>
      <c r="R113" s="2">
        <f t="shared" si="32"/>
        <v>36689919.08932288</v>
      </c>
      <c r="S113" s="2">
        <f t="shared" si="17"/>
        <v>455564.80883698165</v>
      </c>
      <c r="T113" s="2">
        <f t="shared" si="18"/>
        <v>25854.857142857043</v>
      </c>
      <c r="U113" s="2">
        <f t="shared" si="19"/>
        <v>481904.17888879776</v>
      </c>
      <c r="V113" s="2">
        <f t="shared" si="33"/>
        <v>2167984.5</v>
      </c>
      <c r="W113" s="2">
        <f t="shared" si="20"/>
        <v>131831.75</v>
      </c>
      <c r="X113" s="2">
        <f t="shared" si="6"/>
        <v>350072.42888879776</v>
      </c>
      <c r="Y113" s="2">
        <f t="shared" si="29"/>
        <v>34521934.589322865</v>
      </c>
      <c r="Z113" s="2" t="str">
        <f t="shared" si="8"/>
        <v>HERE</v>
      </c>
      <c r="AA113" s="2">
        <f>IF(Z113="HERE",Y113,AA112+Graph!$G$1*1000)</f>
        <v>34521934.589322865</v>
      </c>
      <c r="AB113" s="2">
        <f t="shared" si="21"/>
        <v>350072.42888879776</v>
      </c>
      <c r="AC113" s="2">
        <f t="shared" si="30"/>
        <v>2167984.5</v>
      </c>
      <c r="AD113" s="3">
        <f t="shared" si="10"/>
        <v>34521934.589322865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23461838.547542185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36</v>
      </c>
      <c r="C114" s="7"/>
      <c r="D114" s="2" t="e">
        <f t="shared" si="12"/>
        <v>#N/A</v>
      </c>
      <c r="E114" s="2" t="e">
        <f t="shared" si="22"/>
        <v>#N/A</v>
      </c>
      <c r="F114" s="2">
        <v>456992.66952203959</v>
      </c>
      <c r="G114" s="2">
        <f t="shared" si="26"/>
        <v>456992.66952203959</v>
      </c>
      <c r="H114" s="2">
        <f t="shared" si="31"/>
        <v>35641734.87120755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1726906.8571428547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483689.74220272899</v>
      </c>
      <c r="Q114" s="2">
        <f t="shared" si="34"/>
        <v>483689.74220272899</v>
      </c>
      <c r="R114" s="2">
        <f t="shared" si="32"/>
        <v>37173608.831525609</v>
      </c>
      <c r="S114" s="2">
        <f t="shared" si="17"/>
        <v>456992.66952203959</v>
      </c>
      <c r="T114" s="2">
        <f t="shared" si="18"/>
        <v>25854.857142857043</v>
      </c>
      <c r="U114" s="2">
        <f t="shared" si="19"/>
        <v>483689.74220272899</v>
      </c>
      <c r="V114" s="2">
        <f t="shared" si="33"/>
        <v>2299816.25</v>
      </c>
      <c r="W114" s="2">
        <f t="shared" si="20"/>
        <v>131831.75</v>
      </c>
      <c r="X114" s="2">
        <f t="shared" si="6"/>
        <v>351857.99220272899</v>
      </c>
      <c r="Y114" s="2">
        <f t="shared" si="29"/>
        <v>34873792.581525594</v>
      </c>
      <c r="Z114" s="2" t="str">
        <f t="shared" si="8"/>
        <v>HERE</v>
      </c>
      <c r="AA114" s="2">
        <f>IF(Z114="HERE",Y114,AA113+Graph!$G$1*1000)</f>
        <v>34873792.581525594</v>
      </c>
      <c r="AB114" s="2">
        <f t="shared" si="21"/>
        <v>351857.99220272899</v>
      </c>
      <c r="AC114" s="2">
        <f t="shared" si="30"/>
        <v>2299816.25</v>
      </c>
      <c r="AD114" s="3">
        <f t="shared" si="10"/>
        <v>34873792.581525594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23855422.246164188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37</v>
      </c>
      <c r="C115" s="7"/>
      <c r="D115" s="2" t="e">
        <f t="shared" si="12"/>
        <v>#N/A</v>
      </c>
      <c r="E115" s="2" t="e">
        <f t="shared" si="22"/>
        <v>#N/A</v>
      </c>
      <c r="F115" s="2">
        <v>458420.53020709008</v>
      </c>
      <c r="G115" s="2">
        <f t="shared" si="26"/>
        <v>458420.53020709008</v>
      </c>
      <c r="H115" s="2">
        <f t="shared" si="31"/>
        <v>36100155.40141464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1752761.7142857118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485475.30551664531</v>
      </c>
      <c r="Q115" s="2">
        <f t="shared" si="34"/>
        <v>485475.30551664531</v>
      </c>
      <c r="R115" s="2">
        <f t="shared" si="32"/>
        <v>37659084.137042254</v>
      </c>
      <c r="S115" s="2">
        <f t="shared" si="17"/>
        <v>458420.53020709008</v>
      </c>
      <c r="T115" s="2">
        <f t="shared" si="18"/>
        <v>25854.857142857043</v>
      </c>
      <c r="U115" s="2">
        <f t="shared" si="19"/>
        <v>485475.30551664531</v>
      </c>
      <c r="V115" s="2">
        <f t="shared" si="33"/>
        <v>2431648</v>
      </c>
      <c r="W115" s="2">
        <f t="shared" si="20"/>
        <v>131831.75</v>
      </c>
      <c r="X115" s="2">
        <f t="shared" si="6"/>
        <v>353643.55551664531</v>
      </c>
      <c r="Y115" s="2">
        <f t="shared" si="29"/>
        <v>35227436.137042239</v>
      </c>
      <c r="Z115" s="2" t="str">
        <f t="shared" si="8"/>
        <v>HERE</v>
      </c>
      <c r="AA115" s="2">
        <f>IF(Z115="HERE",Y115,AA114+Graph!$G$1*1000)</f>
        <v>35227436.137042239</v>
      </c>
      <c r="AB115" s="2">
        <f t="shared" si="21"/>
        <v>353643.55551664531</v>
      </c>
      <c r="AC115" s="2">
        <f t="shared" si="30"/>
        <v>2431648</v>
      </c>
      <c r="AD115" s="3">
        <f t="shared" si="10"/>
        <v>35227436.137042239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24250612.95176873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38</v>
      </c>
      <c r="C116" s="7"/>
      <c r="D116" s="2" t="e">
        <f t="shared" si="12"/>
        <v>#N/A</v>
      </c>
      <c r="E116" s="2" t="e">
        <f t="shared" si="22"/>
        <v>#N/A</v>
      </c>
      <c r="F116" s="2">
        <v>459848.39089214802</v>
      </c>
      <c r="G116" s="2">
        <f t="shared" si="26"/>
        <v>459848.39089214802</v>
      </c>
      <c r="H116" s="2">
        <f t="shared" si="31"/>
        <v>36560003.792306788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1778616.5714285688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487260.86883057654</v>
      </c>
      <c r="Q116" s="2">
        <f t="shared" si="34"/>
        <v>487260.86883057654</v>
      </c>
      <c r="R116" s="2">
        <f t="shared" si="32"/>
        <v>38146345.005872831</v>
      </c>
      <c r="S116" s="2">
        <f t="shared" si="17"/>
        <v>459848.39089214802</v>
      </c>
      <c r="T116" s="2">
        <f t="shared" si="18"/>
        <v>25854.857142857043</v>
      </c>
      <c r="U116" s="2">
        <f t="shared" si="19"/>
        <v>487260.86883057654</v>
      </c>
      <c r="V116" s="2">
        <f t="shared" si="33"/>
        <v>2639309</v>
      </c>
      <c r="W116" s="2">
        <f t="shared" si="20"/>
        <v>207661</v>
      </c>
      <c r="X116" s="2">
        <f t="shared" si="6"/>
        <v>279599.86883057654</v>
      </c>
      <c r="Y116" s="2">
        <f t="shared" si="29"/>
        <v>35507036.005872816</v>
      </c>
      <c r="Z116" s="2" t="str">
        <f t="shared" si="8"/>
        <v>HERE</v>
      </c>
      <c r="AA116" s="2">
        <f>IF(Z116="HERE",Y116,AA115+Graph!$G$1*1000)</f>
        <v>35507036.005872816</v>
      </c>
      <c r="AB116" s="2">
        <f t="shared" si="21"/>
        <v>279599.86883057654</v>
      </c>
      <c r="AC116" s="2">
        <f t="shared" si="30"/>
        <v>2639309</v>
      </c>
      <c r="AD116" s="3">
        <f t="shared" si="10"/>
        <v>35507036.005872816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24647410.664355796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39</v>
      </c>
      <c r="C117" s="7"/>
      <c r="D117" s="2" t="e">
        <f t="shared" si="12"/>
        <v>#N/A</v>
      </c>
      <c r="E117" s="2" t="e">
        <f t="shared" si="22"/>
        <v>#N/A</v>
      </c>
      <c r="F117" s="2">
        <v>461276.25157720596</v>
      </c>
      <c r="G117" s="2">
        <f t="shared" si="26"/>
        <v>461276.25157720596</v>
      </c>
      <c r="H117" s="2">
        <f t="shared" si="31"/>
        <v>37021280.043883994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1804471.4285714258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489046.43214449286</v>
      </c>
      <c r="Q117" s="2">
        <f t="shared" si="34"/>
        <v>489046.43214449286</v>
      </c>
      <c r="R117" s="2">
        <f t="shared" si="32"/>
        <v>38635391.438017324</v>
      </c>
      <c r="S117" s="2">
        <f t="shared" si="17"/>
        <v>461276.25157720596</v>
      </c>
      <c r="T117" s="2">
        <f t="shared" si="18"/>
        <v>25854.857142857043</v>
      </c>
      <c r="U117" s="2">
        <f t="shared" si="19"/>
        <v>489046.43214449286</v>
      </c>
      <c r="V117" s="2">
        <f t="shared" si="33"/>
        <v>2918252</v>
      </c>
      <c r="W117" s="2">
        <f t="shared" si="20"/>
        <v>278943</v>
      </c>
      <c r="X117" s="2">
        <f t="shared" si="6"/>
        <v>210103.43214449286</v>
      </c>
      <c r="Y117" s="2">
        <f t="shared" si="29"/>
        <v>35717139.438017309</v>
      </c>
      <c r="Z117" s="2" t="str">
        <f t="shared" si="8"/>
        <v>HERE</v>
      </c>
      <c r="AA117" s="2">
        <f>IF(Z117="HERE",Y117,AA116+Graph!$G$1*1000)</f>
        <v>35717139.438017309</v>
      </c>
      <c r="AB117" s="2">
        <f t="shared" si="21"/>
        <v>210103.43214449286</v>
      </c>
      <c r="AC117" s="2">
        <f t="shared" si="30"/>
        <v>2918252</v>
      </c>
      <c r="AD117" s="3">
        <f t="shared" si="10"/>
        <v>35717139.438017309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25045815.383925401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40</v>
      </c>
      <c r="C118" s="7"/>
      <c r="D118" s="2" t="e">
        <f t="shared" si="12"/>
        <v>#N/A</v>
      </c>
      <c r="E118" s="2" t="e">
        <f t="shared" si="22"/>
        <v>#N/A</v>
      </c>
      <c r="F118" s="2">
        <v>462704.11226226389</v>
      </c>
      <c r="G118" s="2">
        <f t="shared" si="26"/>
        <v>462704.11226226389</v>
      </c>
      <c r="H118" s="2">
        <f t="shared" si="31"/>
        <v>37483984.156146258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1830326.2857142829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490831.99545842409</v>
      </c>
      <c r="Q118" s="2">
        <f t="shared" si="34"/>
        <v>490831.99545842409</v>
      </c>
      <c r="R118" s="2">
        <f t="shared" si="32"/>
        <v>39126223.433475748</v>
      </c>
      <c r="S118" s="2">
        <f t="shared" si="17"/>
        <v>462704.11226226389</v>
      </c>
      <c r="T118" s="2">
        <f t="shared" si="18"/>
        <v>25854.857142857043</v>
      </c>
      <c r="U118" s="2">
        <f t="shared" si="19"/>
        <v>490831.99545842409</v>
      </c>
      <c r="V118" s="2">
        <f t="shared" si="33"/>
        <v>3234946</v>
      </c>
      <c r="W118" s="2">
        <f t="shared" si="20"/>
        <v>316694</v>
      </c>
      <c r="X118" s="2">
        <f t="shared" si="6"/>
        <v>174137.99545842409</v>
      </c>
      <c r="Y118" s="2">
        <f t="shared" si="29"/>
        <v>35891277.433475733</v>
      </c>
      <c r="Z118" s="2" t="str">
        <f t="shared" si="8"/>
        <v>HERE</v>
      </c>
      <c r="AA118" s="2">
        <f>IF(Z118="HERE",Y118,AA117+Graph!$G$1*1000)</f>
        <v>35891277.433475733</v>
      </c>
      <c r="AB118" s="2">
        <f t="shared" si="21"/>
        <v>174137.99545842409</v>
      </c>
      <c r="AC118" s="2">
        <f t="shared" si="30"/>
        <v>3234946</v>
      </c>
      <c r="AD118" s="3">
        <f t="shared" si="10"/>
        <v>35891277.433475733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25445827.110477526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41</v>
      </c>
      <c r="C119" s="7"/>
      <c r="D119" s="2" t="e">
        <f t="shared" si="12"/>
        <v>#N/A</v>
      </c>
      <c r="E119" s="2" t="e">
        <f t="shared" si="22"/>
        <v>#N/A</v>
      </c>
      <c r="F119" s="2">
        <v>464131.97294732183</v>
      </c>
      <c r="G119" s="2">
        <f t="shared" si="26"/>
        <v>464131.97294732183</v>
      </c>
      <c r="H119" s="2">
        <f t="shared" si="31"/>
        <v>37948116.12909358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1856181.1428571399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492617.55877234042</v>
      </c>
      <c r="Q119" s="2">
        <f t="shared" si="34"/>
        <v>492617.55877234042</v>
      </c>
      <c r="R119" s="2">
        <f t="shared" si="32"/>
        <v>39618840.992248088</v>
      </c>
      <c r="S119" s="2">
        <f t="shared" si="17"/>
        <v>464131.97294732183</v>
      </c>
      <c r="T119" s="2">
        <f t="shared" si="18"/>
        <v>25854.857142857043</v>
      </c>
      <c r="U119" s="2">
        <f t="shared" si="19"/>
        <v>492617.55877234042</v>
      </c>
      <c r="V119" s="2">
        <f t="shared" si="33"/>
        <v>3559179</v>
      </c>
      <c r="W119" s="2">
        <f t="shared" si="20"/>
        <v>324233</v>
      </c>
      <c r="X119" s="2">
        <f t="shared" si="6"/>
        <v>168384.55877234042</v>
      </c>
      <c r="Y119" s="2">
        <f t="shared" si="29"/>
        <v>36059661.992248073</v>
      </c>
      <c r="Z119" s="2" t="str">
        <f t="shared" si="8"/>
        <v>HERE</v>
      </c>
      <c r="AA119" s="2">
        <f>IF(Z119="HERE",Y119,AA118+Graph!$G$1*1000)</f>
        <v>36059661.992248073</v>
      </c>
      <c r="AB119" s="2">
        <f t="shared" si="21"/>
        <v>168384.55877234042</v>
      </c>
      <c r="AC119" s="2">
        <f t="shared" si="30"/>
        <v>3559179</v>
      </c>
      <c r="AD119" s="3">
        <f t="shared" si="10"/>
        <v>36059661.992248073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25847445.844012193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42</v>
      </c>
      <c r="C120" s="7"/>
      <c r="D120" s="2" t="e">
        <f t="shared" si="12"/>
        <v>#N/A</v>
      </c>
      <c r="E120" s="2" t="e">
        <f t="shared" si="22"/>
        <v>#N/A</v>
      </c>
      <c r="F120" s="2">
        <v>465559.83363237977</v>
      </c>
      <c r="G120" s="2">
        <f t="shared" si="26"/>
        <v>465559.83363237977</v>
      </c>
      <c r="H120" s="2">
        <f t="shared" si="31"/>
        <v>38413675.96272596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1882035.999999997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494403.12208627164</v>
      </c>
      <c r="Q120" s="2">
        <f t="shared" si="34"/>
        <v>494403.12208627164</v>
      </c>
      <c r="R120" s="2">
        <f t="shared" si="32"/>
        <v>40113244.11433436</v>
      </c>
      <c r="S120" s="2">
        <f t="shared" si="17"/>
        <v>465559.83363237977</v>
      </c>
      <c r="T120" s="2">
        <f t="shared" si="18"/>
        <v>25854.857142857043</v>
      </c>
      <c r="U120" s="2">
        <f t="shared" si="19"/>
        <v>494403.12208627164</v>
      </c>
      <c r="V120" s="2">
        <f t="shared" si="33"/>
        <v>3837094</v>
      </c>
      <c r="W120" s="2">
        <f t="shared" si="20"/>
        <v>277915</v>
      </c>
      <c r="X120" s="2">
        <f t="shared" si="6"/>
        <v>216488.12208627164</v>
      </c>
      <c r="Y120" s="2">
        <f t="shared" si="29"/>
        <v>36276150.114334345</v>
      </c>
      <c r="Z120" s="2" t="str">
        <f t="shared" si="8"/>
        <v>HERE</v>
      </c>
      <c r="AA120" s="2">
        <f>IF(Z120="HERE",Y120,AA119+Graph!$G$1*1000)</f>
        <v>36276150.114334345</v>
      </c>
      <c r="AB120" s="2">
        <f t="shared" si="21"/>
        <v>216488.12208627164</v>
      </c>
      <c r="AC120" s="2">
        <f t="shared" si="30"/>
        <v>3837094</v>
      </c>
      <c r="AD120" s="3">
        <f t="shared" si="10"/>
        <v>36276150.114334345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26250671.584529385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43</v>
      </c>
      <c r="C121" s="7"/>
      <c r="D121" s="2" t="e">
        <f t="shared" si="12"/>
        <v>#N/A</v>
      </c>
      <c r="E121" s="2" t="e">
        <f t="shared" si="22"/>
        <v>#N/A</v>
      </c>
      <c r="F121" s="2">
        <v>466987.69431743771</v>
      </c>
      <c r="G121" s="2">
        <f t="shared" si="26"/>
        <v>466987.69431743771</v>
      </c>
      <c r="H121" s="2">
        <f t="shared" si="31"/>
        <v>38880663.657043397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1907890.857142854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496188.68540020287</v>
      </c>
      <c r="Q121" s="2">
        <f t="shared" si="34"/>
        <v>496188.68540020287</v>
      </c>
      <c r="R121" s="2">
        <f t="shared" si="32"/>
        <v>40609432.799734563</v>
      </c>
      <c r="S121" s="2">
        <f t="shared" si="17"/>
        <v>466987.69431743771</v>
      </c>
      <c r="T121" s="2">
        <f t="shared" si="18"/>
        <v>25854.857142857043</v>
      </c>
      <c r="U121" s="2">
        <f t="shared" si="19"/>
        <v>496188.68540020287</v>
      </c>
      <c r="V121" s="2">
        <f t="shared" si="33"/>
        <v>4062501</v>
      </c>
      <c r="W121" s="2">
        <f t="shared" si="20"/>
        <v>225407</v>
      </c>
      <c r="X121" s="2">
        <f t="shared" si="6"/>
        <v>270781.68540020287</v>
      </c>
      <c r="Y121" s="2">
        <f t="shared" si="29"/>
        <v>36546931.799734548</v>
      </c>
      <c r="Z121" s="2" t="str">
        <f t="shared" si="8"/>
        <v>HERE</v>
      </c>
      <c r="AA121" s="2">
        <f>IF(Z121="HERE",Y121,AA120+Graph!$G$1*1000)</f>
        <v>36546931.799734548</v>
      </c>
      <c r="AB121" s="2">
        <f t="shared" si="21"/>
        <v>270781.68540020287</v>
      </c>
      <c r="AC121" s="2">
        <f t="shared" si="30"/>
        <v>4062501</v>
      </c>
      <c r="AD121" s="3">
        <f t="shared" si="10"/>
        <v>36546931.799734548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26655504.332029115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44</v>
      </c>
      <c r="C122" s="7"/>
      <c r="D122" s="2" t="e">
        <f t="shared" si="12"/>
        <v>#N/A</v>
      </c>
      <c r="E122" s="2" t="e">
        <f t="shared" si="22"/>
        <v>#N/A</v>
      </c>
      <c r="F122" s="2">
        <v>468415.5550024882</v>
      </c>
      <c r="G122" s="2">
        <f t="shared" si="26"/>
        <v>468415.5550024882</v>
      </c>
      <c r="H122" s="2">
        <f t="shared" si="31"/>
        <v>39349079.212045886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1933745.7142857111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497974.2487141192</v>
      </c>
      <c r="Q122" s="2">
        <f t="shared" si="34"/>
        <v>497974.2487141192</v>
      </c>
      <c r="R122" s="2">
        <f t="shared" si="32"/>
        <v>41107407.048448682</v>
      </c>
      <c r="S122" s="2">
        <f t="shared" si="17"/>
        <v>468415.5550024882</v>
      </c>
      <c r="T122" s="2">
        <f t="shared" si="18"/>
        <v>25854.857142857043</v>
      </c>
      <c r="U122" s="2">
        <f t="shared" si="19"/>
        <v>497974.2487141192</v>
      </c>
      <c r="V122" s="2">
        <f t="shared" si="33"/>
        <v>4266577</v>
      </c>
      <c r="W122" s="2">
        <f t="shared" si="20"/>
        <v>204076</v>
      </c>
      <c r="X122" s="2">
        <f t="shared" si="6"/>
        <v>293898.2487141192</v>
      </c>
      <c r="Y122" s="2">
        <f t="shared" si="29"/>
        <v>36840830.048448667</v>
      </c>
      <c r="Z122" s="2" t="str">
        <f t="shared" si="8"/>
        <v>HERE</v>
      </c>
      <c r="AA122" s="2">
        <f>IF(Z122="HERE",Y122,AA121+Graph!$G$1*1000)</f>
        <v>36840830.048448667</v>
      </c>
      <c r="AB122" s="2">
        <f t="shared" si="21"/>
        <v>293898.2487141192</v>
      </c>
      <c r="AC122" s="2">
        <f t="shared" si="30"/>
        <v>4266577</v>
      </c>
      <c r="AD122" s="3">
        <f t="shared" si="10"/>
        <v>36840830.048448667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27024511.952095799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45</v>
      </c>
      <c r="C123" s="7"/>
      <c r="D123" s="2" t="e">
        <f t="shared" si="12"/>
        <v>#N/A</v>
      </c>
      <c r="E123" s="2" t="e">
        <f t="shared" si="22"/>
        <v>#N/A</v>
      </c>
      <c r="F123" s="2">
        <v>469843.41568754613</v>
      </c>
      <c r="G123" s="2">
        <f t="shared" si="26"/>
        <v>469843.41568754613</v>
      </c>
      <c r="H123" s="2">
        <f t="shared" si="31"/>
        <v>39818922.627733432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1959600.5714285681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499759.81202805042</v>
      </c>
      <c r="Q123" s="2">
        <f t="shared" si="34"/>
        <v>499759.81202805042</v>
      </c>
      <c r="R123" s="2">
        <f t="shared" si="32"/>
        <v>41607166.860476732</v>
      </c>
      <c r="S123" s="2">
        <f t="shared" si="17"/>
        <v>469843.41568754613</v>
      </c>
      <c r="T123" s="2">
        <f t="shared" si="18"/>
        <v>25854.857142857043</v>
      </c>
      <c r="U123" s="2">
        <f t="shared" si="19"/>
        <v>499759.81202805042</v>
      </c>
      <c r="V123" s="2">
        <f t="shared" si="33"/>
        <v>4609740</v>
      </c>
      <c r="W123" s="2">
        <f t="shared" si="20"/>
        <v>343163</v>
      </c>
      <c r="X123" s="2">
        <f t="shared" si="6"/>
        <v>156596.81202805042</v>
      </c>
      <c r="Y123" s="2">
        <f t="shared" si="29"/>
        <v>36997426.860476717</v>
      </c>
      <c r="Z123" s="2" t="str">
        <f t="shared" si="8"/>
        <v>HERE</v>
      </c>
      <c r="AA123" s="2">
        <f>IF(Z123="HERE",Y123,AA122+Graph!$G$1*1000)</f>
        <v>36997426.860476717</v>
      </c>
      <c r="AB123" s="2">
        <f t="shared" si="21"/>
        <v>156596.81202805042</v>
      </c>
      <c r="AC123" s="2">
        <f t="shared" si="30"/>
        <v>4609740</v>
      </c>
      <c r="AD123" s="3">
        <f t="shared" si="10"/>
        <v>36997426.860476717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27395126.579145011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46</v>
      </c>
      <c r="C124" s="7"/>
      <c r="D124" s="2" t="e">
        <f t="shared" si="12"/>
        <v>#N/A</v>
      </c>
      <c r="E124" s="2" t="e">
        <f t="shared" si="22"/>
        <v>#N/A</v>
      </c>
      <c r="F124" s="2">
        <v>471271.27637260407</v>
      </c>
      <c r="G124" s="2">
        <f t="shared" si="26"/>
        <v>471271.27637260407</v>
      </c>
      <c r="H124" s="2">
        <f t="shared" si="31"/>
        <v>40290193.904106036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1985455.4285714251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501545.37534196675</v>
      </c>
      <c r="Q124" s="2">
        <f t="shared" si="34"/>
        <v>500000</v>
      </c>
      <c r="R124" s="2">
        <f t="shared" si="32"/>
        <v>42107166.860476732</v>
      </c>
      <c r="S124" s="2">
        <f t="shared" si="17"/>
        <v>471271.27637260407</v>
      </c>
      <c r="T124" s="2">
        <f t="shared" si="18"/>
        <v>25854.857142857043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37133918.860476717</v>
      </c>
      <c r="Z124" s="2" t="str">
        <f t="shared" si="8"/>
        <v>HERE</v>
      </c>
      <c r="AA124" s="2">
        <f>IF(Z124="HERE",Y124,AA123+Graph!$G$1*1000)</f>
        <v>37133918.860476717</v>
      </c>
      <c r="AB124" s="2">
        <f t="shared" si="21"/>
        <v>136492</v>
      </c>
      <c r="AC124" s="2">
        <f t="shared" si="30"/>
        <v>4973248</v>
      </c>
      <c r="AD124" s="3">
        <f t="shared" si="10"/>
        <v>37133918.860476717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27767348.213176761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47</v>
      </c>
      <c r="C125" s="7"/>
      <c r="D125" s="2" t="e">
        <f t="shared" si="12"/>
        <v>#N/A</v>
      </c>
      <c r="E125" s="2" t="e">
        <f t="shared" si="22"/>
        <v>#N/A</v>
      </c>
      <c r="F125" s="2">
        <v>472699.13705766201</v>
      </c>
      <c r="G125" s="2">
        <f t="shared" si="26"/>
        <v>472699.13705766201</v>
      </c>
      <c r="H125" s="2">
        <f t="shared" si="31"/>
        <v>40762893.041163698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2011310.2857142822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503330.93865589797</v>
      </c>
      <c r="Q125" s="2">
        <f t="shared" si="34"/>
        <v>500000</v>
      </c>
      <c r="R125" s="2">
        <f t="shared" si="32"/>
        <v>42607166.860476732</v>
      </c>
      <c r="S125" s="2">
        <f t="shared" si="17"/>
        <v>472699.13705766201</v>
      </c>
      <c r="T125" s="2">
        <f t="shared" si="18"/>
        <v>25854.857142857043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37224063.860476717</v>
      </c>
      <c r="Z125" s="2" t="str">
        <f t="shared" si="8"/>
        <v>HERE</v>
      </c>
      <c r="AA125" s="2">
        <f>IF(Z125="HERE",Y125,AA124+Graph!$G$1*1000)</f>
        <v>37224063.860476717</v>
      </c>
      <c r="AB125" s="2">
        <f t="shared" si="21"/>
        <v>90145</v>
      </c>
      <c r="AC125" s="2">
        <f t="shared" si="30"/>
        <v>5383103</v>
      </c>
      <c r="AD125" s="3">
        <f t="shared" si="10"/>
        <v>37224063.860476717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28141176.854191031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48</v>
      </c>
      <c r="C126" s="7"/>
      <c r="D126" s="2" t="e">
        <f t="shared" si="12"/>
        <v>#N/A</v>
      </c>
      <c r="E126" s="2" t="e">
        <f t="shared" si="22"/>
        <v>#N/A</v>
      </c>
      <c r="F126" s="2">
        <v>474126.99774271995</v>
      </c>
      <c r="G126" s="2">
        <f t="shared" si="26"/>
        <v>474126.99774271995</v>
      </c>
      <c r="H126" s="2">
        <f t="shared" si="31"/>
        <v>41237020.038906418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2037165.1428571392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505116.5019698143</v>
      </c>
      <c r="Q126" s="2">
        <f t="shared" si="34"/>
        <v>500000</v>
      </c>
      <c r="R126" s="2">
        <f t="shared" si="32"/>
        <v>43107166.860476732</v>
      </c>
      <c r="S126" s="2">
        <f t="shared" si="17"/>
        <v>474126.99774271995</v>
      </c>
      <c r="T126" s="2">
        <f t="shared" si="18"/>
        <v>25854.857142857043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37245815.860476717</v>
      </c>
      <c r="Z126" s="2" t="str">
        <f t="shared" si="8"/>
        <v>HERE</v>
      </c>
      <c r="AA126" s="2">
        <f>IF(Z126="HERE",Y126,AA125+Graph!$G$1*1000)</f>
        <v>37245815.860476717</v>
      </c>
      <c r="AB126" s="2">
        <f t="shared" si="21"/>
        <v>21752</v>
      </c>
      <c r="AC126" s="2">
        <f t="shared" si="30"/>
        <v>5861351</v>
      </c>
      <c r="AD126" s="3">
        <f t="shared" si="10"/>
        <v>37245815.860476717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28516612.502187844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49</v>
      </c>
      <c r="C127" s="7"/>
      <c r="D127" s="2" t="e">
        <f t="shared" si="12"/>
        <v>#N/A</v>
      </c>
      <c r="E127" s="2" t="e">
        <f t="shared" si="22"/>
        <v>#N/A</v>
      </c>
      <c r="F127" s="2">
        <v>475554.85842777789</v>
      </c>
      <c r="G127" s="2">
        <f t="shared" si="26"/>
        <v>474145.14285714284</v>
      </c>
      <c r="H127" s="2">
        <f t="shared" si="31"/>
        <v>41711165.18176356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2063019.9999999963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506902.06528374553</v>
      </c>
      <c r="Q127" s="2">
        <f t="shared" si="34"/>
        <v>500000</v>
      </c>
      <c r="R127" s="2">
        <f t="shared" si="32"/>
        <v>43607166.860476732</v>
      </c>
      <c r="S127" s="2">
        <f t="shared" si="17"/>
        <v>474145.14285714179</v>
      </c>
      <c r="T127" s="2">
        <f t="shared" si="18"/>
        <v>25854.857142857043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37253845.860476717</v>
      </c>
      <c r="Z127" s="2" t="str">
        <f t="shared" si="8"/>
        <v>HERE</v>
      </c>
      <c r="AA127" s="2">
        <f>IF(Z127="HERE",Y127,AA126+Graph!$G$1*1000)</f>
        <v>37253845.860476717</v>
      </c>
      <c r="AB127" s="2">
        <f t="shared" si="21"/>
        <v>8030</v>
      </c>
      <c r="AC127" s="2">
        <f t="shared" si="30"/>
        <v>6353321</v>
      </c>
      <c r="AD127" s="3">
        <f t="shared" si="10"/>
        <v>37253845.860476717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28893655.157167178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50</v>
      </c>
      <c r="C128" s="7"/>
      <c r="D128" s="2" t="e">
        <f t="shared" si="12"/>
        <v>#N/A</v>
      </c>
      <c r="E128" s="2" t="e">
        <f t="shared" si="22"/>
        <v>#N/A</v>
      </c>
      <c r="F128" s="2">
        <v>476982.71911282837</v>
      </c>
      <c r="G128" s="2">
        <f t="shared" si="26"/>
        <v>474145.14285714284</v>
      </c>
      <c r="H128" s="2">
        <f t="shared" si="31"/>
        <v>42185310.324620701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2088874.8571428533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508687.62859766185</v>
      </c>
      <c r="Q128" s="2">
        <f t="shared" si="34"/>
        <v>500000</v>
      </c>
      <c r="R128" s="2">
        <f t="shared" si="32"/>
        <v>44107166.860476732</v>
      </c>
      <c r="S128" s="2">
        <f t="shared" si="17"/>
        <v>474145.14285714179</v>
      </c>
      <c r="T128" s="2">
        <f t="shared" si="18"/>
        <v>25854.857142857043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37533596.860476717</v>
      </c>
      <c r="Z128" s="2" t="str">
        <f t="shared" si="8"/>
        <v>HERE</v>
      </c>
      <c r="AA128" s="2">
        <f>IF(Z128="HERE",Y128,AA127+Graph!$G$1*1000)</f>
        <v>37533596.860476717</v>
      </c>
      <c r="AB128" s="2">
        <f t="shared" si="21"/>
        <v>279751</v>
      </c>
      <c r="AC128" s="2">
        <f t="shared" si="30"/>
        <v>6573570</v>
      </c>
      <c r="AD128" s="3">
        <f t="shared" si="10"/>
        <v>37533596.860476717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29272304.81912905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51</v>
      </c>
      <c r="C129" s="7"/>
      <c r="D129" s="2" t="e">
        <f t="shared" si="12"/>
        <v>#N/A</v>
      </c>
      <c r="E129" s="2" t="e">
        <f t="shared" si="22"/>
        <v>#N/A</v>
      </c>
      <c r="F129" s="2">
        <v>478410.57979788631</v>
      </c>
      <c r="G129" s="2">
        <f t="shared" si="26"/>
        <v>474145.14285714284</v>
      </c>
      <c r="H129" s="2">
        <f t="shared" si="31"/>
        <v>42659455.467477843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2114729.7142857104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510473.19191159308</v>
      </c>
      <c r="Q129" s="2">
        <f t="shared" si="34"/>
        <v>500000</v>
      </c>
      <c r="R129" s="2">
        <f t="shared" si="32"/>
        <v>44607166.860476732</v>
      </c>
      <c r="S129" s="2">
        <f t="shared" si="17"/>
        <v>474145.14285714179</v>
      </c>
      <c r="T129" s="2">
        <f t="shared" si="18"/>
        <v>25854.857142857043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37753794.860476717</v>
      </c>
      <c r="Z129" s="2" t="str">
        <f t="shared" si="8"/>
        <v>HERE</v>
      </c>
      <c r="AA129" s="2">
        <f>IF(Z129="HERE",Y129,AA128+Graph!$G$1*1000)</f>
        <v>37753794.860476717</v>
      </c>
      <c r="AB129" s="2">
        <f t="shared" si="21"/>
        <v>220198</v>
      </c>
      <c r="AC129" s="2">
        <f t="shared" si="30"/>
        <v>6853372</v>
      </c>
      <c r="AD129" s="3">
        <f t="shared" si="10"/>
        <v>37753794.860476717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29585926.557716306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52</v>
      </c>
      <c r="C130" s="7"/>
      <c r="D130" s="2" t="e">
        <f t="shared" si="12"/>
        <v>#N/A</v>
      </c>
      <c r="E130" s="2" t="e">
        <f t="shared" si="22"/>
        <v>#N/A</v>
      </c>
      <c r="F130" s="2">
        <v>479838.44048294425</v>
      </c>
      <c r="G130" s="2">
        <f t="shared" si="26"/>
        <v>474145.14285714284</v>
      </c>
      <c r="H130" s="2">
        <f t="shared" si="31"/>
        <v>43133600.610334985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2140584.5714285676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512258.75522552431</v>
      </c>
      <c r="Q130" s="2">
        <f t="shared" si="34"/>
        <v>500000</v>
      </c>
      <c r="R130" s="2">
        <f t="shared" si="32"/>
        <v>45107166.860476732</v>
      </c>
      <c r="S130" s="2">
        <f t="shared" si="17"/>
        <v>474145.14285714179</v>
      </c>
      <c r="T130" s="2">
        <f t="shared" si="18"/>
        <v>25854.857142857276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37942779.860476717</v>
      </c>
      <c r="Z130" s="2" t="str">
        <f t="shared" si="8"/>
        <v>HERE</v>
      </c>
      <c r="AA130" s="2">
        <f>IF(Z130="HERE",Y130,AA129+Graph!$G$1*1000)</f>
        <v>37942779.860476717</v>
      </c>
      <c r="AB130" s="2">
        <f t="shared" si="21"/>
        <v>188985</v>
      </c>
      <c r="AC130" s="2">
        <f t="shared" si="30"/>
        <v>7164387</v>
      </c>
      <c r="AD130" s="3">
        <f t="shared" si="10"/>
        <v>37942779.860476717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29901155.303286098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53</v>
      </c>
      <c r="C131" s="7"/>
      <c r="D131" s="2" t="e">
        <f t="shared" si="12"/>
        <v>#N/A</v>
      </c>
      <c r="E131" s="2" t="e">
        <f t="shared" si="22"/>
        <v>#N/A</v>
      </c>
      <c r="F131" s="2">
        <v>481266.30116800219</v>
      </c>
      <c r="G131" s="2">
        <f t="shared" si="26"/>
        <v>474145.14285714284</v>
      </c>
      <c r="H131" s="2">
        <f t="shared" si="31"/>
        <v>43607745.753192127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2166439.4285714249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514044.31853944063</v>
      </c>
      <c r="Q131" s="2">
        <f t="shared" si="34"/>
        <v>500000</v>
      </c>
      <c r="R131" s="2">
        <f t="shared" si="32"/>
        <v>45607166.860476732</v>
      </c>
      <c r="S131" s="2">
        <f t="shared" si="17"/>
        <v>474145.14285714179</v>
      </c>
      <c r="T131" s="2">
        <f t="shared" si="18"/>
        <v>25854.857142857276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38159967.860476717</v>
      </c>
      <c r="Z131" s="2" t="str">
        <f t="shared" si="8"/>
        <v>HERE</v>
      </c>
      <c r="AA131" s="2">
        <f>IF(Z131="HERE",Y131,AA130+Graph!$G$1*1000)</f>
        <v>38159967.860476717</v>
      </c>
      <c r="AB131" s="2">
        <f t="shared" si="21"/>
        <v>217188</v>
      </c>
      <c r="AC131" s="2">
        <f t="shared" si="30"/>
        <v>7447199</v>
      </c>
      <c r="AD131" s="3">
        <f t="shared" si="10"/>
        <v>38159967.860476717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30217991.055838414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54</v>
      </c>
      <c r="C132" s="7"/>
      <c r="D132" s="2" t="e">
        <f t="shared" si="12"/>
        <v>#N/A</v>
      </c>
      <c r="E132" s="2" t="e">
        <f t="shared" si="22"/>
        <v>#N/A</v>
      </c>
      <c r="F132" s="2">
        <v>482694.16185306013</v>
      </c>
      <c r="G132" s="2">
        <f t="shared" si="26"/>
        <v>474145.14285714284</v>
      </c>
      <c r="H132" s="2">
        <f t="shared" si="31"/>
        <v>44081890.896049269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2192294.2857142822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515829.88185337186</v>
      </c>
      <c r="Q132" s="2">
        <f t="shared" si="34"/>
        <v>500000</v>
      </c>
      <c r="R132" s="2">
        <f t="shared" si="32"/>
        <v>46107166.860476732</v>
      </c>
      <c r="S132" s="2">
        <f t="shared" si="17"/>
        <v>474145.14285714179</v>
      </c>
      <c r="T132" s="2">
        <f t="shared" si="18"/>
        <v>25854.857142857276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38215982.860476717</v>
      </c>
      <c r="Z132" s="2" t="str">
        <f t="shared" si="8"/>
        <v>HERE</v>
      </c>
      <c r="AA132" s="2">
        <f>IF(Z132="HERE",Y132,AA131+Graph!$G$1*1000)</f>
        <v>38215982.860476717</v>
      </c>
      <c r="AB132" s="2">
        <f t="shared" si="21"/>
        <v>56015</v>
      </c>
      <c r="AC132" s="2">
        <f t="shared" si="30"/>
        <v>7891184</v>
      </c>
      <c r="AD132" s="3">
        <f t="shared" si="10"/>
        <v>38215982.860476717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30536433.815373268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55</v>
      </c>
      <c r="C133" s="7"/>
      <c r="D133" s="2" t="e">
        <f t="shared" si="12"/>
        <v>#N/A</v>
      </c>
      <c r="E133" s="2" t="e">
        <f t="shared" si="22"/>
        <v>#N/A</v>
      </c>
      <c r="F133" s="2">
        <v>484122.02253811806</v>
      </c>
      <c r="G133" s="2">
        <f t="shared" si="26"/>
        <v>474145.14285714284</v>
      </c>
      <c r="H133" s="2">
        <f t="shared" si="31"/>
        <v>44556036.03890641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2218149.1428571395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517615.44516728818</v>
      </c>
      <c r="Q133" s="2">
        <f t="shared" si="34"/>
        <v>500000</v>
      </c>
      <c r="R133" s="2">
        <f t="shared" si="32"/>
        <v>46607166.860476732</v>
      </c>
      <c r="S133" s="2">
        <f t="shared" si="17"/>
        <v>474145.14285714179</v>
      </c>
      <c r="T133" s="2">
        <f t="shared" si="18"/>
        <v>25854.857142857276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38228226.860476717</v>
      </c>
      <c r="Z133" s="2" t="str">
        <f t="shared" si="8"/>
        <v>HERE</v>
      </c>
      <c r="AA133" s="2">
        <f>IF(Z133="HERE",Y133,AA132+Graph!$G$1*1000)</f>
        <v>38228226.860476717</v>
      </c>
      <c r="AB133" s="2">
        <f t="shared" si="21"/>
        <v>12244</v>
      </c>
      <c r="AC133" s="2">
        <f t="shared" si="30"/>
        <v>8378940</v>
      </c>
      <c r="AD133" s="3">
        <f t="shared" si="10"/>
        <v>38228226.860476717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30856483.581890661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56</v>
      </c>
      <c r="C134" s="7"/>
      <c r="D134" s="2" t="e">
        <f t="shared" si="12"/>
        <v>#N/A</v>
      </c>
      <c r="E134" s="2" t="e">
        <f t="shared" si="22"/>
        <v>#N/A</v>
      </c>
      <c r="F134" s="2">
        <v>485549.88322316855</v>
      </c>
      <c r="G134" s="2">
        <f t="shared" si="26"/>
        <v>474145.14285714284</v>
      </c>
      <c r="H134" s="2">
        <f t="shared" si="31"/>
        <v>45030181.181763552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2244003.9999999967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519401.00848121941</v>
      </c>
      <c r="Q134" s="2">
        <f t="shared" si="34"/>
        <v>500000</v>
      </c>
      <c r="R134" s="2">
        <f t="shared" si="32"/>
        <v>47107166.860476732</v>
      </c>
      <c r="S134" s="2">
        <f t="shared" si="17"/>
        <v>474145.14285714179</v>
      </c>
      <c r="T134" s="2">
        <f t="shared" si="18"/>
        <v>25854.857142857276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38129837.860476717</v>
      </c>
      <c r="Z134" s="2" t="str">
        <f t="shared" si="8"/>
        <v>HERE</v>
      </c>
      <c r="AA134" s="2">
        <f>IF(Z134="HERE",Y134,AA133+Graph!$G$1*1000)</f>
        <v>38129837.860476717</v>
      </c>
      <c r="AB134" s="2">
        <f t="shared" si="21"/>
        <v>-98389</v>
      </c>
      <c r="AC134" s="2">
        <f t="shared" si="30"/>
        <v>8977329</v>
      </c>
      <c r="AD134" s="3">
        <f t="shared" si="10"/>
        <v>38129837.860476717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31178140.355390582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57</v>
      </c>
      <c r="C135" s="7"/>
      <c r="D135" s="2" t="e">
        <f t="shared" si="12"/>
        <v>#N/A</v>
      </c>
      <c r="E135" s="2" t="e">
        <f t="shared" si="22"/>
        <v>#N/A</v>
      </c>
      <c r="F135" s="2">
        <v>486977.74390822649</v>
      </c>
      <c r="G135" s="2">
        <f t="shared" si="26"/>
        <v>474145.14285714284</v>
      </c>
      <c r="H135" s="2">
        <f t="shared" si="31"/>
        <v>45504326.324620694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2269858.857142854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521186.57179513574</v>
      </c>
      <c r="Q135" s="2">
        <f t="shared" si="34"/>
        <v>500000</v>
      </c>
      <c r="R135" s="2">
        <f t="shared" si="32"/>
        <v>47607166.860476732</v>
      </c>
      <c r="S135" s="2">
        <f t="shared" si="17"/>
        <v>474145.14285714179</v>
      </c>
      <c r="T135" s="2">
        <f t="shared" si="18"/>
        <v>25854.857142857276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38310799.860476717</v>
      </c>
      <c r="Z135" s="2" t="str">
        <f t="shared" si="8"/>
        <v>HERE</v>
      </c>
      <c r="AA135" s="2">
        <f>IF(Z135="HERE",Y135,AA134+Graph!$G$1*1000)</f>
        <v>38310799.860476717</v>
      </c>
      <c r="AB135" s="2">
        <f t="shared" si="21"/>
        <v>180962</v>
      </c>
      <c r="AC135" s="2">
        <f t="shared" si="30"/>
        <v>9296367</v>
      </c>
      <c r="AD135" s="3">
        <f t="shared" si="10"/>
        <v>38310799.860476717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31501404.135873035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58</v>
      </c>
      <c r="C136" s="7"/>
      <c r="D136" s="2" t="e">
        <f t="shared" si="12"/>
        <v>#N/A</v>
      </c>
      <c r="E136" s="2" t="e">
        <f t="shared" si="22"/>
        <v>#N/A</v>
      </c>
      <c r="F136" s="2">
        <v>488405.60459328443</v>
      </c>
      <c r="G136" s="2">
        <f t="shared" si="26"/>
        <v>474145.14285714284</v>
      </c>
      <c r="H136" s="2">
        <f t="shared" si="31"/>
        <v>45978471.467477836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2295713.7142857113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522972.13510906696</v>
      </c>
      <c r="Q136" s="2">
        <f t="shared" si="34"/>
        <v>500000</v>
      </c>
      <c r="R136" s="2">
        <f t="shared" si="32"/>
        <v>48107166.860476732</v>
      </c>
      <c r="S136" s="2">
        <f t="shared" si="17"/>
        <v>474145.14285714179</v>
      </c>
      <c r="T136" s="2">
        <f t="shared" si="18"/>
        <v>25854.857142857276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38460451.860476717</v>
      </c>
      <c r="Z136" s="2" t="str">
        <f t="shared" si="8"/>
        <v>HERE</v>
      </c>
      <c r="AA136" s="2">
        <f>IF(Z136="HERE",Y136,AA135+Graph!$G$1*1000)</f>
        <v>38460451.860476717</v>
      </c>
      <c r="AB136" s="2">
        <f t="shared" si="21"/>
        <v>149652</v>
      </c>
      <c r="AC136" s="2">
        <f t="shared" si="30"/>
        <v>9646715</v>
      </c>
      <c r="AD136" s="3">
        <f t="shared" si="10"/>
        <v>38460451.860476717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31826274.923338015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59</v>
      </c>
      <c r="C137" s="7"/>
      <c r="D137" s="2" t="e">
        <f t="shared" si="12"/>
        <v>#N/A</v>
      </c>
      <c r="E137" s="2" t="e">
        <f t="shared" si="22"/>
        <v>#N/A</v>
      </c>
      <c r="F137" s="2">
        <v>489833.46527834237</v>
      </c>
      <c r="G137" s="2">
        <f t="shared" si="26"/>
        <v>474145.14285714284</v>
      </c>
      <c r="H137" s="2">
        <f t="shared" si="31"/>
        <v>46452616.610334978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2321568.5714285686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524757.69842298329</v>
      </c>
      <c r="Q137" s="2">
        <f t="shared" si="34"/>
        <v>500000</v>
      </c>
      <c r="R137" s="2">
        <f t="shared" si="32"/>
        <v>48607166.860476732</v>
      </c>
      <c r="S137" s="2">
        <f t="shared" si="17"/>
        <v>474145.14285714179</v>
      </c>
      <c r="T137" s="2">
        <f t="shared" si="18"/>
        <v>25854.857142857276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38585695.860476717</v>
      </c>
      <c r="Z137" s="2" t="str">
        <f t="shared" si="8"/>
        <v>HERE</v>
      </c>
      <c r="AA137" s="2">
        <f>IF(Z137="HERE",Y137,AA136+Graph!$G$1*1000)</f>
        <v>38585695.860476717</v>
      </c>
      <c r="AB137" s="2">
        <f t="shared" si="21"/>
        <v>125244</v>
      </c>
      <c r="AC137" s="2">
        <f t="shared" si="30"/>
        <v>10021471</v>
      </c>
      <c r="AD137" s="3">
        <f t="shared" si="10"/>
        <v>38585695.860476717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32088297.855285533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60</v>
      </c>
      <c r="C138" s="7"/>
      <c r="D138" s="2" t="e">
        <f t="shared" si="12"/>
        <v>#N/A</v>
      </c>
      <c r="E138" s="2" t="e">
        <f t="shared" si="22"/>
        <v>#N/A</v>
      </c>
      <c r="F138" s="2">
        <v>491261.3259634003</v>
      </c>
      <c r="G138" s="2">
        <f t="shared" si="26"/>
        <v>474145.14285714284</v>
      </c>
      <c r="H138" s="2">
        <f t="shared" si="31"/>
        <v>46926761.753192119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2347423.4285714258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526543.26173691452</v>
      </c>
      <c r="Q138" s="2">
        <f t="shared" si="34"/>
        <v>500000</v>
      </c>
      <c r="R138" s="2">
        <f t="shared" si="32"/>
        <v>49107166.860476732</v>
      </c>
      <c r="S138" s="2">
        <f t="shared" si="17"/>
        <v>474145.14285714179</v>
      </c>
      <c r="T138" s="2">
        <f t="shared" si="18"/>
        <v>25854.857142857276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38616679.860476717</v>
      </c>
      <c r="Z138" s="2" t="str">
        <f t="shared" si="8"/>
        <v>HERE</v>
      </c>
      <c r="AA138" s="2">
        <f>IF(Z138="HERE",Y138,AA137+Graph!$G$1*1000)</f>
        <v>38616679.860476717</v>
      </c>
      <c r="AB138" s="2">
        <f t="shared" si="21"/>
        <v>30984</v>
      </c>
      <c r="AC138" s="2">
        <f t="shared" si="30"/>
        <v>10490487</v>
      </c>
      <c r="AD138" s="3">
        <f t="shared" si="10"/>
        <v>38616679.860476717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32291338.094215579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61</v>
      </c>
      <c r="C139" s="7"/>
      <c r="D139" s="2" t="e">
        <f t="shared" si="12"/>
        <v>#N/A</v>
      </c>
      <c r="E139" s="2" t="e">
        <f t="shared" si="22"/>
        <v>#N/A</v>
      </c>
      <c r="F139" s="2">
        <v>492689.18664845824</v>
      </c>
      <c r="G139" s="2">
        <f t="shared" si="26"/>
        <v>474145.14285714284</v>
      </c>
      <c r="H139" s="2">
        <f t="shared" si="31"/>
        <v>47400906.896049261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2373278.2857142831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528328.82505083084</v>
      </c>
      <c r="Q139" s="2">
        <f t="shared" si="34"/>
        <v>500000</v>
      </c>
      <c r="R139" s="2">
        <f t="shared" si="32"/>
        <v>49607166.860476732</v>
      </c>
      <c r="S139" s="2">
        <f t="shared" si="17"/>
        <v>474145.14285714179</v>
      </c>
      <c r="T139" s="2">
        <f t="shared" si="18"/>
        <v>25854.857142857276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38636119.860476717</v>
      </c>
      <c r="Z139" s="2" t="str">
        <f t="shared" si="8"/>
        <v>HERE</v>
      </c>
      <c r="AA139" s="2">
        <f>IF(Z139="HERE",Y139,AA138+Graph!$G$1*1000)</f>
        <v>38636119.860476717</v>
      </c>
      <c r="AB139" s="2">
        <f t="shared" si="21"/>
        <v>19440</v>
      </c>
      <c r="AC139" s="2">
        <f t="shared" si="30"/>
        <v>10971047</v>
      </c>
      <c r="AD139" s="3">
        <f t="shared" si="10"/>
        <v>38636119.860476717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32463896.99012816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62</v>
      </c>
      <c r="C140" s="7"/>
      <c r="D140" s="2" t="e">
        <f t="shared" si="12"/>
        <v>#N/A</v>
      </c>
      <c r="E140" s="2" t="e">
        <f t="shared" si="22"/>
        <v>#N/A</v>
      </c>
      <c r="F140" s="2">
        <v>494117.04733351618</v>
      </c>
      <c r="G140" s="2">
        <f t="shared" si="26"/>
        <v>474145.14285714284</v>
      </c>
      <c r="H140" s="2">
        <f t="shared" si="31"/>
        <v>47875052.038906403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2399133.1428571404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530114.38836476207</v>
      </c>
      <c r="Q140" s="2">
        <f t="shared" si="34"/>
        <v>500000</v>
      </c>
      <c r="R140" s="2">
        <f t="shared" si="32"/>
        <v>50107166.860476732</v>
      </c>
      <c r="S140" s="2">
        <f t="shared" si="17"/>
        <v>474145.14285714179</v>
      </c>
      <c r="T140" s="2">
        <f t="shared" si="18"/>
        <v>25854.857142857276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38641956.860476717</v>
      </c>
      <c r="Z140" s="2" t="str">
        <f t="shared" si="8"/>
        <v>HERE</v>
      </c>
      <c r="AA140" s="2">
        <f>IF(Z140="HERE",Y140,AA139+Graph!$G$1*1000)</f>
        <v>38641956.860476717</v>
      </c>
      <c r="AB140" s="2">
        <f t="shared" si="21"/>
        <v>5837</v>
      </c>
      <c r="AC140" s="2">
        <f t="shared" si="30"/>
        <v>11465210</v>
      </c>
      <c r="AD140" s="3">
        <f t="shared" si="10"/>
        <v>38641956.860476717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32631654.743023265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63</v>
      </c>
      <c r="C141" s="7"/>
      <c r="D141" s="2" t="e">
        <f t="shared" si="12"/>
        <v>#N/A</v>
      </c>
      <c r="E141" s="2" t="e">
        <f t="shared" si="22"/>
        <v>#N/A</v>
      </c>
      <c r="F141" s="2">
        <v>495544.90801856667</v>
      </c>
      <c r="G141" s="2">
        <f t="shared" si="26"/>
        <v>474145.14285714284</v>
      </c>
      <c r="H141" s="2">
        <f t="shared" si="31"/>
        <v>48349197.181763545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2424987.9999999977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531899.95167869329</v>
      </c>
      <c r="Q141" s="2">
        <f t="shared" si="34"/>
        <v>500000</v>
      </c>
      <c r="R141" s="2">
        <f t="shared" si="32"/>
        <v>50607166.860476732</v>
      </c>
      <c r="S141" s="2">
        <f t="shared" si="17"/>
        <v>474145.14285714179</v>
      </c>
      <c r="T141" s="2">
        <f t="shared" si="18"/>
        <v>25854.857142857276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38592878.860476717</v>
      </c>
      <c r="Z141" s="2" t="str">
        <f t="shared" si="8"/>
        <v>HERE</v>
      </c>
      <c r="AA141" s="2">
        <f>IF(Z141="HERE",Y141,AA140+Graph!$G$1*1000)</f>
        <v>38592878.860476717</v>
      </c>
      <c r="AB141" s="2">
        <f t="shared" si="21"/>
        <v>-49078</v>
      </c>
      <c r="AC141" s="2">
        <f t="shared" si="30"/>
        <v>12014288</v>
      </c>
      <c r="AD141" s="3">
        <f t="shared" si="10"/>
        <v>38592878.860476717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32840389.80290091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64</v>
      </c>
      <c r="C142" s="7"/>
      <c r="D142" s="2" t="e">
        <f t="shared" si="12"/>
        <v>#N/A</v>
      </c>
      <c r="E142" s="2" t="e">
        <f t="shared" si="22"/>
        <v>#N/A</v>
      </c>
      <c r="F142" s="2">
        <v>496972.76870362461</v>
      </c>
      <c r="G142" s="2">
        <f t="shared" si="26"/>
        <v>474145.14285714284</v>
      </c>
      <c r="H142" s="2">
        <f t="shared" si="31"/>
        <v>48823342.324620686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2450842.8571428549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533685.51499260962</v>
      </c>
      <c r="Q142" s="2">
        <f t="shared" si="34"/>
        <v>500000</v>
      </c>
      <c r="R142" s="2">
        <f t="shared" si="32"/>
        <v>51107166.860476732</v>
      </c>
      <c r="S142" s="2">
        <f t="shared" si="17"/>
        <v>474145.14285714179</v>
      </c>
      <c r="T142" s="2">
        <f t="shared" si="18"/>
        <v>25854.857142857276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38813160.860476717</v>
      </c>
      <c r="Z142" s="2" t="str">
        <f t="shared" si="8"/>
        <v>HERE</v>
      </c>
      <c r="AA142" s="2">
        <f>IF(Z142="HERE",Y142,AA141+Graph!$G$1*1000)</f>
        <v>38813160.860476717</v>
      </c>
      <c r="AB142" s="2">
        <f t="shared" si="21"/>
        <v>220282</v>
      </c>
      <c r="AC142" s="2">
        <f t="shared" si="30"/>
        <v>12294006</v>
      </c>
      <c r="AD142" s="3">
        <f t="shared" si="10"/>
        <v>38813160.860476717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33095363.669761095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65</v>
      </c>
      <c r="C143" s="7"/>
      <c r="D143" s="2" t="e">
        <f t="shared" si="12"/>
        <v>#N/A</v>
      </c>
      <c r="E143" s="2" t="e">
        <f t="shared" si="22"/>
        <v>#N/A</v>
      </c>
      <c r="F143" s="2">
        <v>498400.62938868254</v>
      </c>
      <c r="G143" s="2">
        <f t="shared" si="26"/>
        <v>474145.14285714284</v>
      </c>
      <c r="H143" s="2">
        <f t="shared" si="31"/>
        <v>49297487.467477828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2476697.7142857122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535471.07830654085</v>
      </c>
      <c r="Q143" s="2">
        <f t="shared" si="34"/>
        <v>500000</v>
      </c>
      <c r="R143" s="2">
        <f t="shared" si="32"/>
        <v>51607166.860476732</v>
      </c>
      <c r="S143" s="2">
        <f t="shared" si="17"/>
        <v>474145.14285714179</v>
      </c>
      <c r="T143" s="2">
        <f t="shared" si="18"/>
        <v>25854.857142857276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38960680.860476717</v>
      </c>
      <c r="Z143" s="2" t="str">
        <f t="shared" si="8"/>
        <v>HERE</v>
      </c>
      <c r="AA143" s="2">
        <f>IF(Z143="HERE",Y143,AA142+Graph!$G$1*1000)</f>
        <v>38960680.860476717</v>
      </c>
      <c r="AB143" s="2">
        <f t="shared" si="21"/>
        <v>147520</v>
      </c>
      <c r="AC143" s="2">
        <f t="shared" si="30"/>
        <v>12646486</v>
      </c>
      <c r="AD143" s="3">
        <f t="shared" si="10"/>
        <v>38960680.860476717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33370075.893603802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66</v>
      </c>
      <c r="C144" s="7"/>
      <c r="D144" s="2" t="e">
        <f t="shared" si="12"/>
        <v>#N/A</v>
      </c>
      <c r="E144" s="2" t="e">
        <f t="shared" si="22"/>
        <v>#N/A</v>
      </c>
      <c r="F144" s="2">
        <v>499828.49007374048</v>
      </c>
      <c r="G144" s="2">
        <f t="shared" si="26"/>
        <v>474145.14285714284</v>
      </c>
      <c r="H144" s="2">
        <f t="shared" si="31"/>
        <v>49771632.61033497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2502552.5714285695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537256.64162045717</v>
      </c>
      <c r="Q144" s="2">
        <f t="shared" si="34"/>
        <v>500000</v>
      </c>
      <c r="R144" s="2">
        <f t="shared" si="32"/>
        <v>52107166.860476732</v>
      </c>
      <c r="S144" s="2">
        <f t="shared" si="17"/>
        <v>474145.14285714179</v>
      </c>
      <c r="T144" s="2">
        <f t="shared" si="18"/>
        <v>25854.857142857276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39048868.860476717</v>
      </c>
      <c r="Z144" s="2" t="str">
        <f t="shared" si="8"/>
        <v>HERE</v>
      </c>
      <c r="AA144" s="2">
        <f>IF(Z144="HERE",Y144,AA143+Graph!$G$1*1000)</f>
        <v>39048868.860476717</v>
      </c>
      <c r="AB144" s="2">
        <f t="shared" si="21"/>
        <v>88188</v>
      </c>
      <c r="AC144" s="2">
        <f t="shared" si="30"/>
        <v>13058298</v>
      </c>
      <c r="AD144" s="3">
        <f t="shared" si="10"/>
        <v>39048868.860476717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33528171.174429048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67</v>
      </c>
      <c r="C145" s="7"/>
      <c r="D145" s="2" t="e">
        <f t="shared" si="12"/>
        <v>#N/A</v>
      </c>
      <c r="E145" s="2" t="e">
        <f t="shared" si="22"/>
        <v>#N/A</v>
      </c>
      <c r="F145" s="2">
        <v>501256.35075879842</v>
      </c>
      <c r="G145" s="2">
        <f t="shared" si="26"/>
        <v>474145.14285714284</v>
      </c>
      <c r="H145" s="2">
        <f t="shared" si="31"/>
        <v>50245777.753192112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2528407.4285714268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539042.2049343884</v>
      </c>
      <c r="Q145" s="2">
        <f t="shared" si="34"/>
        <v>500000</v>
      </c>
      <c r="R145" s="2">
        <f t="shared" si="32"/>
        <v>52607166.860476732</v>
      </c>
      <c r="S145" s="2">
        <f t="shared" si="17"/>
        <v>474145.14285714179</v>
      </c>
      <c r="T145" s="2">
        <f t="shared" si="18"/>
        <v>25854.857142857276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39098058.860476717</v>
      </c>
      <c r="Z145" s="2" t="str">
        <f t="shared" si="8"/>
        <v>HERE</v>
      </c>
      <c r="AA145" s="2">
        <f>IF(Z145="HERE",Y145,AA144+Graph!$G$1*1000)</f>
        <v>39098058.860476717</v>
      </c>
      <c r="AB145" s="2">
        <f t="shared" si="21"/>
        <v>49190</v>
      </c>
      <c r="AC145" s="2">
        <f t="shared" si="30"/>
        <v>13509108</v>
      </c>
      <c r="AD145" s="3">
        <f t="shared" si="10"/>
        <v>39098058.860476717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33669189.374429047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68</v>
      </c>
      <c r="C146" s="7"/>
      <c r="D146" s="2" t="e">
        <f t="shared" si="12"/>
        <v>#N/A</v>
      </c>
      <c r="E146" s="2" t="e">
        <f t="shared" si="22"/>
        <v>#N/A</v>
      </c>
      <c r="F146" s="2">
        <v>502684.21144385636</v>
      </c>
      <c r="G146" s="2">
        <f t="shared" si="26"/>
        <v>474145.14285714284</v>
      </c>
      <c r="H146" s="2">
        <f t="shared" si="31"/>
        <v>50719922.896049254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2554262.2857142841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540827.76824830472</v>
      </c>
      <c r="Q146" s="2">
        <f t="shared" si="34"/>
        <v>500000</v>
      </c>
      <c r="R146" s="2">
        <f t="shared" si="32"/>
        <v>53107166.860476732</v>
      </c>
      <c r="S146" s="2">
        <f t="shared" si="17"/>
        <v>474145.14285714179</v>
      </c>
      <c r="T146" s="2">
        <f t="shared" si="18"/>
        <v>25854.857142857276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39094942.860476717</v>
      </c>
      <c r="Z146" s="2" t="str">
        <f t="shared" si="8"/>
        <v>HERE</v>
      </c>
      <c r="AA146" s="2">
        <f>IF(Z146="HERE",Y146,AA145+Graph!$G$1*1000)</f>
        <v>39094942.860476717</v>
      </c>
      <c r="AB146" s="2">
        <f t="shared" si="21"/>
        <v>-3116</v>
      </c>
      <c r="AC146" s="2">
        <f t="shared" si="30"/>
        <v>14012224</v>
      </c>
      <c r="AD146" s="3">
        <f t="shared" si="10"/>
        <v>39094942.860476717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33770812.624429047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69</v>
      </c>
      <c r="C147" s="7"/>
      <c r="D147" s="2" t="e">
        <f t="shared" si="12"/>
        <v>#N/A</v>
      </c>
      <c r="E147" s="2" t="e">
        <f t="shared" si="22"/>
        <v>#N/A</v>
      </c>
      <c r="F147" s="2">
        <v>504112.07212890685</v>
      </c>
      <c r="G147" s="2">
        <f t="shared" si="26"/>
        <v>474145.14285714284</v>
      </c>
      <c r="H147" s="2">
        <f t="shared" si="31"/>
        <v>51194068.038906395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2580117.1428571413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542613.33156223595</v>
      </c>
      <c r="Q147" s="2">
        <f t="shared" si="34"/>
        <v>500000</v>
      </c>
      <c r="R147" s="2">
        <f t="shared" si="32"/>
        <v>53607166.860476732</v>
      </c>
      <c r="S147" s="2">
        <f t="shared" si="17"/>
        <v>474145.14285714179</v>
      </c>
      <c r="T147" s="2">
        <f t="shared" si="18"/>
        <v>25854.857142857276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39050339.860476717</v>
      </c>
      <c r="Z147" s="2" t="str">
        <f t="shared" si="8"/>
        <v>HERE</v>
      </c>
      <c r="AA147" s="2">
        <f>IF(Z147="HERE",Y147,AA146+Graph!$G$1*1000)</f>
        <v>39050339.860476717</v>
      </c>
      <c r="AB147" s="2">
        <f t="shared" si="21"/>
        <v>-44603</v>
      </c>
      <c r="AC147" s="2">
        <f t="shared" si="30"/>
        <v>14556827</v>
      </c>
      <c r="AD147" s="3">
        <f t="shared" si="10"/>
        <v>39050339.860476717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33814301.824429043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70</v>
      </c>
      <c r="C148" s="7"/>
      <c r="D148" s="2" t="e">
        <f t="shared" si="12"/>
        <v>#N/A</v>
      </c>
      <c r="E148" s="2" t="e">
        <f t="shared" si="22"/>
        <v>#N/A</v>
      </c>
      <c r="F148" s="2">
        <v>505539.93281396478</v>
      </c>
      <c r="G148" s="2">
        <f t="shared" si="26"/>
        <v>474145.14285714284</v>
      </c>
      <c r="H148" s="2">
        <f t="shared" si="31"/>
        <v>51668213.181763537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2605971.9999999986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544398.89487615228</v>
      </c>
      <c r="Q148" s="2">
        <f t="shared" si="34"/>
        <v>500000</v>
      </c>
      <c r="R148" s="2">
        <f t="shared" si="32"/>
        <v>54107166.860476732</v>
      </c>
      <c r="S148" s="2">
        <f t="shared" si="17"/>
        <v>474145.14285714179</v>
      </c>
      <c r="T148" s="2">
        <f t="shared" si="18"/>
        <v>25854.857142857276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39044977.860476717</v>
      </c>
      <c r="Z148" s="2" t="str">
        <f t="shared" si="8"/>
        <v>HERE</v>
      </c>
      <c r="AA148" s="2">
        <f>IF(Z148="HERE",Y148,AA147+Graph!$G$1*1000)</f>
        <v>39044977.860476717</v>
      </c>
      <c r="AB148" s="2">
        <f t="shared" si="21"/>
        <v>-5362</v>
      </c>
      <c r="AC148" s="2">
        <f t="shared" si="30"/>
        <v>15062189</v>
      </c>
      <c r="AD148" s="3">
        <f t="shared" si="10"/>
        <v>39044977.860476717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33846127.324429043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71</v>
      </c>
      <c r="C149" s="7"/>
      <c r="D149" s="2" t="e">
        <f t="shared" si="12"/>
        <v>#N/A</v>
      </c>
      <c r="E149" s="2" t="e">
        <f t="shared" si="22"/>
        <v>#N/A</v>
      </c>
      <c r="F149" s="2">
        <v>506967.79349902272</v>
      </c>
      <c r="G149" s="2">
        <f t="shared" si="26"/>
        <v>474145.14285714284</v>
      </c>
      <c r="H149" s="2">
        <f t="shared" si="31"/>
        <v>52142358.324620679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2631826.8571428559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546184.4581900835</v>
      </c>
      <c r="Q149" s="2">
        <f t="shared" si="34"/>
        <v>500000</v>
      </c>
      <c r="R149" s="2">
        <f t="shared" si="32"/>
        <v>54607166.860476732</v>
      </c>
      <c r="S149" s="2">
        <f t="shared" si="17"/>
        <v>474145.14285714179</v>
      </c>
      <c r="T149" s="2">
        <f t="shared" si="18"/>
        <v>25854.857142857276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39307015.860476717</v>
      </c>
      <c r="Z149" s="2" t="str">
        <f t="shared" si="8"/>
        <v>HERE</v>
      </c>
      <c r="AA149" s="2">
        <f>IF(Z149="HERE",Y149,AA148+Graph!$G$1*1000)</f>
        <v>39307015.860476717</v>
      </c>
      <c r="AB149" s="2">
        <f t="shared" si="21"/>
        <v>262038</v>
      </c>
      <c r="AC149" s="2">
        <f t="shared" si="30"/>
        <v>15300151</v>
      </c>
      <c r="AD149" s="3">
        <f t="shared" si="10"/>
        <v>39307015.860476717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34108915.674429044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72</v>
      </c>
      <c r="C150" s="7"/>
      <c r="D150" s="2" t="e">
        <f t="shared" si="12"/>
        <v>#N/A</v>
      </c>
      <c r="E150" s="2" t="e">
        <f t="shared" si="22"/>
        <v>#N/A</v>
      </c>
      <c r="F150" s="2">
        <v>508395.65418408066</v>
      </c>
      <c r="G150" s="2">
        <f t="shared" si="26"/>
        <v>474145.14285714284</v>
      </c>
      <c r="H150" s="2">
        <f t="shared" si="31"/>
        <v>52616503.467477821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2657681.7142857132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547970.02150401473</v>
      </c>
      <c r="Q150" s="2">
        <f t="shared" si="34"/>
        <v>500000</v>
      </c>
      <c r="R150" s="2">
        <f t="shared" si="32"/>
        <v>55107166.860476732</v>
      </c>
      <c r="S150" s="2">
        <f t="shared" si="17"/>
        <v>474145.14285714179</v>
      </c>
      <c r="T150" s="2">
        <f t="shared" si="18"/>
        <v>25854.857142857276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39531059.860476717</v>
      </c>
      <c r="Z150" s="2" t="str">
        <f t="shared" si="8"/>
        <v>HERE</v>
      </c>
      <c r="AA150" s="2">
        <f>IF(Z150="HERE",Y150,AA149+Graph!$G$1*1000)</f>
        <v>39531059.860476717</v>
      </c>
      <c r="AB150" s="2">
        <f t="shared" si="21"/>
        <v>224044</v>
      </c>
      <c r="AC150" s="2">
        <f t="shared" si="30"/>
        <v>15576107</v>
      </c>
      <c r="AD150" s="3">
        <f t="shared" si="10"/>
        <v>39531059.860476717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34321083.974429049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73</v>
      </c>
      <c r="C151" s="7"/>
      <c r="D151" s="2" t="e">
        <f t="shared" si="12"/>
        <v>#N/A</v>
      </c>
      <c r="E151" s="2" t="e">
        <f t="shared" si="22"/>
        <v>#N/A</v>
      </c>
      <c r="F151" s="2">
        <v>509823.5148691386</v>
      </c>
      <c r="G151" s="2">
        <f t="shared" si="26"/>
        <v>474145.14285714284</v>
      </c>
      <c r="H151" s="2">
        <f t="shared" si="31"/>
        <v>53090648.610334963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2683536.5714285704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549755.58481793106</v>
      </c>
      <c r="Q151" s="2">
        <f t="shared" si="34"/>
        <v>500000</v>
      </c>
      <c r="R151" s="2">
        <f t="shared" si="32"/>
        <v>55607166.860476732</v>
      </c>
      <c r="S151" s="2">
        <f t="shared" si="17"/>
        <v>474145.14285714179</v>
      </c>
      <c r="T151" s="2">
        <f t="shared" si="18"/>
        <v>25854.857142857276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39666194.860476717</v>
      </c>
      <c r="Z151" s="2" t="str">
        <f t="shared" si="8"/>
        <v>HERE</v>
      </c>
      <c r="AA151" s="2">
        <f>IF(Z151="HERE",Y151,AA150+Graph!$G$1*1000)</f>
        <v>39666194.860476717</v>
      </c>
      <c r="AB151" s="2">
        <f t="shared" si="21"/>
        <v>135135</v>
      </c>
      <c r="AC151" s="2">
        <f t="shared" si="30"/>
        <v>15940972</v>
      </c>
      <c r="AD151" s="3">
        <f t="shared" si="10"/>
        <v>39666194.860476717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34506721.224429049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74</v>
      </c>
      <c r="C152" s="7"/>
      <c r="D152" s="2" t="e">
        <f t="shared" si="12"/>
        <v>#N/A</v>
      </c>
      <c r="E152" s="2" t="e">
        <f t="shared" si="22"/>
        <v>#N/A</v>
      </c>
      <c r="F152" s="2">
        <v>511251.37555419654</v>
      </c>
      <c r="G152" s="2">
        <f t="shared" si="26"/>
        <v>474145.14285714284</v>
      </c>
      <c r="H152" s="2">
        <f t="shared" si="31"/>
        <v>53564793.753192104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2709391.4285714277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551541.14813186228</v>
      </c>
      <c r="Q152" s="2">
        <f t="shared" si="34"/>
        <v>500000</v>
      </c>
      <c r="R152" s="2">
        <f t="shared" si="32"/>
        <v>56107166.860476732</v>
      </c>
      <c r="S152" s="2">
        <f t="shared" si="17"/>
        <v>474145.14285714179</v>
      </c>
      <c r="T152" s="2">
        <f t="shared" si="18"/>
        <v>25854.857142857276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39684084.860476717</v>
      </c>
      <c r="Z152" s="2" t="str">
        <f t="shared" si="8"/>
        <v>HERE</v>
      </c>
      <c r="AA152" s="2">
        <f>IF(Z152="HERE",Y152,AA151+Graph!$G$1*1000)</f>
        <v>39684084.860476717</v>
      </c>
      <c r="AB152" s="2">
        <f t="shared" si="21"/>
        <v>17890</v>
      </c>
      <c r="AC152" s="2">
        <f t="shared" si="30"/>
        <v>16423082</v>
      </c>
      <c r="AD152" s="3">
        <f t="shared" si="10"/>
        <v>39684084.860476717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34716331.024429053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75</v>
      </c>
      <c r="C153" s="7"/>
      <c r="D153" s="2" t="e">
        <f t="shared" si="12"/>
        <v>#N/A</v>
      </c>
      <c r="E153" s="2" t="e">
        <f t="shared" si="22"/>
        <v>#N/A</v>
      </c>
      <c r="F153" s="2">
        <v>512679.23623925447</v>
      </c>
      <c r="G153" s="2">
        <f t="shared" si="26"/>
        <v>474145.14285714284</v>
      </c>
      <c r="H153" s="2">
        <f t="shared" si="31"/>
        <v>54038938.896049246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2735246.285714285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553326.71144577861</v>
      </c>
      <c r="Q153" s="2">
        <f t="shared" si="34"/>
        <v>500000</v>
      </c>
      <c r="R153" s="2">
        <f t="shared" si="32"/>
        <v>56607166.860476732</v>
      </c>
      <c r="S153" s="2">
        <f t="shared" si="17"/>
        <v>474145.14285714179</v>
      </c>
      <c r="T153" s="2">
        <f t="shared" si="18"/>
        <v>25854.857142857276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39731630.860476717</v>
      </c>
      <c r="Z153" s="2" t="str">
        <f t="shared" si="8"/>
        <v>HERE</v>
      </c>
      <c r="AA153" s="2">
        <f>IF(Z153="HERE",Y153,AA152+Graph!$G$1*1000)</f>
        <v>39731630.860476717</v>
      </c>
      <c r="AB153" s="2">
        <f t="shared" si="21"/>
        <v>47546</v>
      </c>
      <c r="AC153" s="2">
        <f t="shared" si="30"/>
        <v>16875536</v>
      </c>
      <c r="AD153" s="3">
        <f t="shared" si="10"/>
        <v>39731630.860476717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34788943.774429053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76</v>
      </c>
      <c r="C154" s="7"/>
      <c r="D154" s="2" t="e">
        <f t="shared" si="12"/>
        <v>#N/A</v>
      </c>
      <c r="E154" s="2" t="e">
        <f t="shared" si="22"/>
        <v>#N/A</v>
      </c>
      <c r="F154" s="2">
        <v>514107.09692430496</v>
      </c>
      <c r="G154" s="2">
        <f t="shared" si="26"/>
        <v>474145.14285714284</v>
      </c>
      <c r="H154" s="2">
        <f t="shared" si="31"/>
        <v>54513084.038906388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2761101.1428571423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555112.27475970984</v>
      </c>
      <c r="Q154" s="2">
        <f t="shared" si="34"/>
        <v>500000</v>
      </c>
      <c r="R154" s="2">
        <f t="shared" si="32"/>
        <v>57107166.860476732</v>
      </c>
      <c r="S154" s="2">
        <f t="shared" si="17"/>
        <v>474145.14285714179</v>
      </c>
      <c r="T154" s="2">
        <f t="shared" si="18"/>
        <v>25854.857142857276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39859724.860476717</v>
      </c>
      <c r="Z154" s="2" t="str">
        <f t="shared" si="8"/>
        <v>HERE</v>
      </c>
      <c r="AA154" s="2">
        <f>IF(Z154="HERE",Y154,AA153+Graph!$G$1*1000)</f>
        <v>39859724.860476717</v>
      </c>
      <c r="AB154" s="2">
        <f t="shared" si="21"/>
        <v>128094</v>
      </c>
      <c r="AC154" s="2">
        <f t="shared" si="30"/>
        <v>17247442</v>
      </c>
      <c r="AD154" s="3">
        <f t="shared" si="10"/>
        <v>39859724.860476717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34824351.174429044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77</v>
      </c>
      <c r="C155" s="7"/>
      <c r="D155" s="2" t="e">
        <f t="shared" si="12"/>
        <v>#N/A</v>
      </c>
      <c r="E155" s="2" t="e">
        <f t="shared" si="22"/>
        <v>#N/A</v>
      </c>
      <c r="F155" s="2">
        <v>515534.9576093629</v>
      </c>
      <c r="G155" s="2">
        <f t="shared" si="26"/>
        <v>474145.14285714284</v>
      </c>
      <c r="H155" s="2">
        <f t="shared" si="31"/>
        <v>54987229.18176353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2786955.9999999995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556897.83807362616</v>
      </c>
      <c r="Q155" s="2">
        <f t="shared" si="34"/>
        <v>500000</v>
      </c>
      <c r="R155" s="2">
        <f t="shared" si="32"/>
        <v>57607166.860476732</v>
      </c>
      <c r="S155" s="2">
        <f t="shared" si="17"/>
        <v>474145.14285714179</v>
      </c>
      <c r="T155" s="2">
        <f t="shared" si="18"/>
        <v>25854.857142857276</v>
      </c>
      <c r="U155" s="2">
        <f t="shared" si="19"/>
        <v>500000</v>
      </c>
      <c r="V155" s="2">
        <f t="shared" si="33"/>
        <v>17582121</v>
      </c>
      <c r="W155" s="2">
        <f t="shared" si="20"/>
        <v>334679</v>
      </c>
      <c r="X155" s="2">
        <f t="shared" si="6"/>
        <v>165321</v>
      </c>
      <c r="Y155" s="2">
        <f t="shared" si="29"/>
        <v>40025045.860476717</v>
      </c>
      <c r="Z155" s="2" t="str">
        <f t="shared" si="8"/>
        <v>HERE</v>
      </c>
      <c r="AA155" s="2">
        <f>IF(Z155="HERE",Y155,AA154+Graph!$G$1*1000)</f>
        <v>40025045.860476717</v>
      </c>
      <c r="AB155" s="2">
        <f t="shared" si="21"/>
        <v>165321</v>
      </c>
      <c r="AC155" s="2">
        <f t="shared" si="30"/>
        <v>17582121</v>
      </c>
      <c r="AD155" s="3">
        <f t="shared" si="10"/>
        <v>40025045.860476717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34765720.524429053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78</v>
      </c>
      <c r="C156" s="7"/>
      <c r="D156" s="2" t="e">
        <f t="shared" si="12"/>
        <v>#N/A</v>
      </c>
      <c r="E156" s="2" t="e">
        <f t="shared" si="22"/>
        <v>#N/A</v>
      </c>
      <c r="F156" s="2">
        <v>516962.81829442084</v>
      </c>
      <c r="G156" s="2">
        <f t="shared" si="26"/>
        <v>474145.14285714284</v>
      </c>
      <c r="H156" s="2">
        <f t="shared" si="31"/>
        <v>55461374.324620672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2812810.8571428568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558683.40138755739</v>
      </c>
      <c r="Q156" s="2">
        <f t="shared" si="34"/>
        <v>500000</v>
      </c>
      <c r="R156" s="2">
        <f t="shared" si="32"/>
        <v>58107166.860476732</v>
      </c>
      <c r="S156" s="2">
        <f t="shared" si="17"/>
        <v>474145.14285714179</v>
      </c>
      <c r="T156" s="2">
        <f t="shared" si="18"/>
        <v>25854.857142857276</v>
      </c>
      <c r="U156" s="2">
        <f t="shared" si="19"/>
        <v>500000</v>
      </c>
      <c r="V156" s="2">
        <f t="shared" si="33"/>
        <v>17723840</v>
      </c>
      <c r="W156" s="2">
        <f t="shared" si="20"/>
        <v>141719</v>
      </c>
      <c r="X156" s="2">
        <f t="shared" si="6"/>
        <v>358281</v>
      </c>
      <c r="Y156" s="2">
        <f t="shared" si="29"/>
        <v>40383326.860476717</v>
      </c>
      <c r="Z156" s="2" t="str">
        <f t="shared" si="8"/>
        <v>HERE</v>
      </c>
      <c r="AA156" s="2">
        <f>IF(Z156="HERE",Y156,AA155+Graph!$G$1*1000)</f>
        <v>40383326.860476717</v>
      </c>
      <c r="AB156" s="2">
        <f t="shared" si="21"/>
        <v>358281</v>
      </c>
      <c r="AC156" s="2">
        <f t="shared" si="30"/>
        <v>17723840</v>
      </c>
      <c r="AD156" s="3">
        <f t="shared" si="10"/>
        <v>40383326.860476717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34944538.224429049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79</v>
      </c>
      <c r="C157" s="7"/>
      <c r="D157" s="2" t="e">
        <f t="shared" si="12"/>
        <v>#N/A</v>
      </c>
      <c r="E157" s="2" t="e">
        <f t="shared" si="22"/>
        <v>#N/A</v>
      </c>
      <c r="F157" s="2">
        <v>518390.67897947878</v>
      </c>
      <c r="G157" s="2">
        <f t="shared" si="26"/>
        <v>474145.14285714284</v>
      </c>
      <c r="H157" s="2">
        <f t="shared" si="31"/>
        <v>55935519.467477813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2838665.7142857141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560468.96470147371</v>
      </c>
      <c r="Q157" s="2">
        <f t="shared" si="34"/>
        <v>500000</v>
      </c>
      <c r="R157" s="2">
        <f t="shared" si="32"/>
        <v>58607166.860476732</v>
      </c>
      <c r="S157" s="2">
        <f t="shared" si="17"/>
        <v>474145.14285714179</v>
      </c>
      <c r="T157" s="2">
        <f t="shared" si="18"/>
        <v>25854.857142857276</v>
      </c>
      <c r="U157" s="2">
        <f t="shared" si="19"/>
        <v>500000</v>
      </c>
      <c r="V157" s="2">
        <f t="shared" si="33"/>
        <v>17916181</v>
      </c>
      <c r="W157" s="2">
        <f t="shared" si="20"/>
        <v>192341</v>
      </c>
      <c r="X157" s="2">
        <f t="shared" si="6"/>
        <v>307659</v>
      </c>
      <c r="Y157" s="2">
        <f t="shared" si="29"/>
        <v>40690985.860476717</v>
      </c>
      <c r="Z157" s="2" t="str">
        <f t="shared" si="8"/>
        <v>HERE</v>
      </c>
      <c r="AA157" s="2">
        <f>IF(Z157="HERE",Y157,AA156+Graph!$G$1*1000)</f>
        <v>40690985.860476717</v>
      </c>
      <c r="AB157" s="2">
        <f t="shared" si="21"/>
        <v>307659</v>
      </c>
      <c r="AC157" s="2">
        <f t="shared" si="30"/>
        <v>17916181</v>
      </c>
      <c r="AD157" s="3">
        <f t="shared" si="10"/>
        <v>40690985.860476717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35096742.424429044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80</v>
      </c>
      <c r="C158" s="7"/>
      <c r="D158" s="2" t="e">
        <f t="shared" si="12"/>
        <v>#N/A</v>
      </c>
      <c r="E158" s="2" t="e">
        <f t="shared" si="22"/>
        <v>#N/A</v>
      </c>
      <c r="F158" s="2">
        <v>519818.53966453671</v>
      </c>
      <c r="G158" s="2">
        <f t="shared" si="26"/>
        <v>474145.14285714284</v>
      </c>
      <c r="H158" s="2">
        <f t="shared" si="31"/>
        <v>56409664.610334955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2864520.5714285714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562254.52801540494</v>
      </c>
      <c r="Q158" s="2">
        <f t="shared" si="34"/>
        <v>500000</v>
      </c>
      <c r="R158" s="2">
        <f t="shared" si="32"/>
        <v>59107166.860476732</v>
      </c>
      <c r="S158" s="2">
        <f t="shared" si="17"/>
        <v>474145.14285714179</v>
      </c>
      <c r="T158" s="2">
        <f t="shared" si="18"/>
        <v>25854.857142857276</v>
      </c>
      <c r="U158" s="2">
        <f t="shared" si="19"/>
        <v>500000</v>
      </c>
      <c r="V158" s="2">
        <f t="shared" si="33"/>
        <v>18242873</v>
      </c>
      <c r="W158" s="2">
        <f t="shared" si="20"/>
        <v>326692</v>
      </c>
      <c r="X158" s="2">
        <f t="shared" si="6"/>
        <v>173308</v>
      </c>
      <c r="Y158" s="2">
        <f t="shared" si="29"/>
        <v>40864293.860476717</v>
      </c>
      <c r="Z158" s="2" t="str">
        <f t="shared" si="8"/>
        <v>HERE</v>
      </c>
      <c r="AA158" s="2">
        <f>IF(Z158="HERE",Y158,AA157+Graph!$G$1*1000)</f>
        <v>40864293.860476717</v>
      </c>
      <c r="AB158" s="2">
        <f t="shared" si="21"/>
        <v>173308</v>
      </c>
      <c r="AC158" s="2">
        <f t="shared" si="30"/>
        <v>18242873</v>
      </c>
      <c r="AD158" s="3">
        <f t="shared" si="10"/>
        <v>40864293.860476717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35228199.824429043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81</v>
      </c>
      <c r="C159" s="7"/>
      <c r="D159" s="2" t="e">
        <f t="shared" si="12"/>
        <v>#N/A</v>
      </c>
      <c r="E159" s="2" t="e">
        <f t="shared" si="22"/>
        <v>#N/A</v>
      </c>
      <c r="F159" s="2">
        <v>521246.40034959465</v>
      </c>
      <c r="G159" s="2">
        <f t="shared" si="26"/>
        <v>474145.14285714284</v>
      </c>
      <c r="H159" s="2">
        <f t="shared" si="31"/>
        <v>56883809.753192097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2890375.4285714286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564040.09132933617</v>
      </c>
      <c r="Q159" s="2">
        <f t="shared" si="34"/>
        <v>500000</v>
      </c>
      <c r="R159" s="2">
        <f t="shared" si="32"/>
        <v>59607166.860476732</v>
      </c>
      <c r="S159" s="2">
        <f t="shared" si="17"/>
        <v>474145.14285714179</v>
      </c>
      <c r="T159" s="2">
        <f t="shared" si="18"/>
        <v>25854.857142857276</v>
      </c>
      <c r="U159" s="2">
        <f t="shared" si="19"/>
        <v>500000</v>
      </c>
      <c r="V159" s="2">
        <f t="shared" si="33"/>
        <v>18691835</v>
      </c>
      <c r="W159" s="2">
        <f t="shared" si="20"/>
        <v>448962</v>
      </c>
      <c r="X159" s="2">
        <f t="shared" si="6"/>
        <v>51038</v>
      </c>
      <c r="Y159" s="2">
        <f t="shared" ref="Y159:Y222" si="35">IF(COUNT($C160)=0,IF(COUNT($C159)=1,C159,SUM(Y158+X159)),C159)</f>
        <v>40915331.860476717</v>
      </c>
      <c r="Z159" s="2" t="str">
        <f t="shared" si="8"/>
        <v>HERE</v>
      </c>
      <c r="AA159" s="2">
        <f>IF(Z159="HERE",Y159,AA158+Graph!$G$1*1000)</f>
        <v>40915331.860476717</v>
      </c>
      <c r="AB159" s="2">
        <f t="shared" si="21"/>
        <v>51038</v>
      </c>
      <c r="AC159" s="2">
        <f t="shared" ref="AC159:AC222" si="36">IF(Z160="HERE",V159,AC158)</f>
        <v>18691835</v>
      </c>
      <c r="AD159" s="3">
        <f t="shared" si="10"/>
        <v>40915331.860476717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35279536.224429049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82</v>
      </c>
      <c r="C160" s="7"/>
      <c r="D160" s="2" t="e">
        <f t="shared" si="12"/>
        <v>#N/A</v>
      </c>
      <c r="E160" s="2" t="e">
        <f t="shared" si="22"/>
        <v>#N/A</v>
      </c>
      <c r="F160" s="2">
        <v>522674.26103464514</v>
      </c>
      <c r="G160" s="2">
        <f t="shared" si="26"/>
        <v>474145.14285714284</v>
      </c>
      <c r="H160" s="2">
        <f t="shared" ref="H160:H223" si="37">IF(COUNT($C161)=0,IF(COUNT($C160)=1,C160,SUM(H159+G160)),C160)</f>
        <v>57357954.896049239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2916230.2857142859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565825.65464325249</v>
      </c>
      <c r="Q160" s="2">
        <f t="shared" si="34"/>
        <v>500000</v>
      </c>
      <c r="R160" s="2">
        <f t="shared" ref="R160:R223" si="38">IF(COUNT($C161)=0,IF(COUNT($C160)=1,M160,SUM(R159+Q160)),M160)</f>
        <v>60107166.860476732</v>
      </c>
      <c r="S160" s="2">
        <f t="shared" si="17"/>
        <v>474145.14285714179</v>
      </c>
      <c r="T160" s="2">
        <f t="shared" si="18"/>
        <v>25854.857142857276</v>
      </c>
      <c r="U160" s="2">
        <f t="shared" si="19"/>
        <v>500000</v>
      </c>
      <c r="V160" s="2">
        <f t="shared" si="33"/>
        <v>19177555</v>
      </c>
      <c r="W160" s="2">
        <f t="shared" si="20"/>
        <v>485720</v>
      </c>
      <c r="X160" s="2">
        <f t="shared" si="6"/>
        <v>14280</v>
      </c>
      <c r="Y160" s="2">
        <f t="shared" si="35"/>
        <v>40929611.860476717</v>
      </c>
      <c r="Z160" s="2" t="str">
        <f t="shared" si="8"/>
        <v>HERE</v>
      </c>
      <c r="AA160" s="2">
        <f>IF(Z160="HERE",Y160,AA159+Graph!$G$1*1000)</f>
        <v>40929611.860476717</v>
      </c>
      <c r="AB160" s="2">
        <f t="shared" si="21"/>
        <v>14280</v>
      </c>
      <c r="AC160" s="2">
        <f t="shared" si="36"/>
        <v>19177555</v>
      </c>
      <c r="AD160" s="3">
        <f t="shared" si="10"/>
        <v>40929611.860476717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7"/>
        <v>35321060.224429049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83</v>
      </c>
      <c r="C161" s="7"/>
      <c r="D161" s="2" t="e">
        <f t="shared" si="12"/>
        <v>#N/A</v>
      </c>
      <c r="E161" s="2" t="e">
        <f t="shared" si="22"/>
        <v>#N/A</v>
      </c>
      <c r="F161" s="2">
        <v>524102.12171970308</v>
      </c>
      <c r="G161" s="2">
        <f t="shared" si="26"/>
        <v>474145.14285714284</v>
      </c>
      <c r="H161" s="2">
        <f t="shared" si="37"/>
        <v>57832100.038906381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2942085.1428571432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567611.21795718372</v>
      </c>
      <c r="Q161" s="2">
        <f t="shared" si="34"/>
        <v>500000</v>
      </c>
      <c r="R161" s="2">
        <f t="shared" si="38"/>
        <v>60607166.860476732</v>
      </c>
      <c r="S161" s="2">
        <f t="shared" si="17"/>
        <v>474145.14285714179</v>
      </c>
      <c r="T161" s="2">
        <f t="shared" si="18"/>
        <v>25854.857142857276</v>
      </c>
      <c r="U161" s="2">
        <f t="shared" si="19"/>
        <v>500000</v>
      </c>
      <c r="V161" s="2">
        <f t="shared" si="33"/>
        <v>19682048</v>
      </c>
      <c r="W161" s="2">
        <f t="shared" si="20"/>
        <v>504493</v>
      </c>
      <c r="X161" s="2">
        <f t="shared" si="6"/>
        <v>-4493</v>
      </c>
      <c r="Y161" s="2">
        <f t="shared" si="35"/>
        <v>40925118.860476717</v>
      </c>
      <c r="Z161" s="2" t="str">
        <f t="shared" si="8"/>
        <v>HERE</v>
      </c>
      <c r="AA161" s="2">
        <f>IF(Z161="HERE",Y161,AA160+Graph!$G$1*1000)</f>
        <v>40925118.860476717</v>
      </c>
      <c r="AB161" s="2">
        <f t="shared" si="21"/>
        <v>-4493</v>
      </c>
      <c r="AC161" s="2">
        <f t="shared" si="36"/>
        <v>19682048</v>
      </c>
      <c r="AD161" s="3">
        <f t="shared" si="10"/>
        <v>40925118.860476717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7"/>
        <v>35351021.674429044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84</v>
      </c>
      <c r="C162" s="7"/>
      <c r="D162" s="2" t="e">
        <f t="shared" si="12"/>
        <v>#N/A</v>
      </c>
      <c r="E162" s="2" t="e">
        <f t="shared" si="22"/>
        <v>#N/A</v>
      </c>
      <c r="F162" s="2">
        <v>525529.98240476102</v>
      </c>
      <c r="G162" s="2">
        <f t="shared" si="26"/>
        <v>474145.14285714284</v>
      </c>
      <c r="H162" s="2">
        <f t="shared" si="37"/>
        <v>58306245.181763522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2967940.0000000005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569396.78127110004</v>
      </c>
      <c r="Q162" s="2">
        <f t="shared" si="34"/>
        <v>500000</v>
      </c>
      <c r="R162" s="2">
        <f t="shared" si="38"/>
        <v>61107166.860476732</v>
      </c>
      <c r="S162" s="2">
        <f t="shared" si="17"/>
        <v>474145.14285714179</v>
      </c>
      <c r="T162" s="2">
        <f t="shared" si="18"/>
        <v>25854.857142857276</v>
      </c>
      <c r="U162" s="2">
        <f t="shared" si="19"/>
        <v>500000</v>
      </c>
      <c r="V162" s="2">
        <f t="shared" si="33"/>
        <v>20089551</v>
      </c>
      <c r="W162" s="2">
        <f t="shared" si="20"/>
        <v>407503</v>
      </c>
      <c r="X162" s="2">
        <f t="shared" si="6"/>
        <v>92497</v>
      </c>
      <c r="Y162" s="2">
        <f t="shared" si="35"/>
        <v>41017615.860476717</v>
      </c>
      <c r="Z162" s="2" t="str">
        <f t="shared" si="8"/>
        <v>HERE</v>
      </c>
      <c r="AA162" s="2">
        <f>IF(Z162="HERE",Y162,AA161+Graph!$G$1*1000)</f>
        <v>41017615.860476717</v>
      </c>
      <c r="AB162" s="2">
        <f t="shared" si="21"/>
        <v>92497</v>
      </c>
      <c r="AC162" s="2">
        <f t="shared" si="36"/>
        <v>20089551</v>
      </c>
      <c r="AD162" s="3">
        <f t="shared" si="10"/>
        <v>41017615.860476717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7"/>
        <v>35334305.374429047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85</v>
      </c>
      <c r="C163" s="7"/>
      <c r="D163" s="2" t="e">
        <f t="shared" si="12"/>
        <v>#N/A</v>
      </c>
      <c r="E163" s="2" t="e">
        <f t="shared" si="22"/>
        <v>#N/A</v>
      </c>
      <c r="F163" s="2">
        <v>526957.84308981895</v>
      </c>
      <c r="G163" s="2">
        <f t="shared" si="26"/>
        <v>474145.14285714284</v>
      </c>
      <c r="H163" s="2">
        <f t="shared" si="37"/>
        <v>58780390.324620664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2993794.8571428577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571182.34458503127</v>
      </c>
      <c r="Q163" s="2">
        <f t="shared" si="34"/>
        <v>500000</v>
      </c>
      <c r="R163" s="2">
        <f t="shared" si="38"/>
        <v>61607166.860476732</v>
      </c>
      <c r="S163" s="2">
        <f t="shared" si="17"/>
        <v>474145.14285714179</v>
      </c>
      <c r="T163" s="2">
        <f t="shared" si="18"/>
        <v>25854.857142857276</v>
      </c>
      <c r="U163" s="2">
        <f t="shared" si="19"/>
        <v>500000</v>
      </c>
      <c r="V163" s="2">
        <f t="shared" si="33"/>
        <v>20496568.545545049</v>
      </c>
      <c r="W163" s="2">
        <f t="shared" si="20"/>
        <v>407017.54554504901</v>
      </c>
      <c r="X163" s="2">
        <f t="shared" si="6"/>
        <v>92982.454454950988</v>
      </c>
      <c r="Y163" s="2">
        <f t="shared" si="35"/>
        <v>41110598.314931668</v>
      </c>
      <c r="Z163" s="2" t="str">
        <f t="shared" si="8"/>
        <v>HERE</v>
      </c>
      <c r="AA163" s="2">
        <f>IF(Z163="HERE",Y163,AA162+Graph!$G$1*1000)</f>
        <v>41110598.314931668</v>
      </c>
      <c r="AB163" s="2">
        <f t="shared" si="21"/>
        <v>92982.454454950988</v>
      </c>
      <c r="AC163" s="2">
        <f t="shared" si="36"/>
        <v>20496568.545545049</v>
      </c>
      <c r="AD163" s="3">
        <f t="shared" si="10"/>
        <v>41110598.314931668</v>
      </c>
      <c r="AE163" s="2">
        <f>IF(AE161&gt;=52800000,52800000,IF(AB142=Graph!G$1*1000,AE162+Graph!G$1*1000,AC163))</f>
        <v>20496568.545545049</v>
      </c>
      <c r="AF163" s="3">
        <f t="shared" si="11"/>
        <v>20496568.545545049</v>
      </c>
      <c r="AG163" s="3">
        <f t="shared" si="27"/>
        <v>35546545.074429043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86</v>
      </c>
      <c r="C164" s="7"/>
      <c r="D164" s="2" t="e">
        <f t="shared" si="12"/>
        <v>#N/A</v>
      </c>
      <c r="E164" s="2" t="e">
        <f t="shared" si="22"/>
        <v>#N/A</v>
      </c>
      <c r="F164" s="2">
        <v>528385.70377487689</v>
      </c>
      <c r="G164" s="2">
        <f t="shared" si="26"/>
        <v>474145.14285714284</v>
      </c>
      <c r="H164" s="2">
        <f t="shared" si="37"/>
        <v>59254535.467477806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3019649.714285715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572967.9078989476</v>
      </c>
      <c r="Q164" s="2">
        <f t="shared" si="34"/>
        <v>500000</v>
      </c>
      <c r="R164" s="2">
        <f t="shared" si="38"/>
        <v>62107166.860476732</v>
      </c>
      <c r="S164" s="2">
        <f t="shared" si="17"/>
        <v>474145.14285714179</v>
      </c>
      <c r="T164" s="2">
        <f t="shared" si="18"/>
        <v>25854.857142857276</v>
      </c>
      <c r="U164" s="2">
        <f t="shared" si="19"/>
        <v>500000</v>
      </c>
      <c r="V164" s="2">
        <f t="shared" si="33"/>
        <v>20905013.951775156</v>
      </c>
      <c r="W164" s="2">
        <f t="shared" si="20"/>
        <v>408445.40623010695</v>
      </c>
      <c r="X164" s="2">
        <f t="shared" si="6"/>
        <v>91554.59376989305</v>
      </c>
      <c r="Y164" s="2">
        <f t="shared" si="35"/>
        <v>41202152.908701561</v>
      </c>
      <c r="Z164" s="2" t="str">
        <f t="shared" si="8"/>
        <v>HERE</v>
      </c>
      <c r="AA164" s="2">
        <f>IF(Z164="HERE",Y164,AA163+Graph!$G$1*1000)</f>
        <v>41202152.908701561</v>
      </c>
      <c r="AB164" s="2">
        <f t="shared" si="21"/>
        <v>91554.59376989305</v>
      </c>
      <c r="AC164" s="2">
        <f t="shared" si="36"/>
        <v>20905013.951775156</v>
      </c>
      <c r="AD164" s="3">
        <f t="shared" si="10"/>
        <v>41202152.908701561</v>
      </c>
      <c r="AE164" s="2">
        <f>IF(AE162&gt;=52800000,52800000,IF(AB143=Graph!G$1*1000,AE163+Graph!G$1*1000,AC164))</f>
        <v>20905013.951775156</v>
      </c>
      <c r="AF164" s="3">
        <f t="shared" si="11"/>
        <v>20905013.951775156</v>
      </c>
      <c r="AG164" s="3">
        <f t="shared" si="27"/>
        <v>35696937.074429043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87</v>
      </c>
      <c r="C165" s="7"/>
      <c r="D165" s="2" t="e">
        <f t="shared" si="12"/>
        <v>#N/A</v>
      </c>
      <c r="E165" s="2" t="e">
        <f t="shared" si="22"/>
        <v>#N/A</v>
      </c>
      <c r="F165" s="2">
        <v>529813.56445993483</v>
      </c>
      <c r="G165" s="2">
        <f t="shared" si="26"/>
        <v>474145.14285714284</v>
      </c>
      <c r="H165" s="2">
        <f t="shared" si="37"/>
        <v>59728680.610334948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3045504.5714285723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574753.47121287882</v>
      </c>
      <c r="Q165" s="2">
        <f t="shared" si="34"/>
        <v>500000</v>
      </c>
      <c r="R165" s="2">
        <f t="shared" si="38"/>
        <v>62607166.860476732</v>
      </c>
      <c r="S165" s="2">
        <f t="shared" si="17"/>
        <v>474145.14285714179</v>
      </c>
      <c r="T165" s="2">
        <f t="shared" si="18"/>
        <v>25854.857142857276</v>
      </c>
      <c r="U165" s="2">
        <f t="shared" si="19"/>
        <v>500000</v>
      </c>
      <c r="V165" s="2">
        <f t="shared" si="33"/>
        <v>21314887.218690321</v>
      </c>
      <c r="W165" s="2">
        <f t="shared" si="20"/>
        <v>409873.26691516489</v>
      </c>
      <c r="X165" s="2">
        <f t="shared" si="6"/>
        <v>90126.733084835112</v>
      </c>
      <c r="Y165" s="2">
        <f t="shared" si="35"/>
        <v>41292279.641786397</v>
      </c>
      <c r="Z165" s="2" t="str">
        <f t="shared" si="8"/>
        <v>HERE</v>
      </c>
      <c r="AA165" s="2">
        <f>IF(Z165="HERE",Y165,AA164+Graph!$G$1*1000)</f>
        <v>41292279.641786397</v>
      </c>
      <c r="AB165" s="2">
        <f t="shared" si="21"/>
        <v>90126.733084835112</v>
      </c>
      <c r="AC165" s="2">
        <f t="shared" si="36"/>
        <v>21314887.218690321</v>
      </c>
      <c r="AD165" s="3">
        <f t="shared" si="10"/>
        <v>41292279.641786397</v>
      </c>
      <c r="AE165" s="2">
        <f>IF(AE163&gt;=52800000,52800000,IF(AB144=Graph!G$1*1000,AE164+Graph!G$1*1000,AC165))</f>
        <v>21314887.218690321</v>
      </c>
      <c r="AF165" s="3">
        <f t="shared" si="11"/>
        <v>21314887.218690321</v>
      </c>
      <c r="AG165" s="3">
        <f t="shared" si="27"/>
        <v>35796896.874429047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88</v>
      </c>
      <c r="C166" s="7"/>
      <c r="D166" s="2" t="e">
        <f t="shared" si="12"/>
        <v>#N/A</v>
      </c>
      <c r="E166" s="2" t="e">
        <f t="shared" si="22"/>
        <v>#N/A</v>
      </c>
      <c r="F166" s="2">
        <v>531241.42514499277</v>
      </c>
      <c r="G166" s="2">
        <f t="shared" si="26"/>
        <v>474145.14285714284</v>
      </c>
      <c r="H166" s="2">
        <f t="shared" si="37"/>
        <v>60202825.753192089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3071359.4285714296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576539.03452679515</v>
      </c>
      <c r="Q166" s="2">
        <f t="shared" ref="Q166:Q229" si="39">IF(P166&gt;500000,500000,P166)</f>
        <v>500000</v>
      </c>
      <c r="R166" s="2">
        <f t="shared" si="38"/>
        <v>63107166.860476732</v>
      </c>
      <c r="S166" s="2">
        <f t="shared" si="17"/>
        <v>474145.14285714179</v>
      </c>
      <c r="T166" s="2">
        <f t="shared" si="18"/>
        <v>25854.857142857276</v>
      </c>
      <c r="U166" s="2">
        <f t="shared" si="19"/>
        <v>500000</v>
      </c>
      <c r="V166" s="2">
        <f t="shared" si="33"/>
        <v>21726188.346290544</v>
      </c>
      <c r="W166" s="2">
        <f t="shared" si="20"/>
        <v>411301.12760022283</v>
      </c>
      <c r="X166" s="2">
        <f t="shared" si="6"/>
        <v>88698.872399777174</v>
      </c>
      <c r="Y166" s="2">
        <f t="shared" si="35"/>
        <v>41380978.514186174</v>
      </c>
      <c r="Z166" s="2" t="str">
        <f t="shared" si="8"/>
        <v>HERE</v>
      </c>
      <c r="AA166" s="2">
        <f>IF(Z166="HERE",Y166,AA165+Graph!$G$1*1000)</f>
        <v>41380978.514186174</v>
      </c>
      <c r="AB166" s="2">
        <f t="shared" si="21"/>
        <v>88698.872399777174</v>
      </c>
      <c r="AC166" s="2">
        <f t="shared" si="36"/>
        <v>21726188.346290544</v>
      </c>
      <c r="AD166" s="3">
        <f t="shared" si="10"/>
        <v>41380978.514186174</v>
      </c>
      <c r="AE166" s="2">
        <f>IF(AE164&gt;=52800000,52800000,IF(AB145=Graph!G$1*1000,AE165+Graph!G$1*1000,AC166))</f>
        <v>21726188.346290544</v>
      </c>
      <c r="AF166" s="3">
        <f t="shared" si="11"/>
        <v>21726188.346290544</v>
      </c>
      <c r="AG166" s="3">
        <f t="shared" si="27"/>
        <v>35863708.374429047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89</v>
      </c>
      <c r="C167" s="7"/>
      <c r="D167" s="2" t="e">
        <f t="shared" si="12"/>
        <v>#N/A</v>
      </c>
      <c r="E167" s="2" t="e">
        <f t="shared" si="22"/>
        <v>#N/A</v>
      </c>
      <c r="F167" s="2">
        <v>532669.28583004326</v>
      </c>
      <c r="G167" s="2">
        <f t="shared" si="26"/>
        <v>474145.14285714284</v>
      </c>
      <c r="H167" s="2">
        <f t="shared" si="37"/>
        <v>60676970.896049231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3097214.2857142868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578324.59784072638</v>
      </c>
      <c r="Q167" s="2">
        <f t="shared" si="39"/>
        <v>500000</v>
      </c>
      <c r="R167" s="2">
        <f t="shared" si="38"/>
        <v>63607166.860476732</v>
      </c>
      <c r="S167" s="2">
        <f t="shared" si="17"/>
        <v>474145.14285714179</v>
      </c>
      <c r="T167" s="2">
        <f t="shared" si="18"/>
        <v>25854.857142857276</v>
      </c>
      <c r="U167" s="2">
        <f t="shared" si="19"/>
        <v>500000</v>
      </c>
      <c r="V167" s="2">
        <f t="shared" si="33"/>
        <v>22138917.334575817</v>
      </c>
      <c r="W167" s="2">
        <f t="shared" si="20"/>
        <v>412728.98828527331</v>
      </c>
      <c r="X167" s="2">
        <f t="shared" si="6"/>
        <v>87271.011714726686</v>
      </c>
      <c r="Y167" s="2">
        <f t="shared" si="35"/>
        <v>41468249.5259009</v>
      </c>
      <c r="Z167" s="2" t="str">
        <f t="shared" si="8"/>
        <v>HERE</v>
      </c>
      <c r="AA167" s="2">
        <f>IF(Z167="HERE",Y167,AA166+Graph!$G$1*1000)</f>
        <v>41468249.5259009</v>
      </c>
      <c r="AB167" s="2">
        <f t="shared" si="21"/>
        <v>87271.011714726686</v>
      </c>
      <c r="AC167" s="2">
        <f t="shared" si="36"/>
        <v>22138917.334575817</v>
      </c>
      <c r="AD167" s="3">
        <f t="shared" si="10"/>
        <v>41468249.5259009</v>
      </c>
      <c r="AE167" s="2">
        <f>IF(AE165&gt;=52800000,52800000,IF(AB146=Graph!G$1*1000,AE166+Graph!G$1*1000,AC167))</f>
        <v>22138917.334575817</v>
      </c>
      <c r="AF167" s="3">
        <f t="shared" si="11"/>
        <v>22138917.334575817</v>
      </c>
      <c r="AG167" s="3">
        <f t="shared" si="27"/>
        <v>35886059.774429053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90</v>
      </c>
      <c r="C168" s="7"/>
      <c r="D168" s="2" t="e">
        <f t="shared" si="12"/>
        <v>#N/A</v>
      </c>
      <c r="E168" s="2" t="e">
        <f t="shared" si="22"/>
        <v>#N/A</v>
      </c>
      <c r="F168" s="2">
        <v>534097.14651510119</v>
      </c>
      <c r="G168" s="2">
        <f t="shared" si="26"/>
        <v>474145.14285714284</v>
      </c>
      <c r="H168" s="2">
        <f t="shared" si="37"/>
        <v>61151116.038906373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3123069.1428571441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580110.1611546427</v>
      </c>
      <c r="Q168" s="2">
        <f t="shared" si="39"/>
        <v>500000</v>
      </c>
      <c r="R168" s="2">
        <f t="shared" si="38"/>
        <v>64107166.860476732</v>
      </c>
      <c r="S168" s="2">
        <f t="shared" si="17"/>
        <v>474145.14285714179</v>
      </c>
      <c r="T168" s="2">
        <f t="shared" si="18"/>
        <v>25854.857142857276</v>
      </c>
      <c r="U168" s="2">
        <f t="shared" si="19"/>
        <v>500000</v>
      </c>
      <c r="V168" s="2">
        <f t="shared" si="33"/>
        <v>22553074.183546148</v>
      </c>
      <c r="W168" s="2">
        <f t="shared" si="20"/>
        <v>414156.84897033125</v>
      </c>
      <c r="X168" s="2">
        <f t="shared" si="6"/>
        <v>85843.151029668748</v>
      </c>
      <c r="Y168" s="2">
        <f t="shared" si="35"/>
        <v>41554092.676930569</v>
      </c>
      <c r="Z168" s="2" t="str">
        <f t="shared" si="8"/>
        <v>HERE</v>
      </c>
      <c r="AA168" s="2">
        <f>IF(Z168="HERE",Y168,AA167+Graph!$G$1*1000)</f>
        <v>41554092.676930569</v>
      </c>
      <c r="AB168" s="2">
        <f t="shared" si="21"/>
        <v>85843.151029668748</v>
      </c>
      <c r="AC168" s="2">
        <f t="shared" si="36"/>
        <v>22553074.183546148</v>
      </c>
      <c r="AD168" s="3">
        <f t="shared" si="10"/>
        <v>41554092.676930569</v>
      </c>
      <c r="AE168" s="2">
        <f>IF(AE166&gt;=52800000,52800000,IF(AB147=Graph!G$1*1000,AE167+Graph!G$1*1000,AC168))</f>
        <v>22553074.183546148</v>
      </c>
      <c r="AF168" s="3">
        <f t="shared" si="11"/>
        <v>22553074.183546148</v>
      </c>
      <c r="AG168" s="3">
        <f t="shared" si="27"/>
        <v>35873147.224429049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91</v>
      </c>
      <c r="C169" s="7"/>
      <c r="D169" s="2" t="e">
        <f t="shared" si="12"/>
        <v>#N/A</v>
      </c>
      <c r="E169" s="2" t="e">
        <f t="shared" si="22"/>
        <v>#N/A</v>
      </c>
      <c r="F169" s="2">
        <v>535525.00720015913</v>
      </c>
      <c r="G169" s="2">
        <f t="shared" si="26"/>
        <v>474145.14285714284</v>
      </c>
      <c r="H169" s="2">
        <f t="shared" si="37"/>
        <v>61625261.181763515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3148924.0000000014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581895.72446857393</v>
      </c>
      <c r="Q169" s="2">
        <f t="shared" si="39"/>
        <v>500000</v>
      </c>
      <c r="R169" s="2">
        <f t="shared" si="38"/>
        <v>64607166.860476732</v>
      </c>
      <c r="S169" s="2">
        <f t="shared" si="17"/>
        <v>474145.14285714179</v>
      </c>
      <c r="T169" s="2">
        <f t="shared" si="18"/>
        <v>25854.857142857276</v>
      </c>
      <c r="U169" s="2">
        <f t="shared" si="19"/>
        <v>500000</v>
      </c>
      <c r="V169" s="2">
        <f t="shared" si="33"/>
        <v>22968658.893201537</v>
      </c>
      <c r="W169" s="2">
        <f t="shared" si="20"/>
        <v>415584.70965538919</v>
      </c>
      <c r="X169" s="2">
        <f t="shared" si="6"/>
        <v>84415.29034461081</v>
      </c>
      <c r="Y169" s="2">
        <f t="shared" si="35"/>
        <v>41638507.96727518</v>
      </c>
      <c r="Z169" s="2" t="str">
        <f t="shared" si="8"/>
        <v>HERE</v>
      </c>
      <c r="AA169" s="2">
        <f>IF(Z169="HERE",Y169,AA168+Graph!$G$1*1000)</f>
        <v>41638507.96727518</v>
      </c>
      <c r="AB169" s="2">
        <f t="shared" si="21"/>
        <v>84415.29034461081</v>
      </c>
      <c r="AC169" s="2">
        <f t="shared" si="36"/>
        <v>22968658.893201537</v>
      </c>
      <c r="AD169" s="3">
        <f t="shared" si="10"/>
        <v>41638507.96727518</v>
      </c>
      <c r="AE169" s="2">
        <f>IF(AE167&gt;=52800000,52800000,IF(AB148=Graph!G$1*1000,AE168+Graph!G$1*1000,AC169))</f>
        <v>22968658.893201537</v>
      </c>
      <c r="AF169" s="3">
        <f t="shared" si="11"/>
        <v>22968658.893201537</v>
      </c>
      <c r="AG169" s="3">
        <f t="shared" si="27"/>
        <v>35893589.524429053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92</v>
      </c>
      <c r="C170" s="7"/>
      <c r="D170" s="2" t="e">
        <f t="shared" si="12"/>
        <v>#N/A</v>
      </c>
      <c r="E170" s="2" t="e">
        <f t="shared" si="22"/>
        <v>#N/A</v>
      </c>
      <c r="F170" s="2">
        <v>536952.86788521707</v>
      </c>
      <c r="G170" s="2">
        <f t="shared" si="26"/>
        <v>474145.14285714284</v>
      </c>
      <c r="H170" s="2">
        <f t="shared" si="37"/>
        <v>62099406.324620657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3174778.8571428587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583681.28778250515</v>
      </c>
      <c r="Q170" s="2">
        <f t="shared" si="39"/>
        <v>500000</v>
      </c>
      <c r="R170" s="2">
        <f t="shared" si="38"/>
        <v>65107166.860476732</v>
      </c>
      <c r="S170" s="2">
        <f t="shared" si="17"/>
        <v>474145.14285714179</v>
      </c>
      <c r="T170" s="2">
        <f t="shared" si="18"/>
        <v>25854.857142857276</v>
      </c>
      <c r="U170" s="2">
        <f t="shared" si="19"/>
        <v>500000</v>
      </c>
      <c r="V170" s="2">
        <f t="shared" si="33"/>
        <v>23385671.463541985</v>
      </c>
      <c r="W170" s="2">
        <f t="shared" si="20"/>
        <v>417012.57034044713</v>
      </c>
      <c r="X170" s="2">
        <f t="shared" si="6"/>
        <v>82987.429659552872</v>
      </c>
      <c r="Y170" s="2">
        <f t="shared" si="35"/>
        <v>41721495.396934733</v>
      </c>
      <c r="Z170" s="2" t="str">
        <f t="shared" si="8"/>
        <v>HERE</v>
      </c>
      <c r="AA170" s="2">
        <f>IF(Z170="HERE",Y170,AA169+Graph!$G$1*1000)</f>
        <v>41721495.396934733</v>
      </c>
      <c r="AB170" s="2">
        <f t="shared" si="21"/>
        <v>82987.429659552872</v>
      </c>
      <c r="AC170" s="2">
        <f t="shared" si="36"/>
        <v>23385671.463541985</v>
      </c>
      <c r="AD170" s="3">
        <f t="shared" si="10"/>
        <v>41721495.396934733</v>
      </c>
      <c r="AE170" s="2">
        <f>IF(AE168&gt;=52800000,52800000,IF(AB149=Graph!G$1*1000,AE169+Graph!G$1*1000,AC170))</f>
        <v>23385671.463541985</v>
      </c>
      <c r="AF170" s="3">
        <f t="shared" si="11"/>
        <v>23385671.463541985</v>
      </c>
      <c r="AG170" s="3">
        <f t="shared" si="27"/>
        <v>36141321.824429043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93</v>
      </c>
      <c r="C171" s="7"/>
      <c r="D171" s="2" t="e">
        <f t="shared" si="12"/>
        <v>#N/A</v>
      </c>
      <c r="E171" s="2" t="e">
        <f t="shared" si="22"/>
        <v>#N/A</v>
      </c>
      <c r="F171" s="2">
        <v>538380.72857027501</v>
      </c>
      <c r="G171" s="2">
        <f t="shared" si="26"/>
        <v>474145.14285714284</v>
      </c>
      <c r="H171" s="2">
        <f t="shared" si="37"/>
        <v>62573551.467477798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3200633.7142857159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585466.85109642148</v>
      </c>
      <c r="Q171" s="2">
        <f t="shared" si="39"/>
        <v>500000</v>
      </c>
      <c r="R171" s="2">
        <f t="shared" si="38"/>
        <v>65607166.860476732</v>
      </c>
      <c r="S171" s="2">
        <f t="shared" si="17"/>
        <v>474145.14285714179</v>
      </c>
      <c r="T171" s="2">
        <f t="shared" si="18"/>
        <v>25854.857142857276</v>
      </c>
      <c r="U171" s="2">
        <f t="shared" si="19"/>
        <v>500000</v>
      </c>
      <c r="V171" s="2">
        <f t="shared" si="33"/>
        <v>23804111.89456749</v>
      </c>
      <c r="W171" s="2">
        <f t="shared" si="20"/>
        <v>418440.43102550507</v>
      </c>
      <c r="X171" s="2">
        <f t="shared" si="6"/>
        <v>81559.568974494934</v>
      </c>
      <c r="Y171" s="2">
        <f t="shared" si="35"/>
        <v>41803054.965909228</v>
      </c>
      <c r="Z171" s="2" t="str">
        <f t="shared" si="8"/>
        <v>HERE</v>
      </c>
      <c r="AA171" s="2">
        <f>IF(Z171="HERE",Y171,AA170+Graph!$G$1*1000)</f>
        <v>41803054.965909228</v>
      </c>
      <c r="AB171" s="2">
        <f t="shared" si="21"/>
        <v>81559.568974494934</v>
      </c>
      <c r="AC171" s="2">
        <f t="shared" si="36"/>
        <v>23804111.89456749</v>
      </c>
      <c r="AD171" s="3">
        <f t="shared" si="10"/>
        <v>41803054.965909228</v>
      </c>
      <c r="AE171" s="2">
        <f>IF(AE169&gt;=52800000,52800000,IF(AB150=Graph!G$1*1000,AE170+Graph!G$1*1000,AC171))</f>
        <v>23804111.89456749</v>
      </c>
      <c r="AF171" s="3">
        <f t="shared" si="11"/>
        <v>23804111.89456749</v>
      </c>
      <c r="AG171" s="3">
        <f t="shared" si="27"/>
        <v>36356759.224429049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94</v>
      </c>
      <c r="C172" s="7"/>
      <c r="D172" s="2" t="e">
        <f t="shared" si="12"/>
        <v>#N/A</v>
      </c>
      <c r="E172" s="2" t="e">
        <f t="shared" si="22"/>
        <v>#N/A</v>
      </c>
      <c r="F172" s="2">
        <v>539808.58925533295</v>
      </c>
      <c r="G172" s="2">
        <f t="shared" si="26"/>
        <v>474145.14285714284</v>
      </c>
      <c r="H172" s="2">
        <f t="shared" si="37"/>
        <v>63047696.61033494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3226488.5714285732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587252.41441035271</v>
      </c>
      <c r="Q172" s="2">
        <f t="shared" si="39"/>
        <v>500000</v>
      </c>
      <c r="R172" s="2">
        <f t="shared" si="38"/>
        <v>66107166.860476732</v>
      </c>
      <c r="S172" s="2">
        <f t="shared" si="17"/>
        <v>474145.14285714179</v>
      </c>
      <c r="T172" s="2">
        <f t="shared" si="18"/>
        <v>25854.857142857276</v>
      </c>
      <c r="U172" s="2">
        <f t="shared" si="19"/>
        <v>500000</v>
      </c>
      <c r="V172" s="2">
        <f t="shared" si="33"/>
        <v>24223980.186278053</v>
      </c>
      <c r="W172" s="2">
        <f t="shared" si="20"/>
        <v>419868.291710563</v>
      </c>
      <c r="X172" s="2">
        <f t="shared" si="6"/>
        <v>80131.708289436996</v>
      </c>
      <c r="Y172" s="2">
        <f t="shared" si="35"/>
        <v>41883186.674198665</v>
      </c>
      <c r="Z172" s="2" t="str">
        <f t="shared" si="8"/>
        <v>HERE</v>
      </c>
      <c r="AA172" s="2">
        <f>IF(Z172="HERE",Y172,AA171+Graph!$G$1*1000)</f>
        <v>41883186.674198665</v>
      </c>
      <c r="AB172" s="2">
        <f t="shared" si="21"/>
        <v>80131.708289436996</v>
      </c>
      <c r="AC172" s="2">
        <f t="shared" si="36"/>
        <v>24223980.186278053</v>
      </c>
      <c r="AD172" s="3">
        <f t="shared" si="10"/>
        <v>41883186.674198665</v>
      </c>
      <c r="AE172" s="2">
        <f>IF(AE170&gt;=52800000,52800000,IF(AB151=Graph!G$1*1000,AE171+Graph!G$1*1000,AC172))</f>
        <v>24223980.186278053</v>
      </c>
      <c r="AF172" s="3">
        <f t="shared" si="11"/>
        <v>24223980.186278053</v>
      </c>
      <c r="AG172" s="3">
        <f t="shared" si="27"/>
        <v>36496623.974429049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95</v>
      </c>
      <c r="C173" s="7"/>
      <c r="D173" s="2" t="e">
        <f t="shared" si="12"/>
        <v>#N/A</v>
      </c>
      <c r="E173" s="2" t="e">
        <f t="shared" si="22"/>
        <v>#N/A</v>
      </c>
      <c r="F173" s="2">
        <v>541236.44994038343</v>
      </c>
      <c r="G173" s="2">
        <f t="shared" si="26"/>
        <v>474145.14285714284</v>
      </c>
      <c r="H173" s="2">
        <f t="shared" si="37"/>
        <v>63521841.753192082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3252343.4285714305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589037.97772426903</v>
      </c>
      <c r="Q173" s="2">
        <f t="shared" si="39"/>
        <v>500000</v>
      </c>
      <c r="R173" s="2">
        <f t="shared" si="38"/>
        <v>66607166.860476732</v>
      </c>
      <c r="S173" s="2">
        <f t="shared" si="17"/>
        <v>474145.14285714179</v>
      </c>
      <c r="T173" s="2">
        <f t="shared" si="18"/>
        <v>25854.857142857276</v>
      </c>
      <c r="U173" s="2">
        <f t="shared" si="19"/>
        <v>500000</v>
      </c>
      <c r="V173" s="2">
        <f t="shared" si="33"/>
        <v>24645276.338673666</v>
      </c>
      <c r="W173" s="2">
        <f t="shared" si="20"/>
        <v>421296.15239561349</v>
      </c>
      <c r="X173" s="2">
        <f t="shared" si="6"/>
        <v>78703.847604386508</v>
      </c>
      <c r="Y173" s="2">
        <f t="shared" si="35"/>
        <v>41961890.521803051</v>
      </c>
      <c r="Z173" s="2" t="str">
        <f t="shared" si="8"/>
        <v>HERE</v>
      </c>
      <c r="AA173" s="2">
        <f>IF(Z173="HERE",Y173,AA172+Graph!$G$1*1000)</f>
        <v>41961890.521803051</v>
      </c>
      <c r="AB173" s="2">
        <f t="shared" si="21"/>
        <v>78703.847604386508</v>
      </c>
      <c r="AC173" s="2">
        <f t="shared" si="36"/>
        <v>24645276.338673666</v>
      </c>
      <c r="AD173" s="3">
        <f t="shared" si="10"/>
        <v>41961890.521803051</v>
      </c>
      <c r="AE173" s="2">
        <f>IF(AE171&gt;=52800000,52800000,IF(AB152=Graph!G$1*1000,AE172+Graph!G$1*1000,AC173))</f>
        <v>24645276.338673666</v>
      </c>
      <c r="AF173" s="3">
        <f t="shared" si="11"/>
        <v>24645276.338673666</v>
      </c>
      <c r="AG173" s="3">
        <f t="shared" si="27"/>
        <v>36536830.474429049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96</v>
      </c>
      <c r="C174" s="7"/>
      <c r="D174" s="2" t="e">
        <f t="shared" si="12"/>
        <v>#N/A</v>
      </c>
      <c r="E174" s="2" t="e">
        <f t="shared" si="22"/>
        <v>#N/A</v>
      </c>
      <c r="F174" s="2">
        <v>542664.31062544137</v>
      </c>
      <c r="G174" s="2">
        <f t="shared" si="26"/>
        <v>474145.14285714284</v>
      </c>
      <c r="H174" s="2">
        <f t="shared" si="37"/>
        <v>63995986.896049224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3278198.2857142878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590823.54103820026</v>
      </c>
      <c r="Q174" s="2">
        <f t="shared" si="39"/>
        <v>500000</v>
      </c>
      <c r="R174" s="2">
        <f t="shared" si="38"/>
        <v>67107166.860476732</v>
      </c>
      <c r="S174" s="2">
        <f t="shared" si="17"/>
        <v>474145.14285714179</v>
      </c>
      <c r="T174" s="2">
        <f t="shared" si="18"/>
        <v>25854.857142857276</v>
      </c>
      <c r="U174" s="2">
        <f t="shared" si="19"/>
        <v>500000</v>
      </c>
      <c r="V174" s="2">
        <f t="shared" si="33"/>
        <v>25068000.351754338</v>
      </c>
      <c r="W174" s="2">
        <f t="shared" si="20"/>
        <v>422724.01308067143</v>
      </c>
      <c r="X174" s="2">
        <f t="shared" si="6"/>
        <v>77275.98691932857</v>
      </c>
      <c r="Y174" s="2">
        <f t="shared" si="35"/>
        <v>42039166.50872238</v>
      </c>
      <c r="Z174" s="2" t="str">
        <f t="shared" si="8"/>
        <v>HERE</v>
      </c>
      <c r="AA174" s="2">
        <f>IF(Z174="HERE",Y174,AA173+Graph!$G$1*1000)</f>
        <v>42039166.50872238</v>
      </c>
      <c r="AB174" s="2">
        <f t="shared" si="21"/>
        <v>77275.98691932857</v>
      </c>
      <c r="AC174" s="2">
        <f t="shared" si="36"/>
        <v>25068000.351754338</v>
      </c>
      <c r="AD174" s="3">
        <f t="shared" si="10"/>
        <v>42039166.50872238</v>
      </c>
      <c r="AE174" s="2">
        <f>IF(AE172&gt;=52800000,52800000,IF(AB153=Graph!G$1*1000,AE173+Graph!G$1*1000,AC174))</f>
        <v>25068000.351754338</v>
      </c>
      <c r="AF174" s="3">
        <f t="shared" si="11"/>
        <v>25068000.351754338</v>
      </c>
      <c r="AG174" s="3">
        <f t="shared" si="27"/>
        <v>36602244.574429043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97</v>
      </c>
      <c r="C175" s="7"/>
      <c r="D175" s="2" t="e">
        <f t="shared" si="12"/>
        <v>#N/A</v>
      </c>
      <c r="E175" s="2" t="e">
        <f t="shared" si="22"/>
        <v>#N/A</v>
      </c>
      <c r="F175" s="2">
        <v>544092.17131049931</v>
      </c>
      <c r="G175" s="2">
        <f t="shared" si="26"/>
        <v>474145.14285714284</v>
      </c>
      <c r="H175" s="2">
        <f t="shared" si="37"/>
        <v>64470132.038906366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3304053.1428571451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592609.10435211658</v>
      </c>
      <c r="Q175" s="2">
        <f t="shared" si="39"/>
        <v>500000</v>
      </c>
      <c r="R175" s="2">
        <f t="shared" si="38"/>
        <v>67607166.860476732</v>
      </c>
      <c r="S175" s="2">
        <f t="shared" si="17"/>
        <v>474145.14285714179</v>
      </c>
      <c r="T175" s="2">
        <f t="shared" si="18"/>
        <v>25854.857142857276</v>
      </c>
      <c r="U175" s="2">
        <f t="shared" si="19"/>
        <v>500000</v>
      </c>
      <c r="V175" s="2">
        <f t="shared" si="33"/>
        <v>25492152.225520067</v>
      </c>
      <c r="W175" s="2">
        <f t="shared" si="20"/>
        <v>424151.87376572937</v>
      </c>
      <c r="X175" s="2">
        <f t="shared" si="6"/>
        <v>75848.126234270632</v>
      </c>
      <c r="Y175" s="2">
        <f t="shared" si="35"/>
        <v>42115014.63495665</v>
      </c>
      <c r="Z175" s="2" t="str">
        <f t="shared" si="8"/>
        <v>HERE</v>
      </c>
      <c r="AA175" s="2">
        <f>IF(Z175="HERE",Y175,AA174+Graph!$G$1*1000)</f>
        <v>42115014.63495665</v>
      </c>
      <c r="AB175" s="2">
        <f t="shared" si="21"/>
        <v>75848.126234270632</v>
      </c>
      <c r="AC175" s="2">
        <f t="shared" si="36"/>
        <v>25492152.225520067</v>
      </c>
      <c r="AD175" s="3">
        <f t="shared" si="10"/>
        <v>42115014.63495665</v>
      </c>
      <c r="AE175" s="2">
        <f>IF(AE173&gt;=52800000,52800000,IF(AB154=Graph!G$1*1000,AE174+Graph!G$1*1000,AC175))</f>
        <v>25492152.225520067</v>
      </c>
      <c r="AF175" s="3">
        <f t="shared" si="11"/>
        <v>25492152.225520067</v>
      </c>
      <c r="AG175" s="3">
        <f t="shared" si="27"/>
        <v>36736124.474429049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98</v>
      </c>
      <c r="C176" s="7"/>
      <c r="D176" s="2" t="e">
        <f t="shared" si="12"/>
        <v>#N/A</v>
      </c>
      <c r="E176" s="2" t="e">
        <f t="shared" si="22"/>
        <v>#N/A</v>
      </c>
      <c r="F176" s="2">
        <v>545520.03199555725</v>
      </c>
      <c r="G176" s="2">
        <f t="shared" si="26"/>
        <v>474145.14285714284</v>
      </c>
      <c r="H176" s="2">
        <f t="shared" si="37"/>
        <v>64944277.181763507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3329908.0000000023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594394.66766604781</v>
      </c>
      <c r="Q176" s="2">
        <f t="shared" si="39"/>
        <v>500000</v>
      </c>
      <c r="R176" s="2">
        <f t="shared" si="38"/>
        <v>68107166.860476732</v>
      </c>
      <c r="S176" s="2">
        <f t="shared" si="17"/>
        <v>474145.14285714179</v>
      </c>
      <c r="T176" s="2">
        <f t="shared" si="18"/>
        <v>25854.857142857276</v>
      </c>
      <c r="U176" s="2">
        <f t="shared" si="19"/>
        <v>500000</v>
      </c>
      <c r="V176" s="2">
        <f t="shared" si="33"/>
        <v>25917731.959970854</v>
      </c>
      <c r="W176" s="2">
        <f t="shared" si="20"/>
        <v>425579.73445078731</v>
      </c>
      <c r="X176" s="2">
        <f t="shared" si="6"/>
        <v>74420.265549212694</v>
      </c>
      <c r="Y176" s="2">
        <f t="shared" si="35"/>
        <v>42189434.900505863</v>
      </c>
      <c r="Z176" s="2" t="str">
        <f t="shared" si="8"/>
        <v>HERE</v>
      </c>
      <c r="AA176" s="2">
        <f>IF(Z176="HERE",Y176,AA175+Graph!$G$1*1000)</f>
        <v>42189434.900505863</v>
      </c>
      <c r="AB176" s="2">
        <f t="shared" si="21"/>
        <v>74420.265549212694</v>
      </c>
      <c r="AC176" s="2">
        <f t="shared" si="36"/>
        <v>25917731.959970854</v>
      </c>
      <c r="AD176" s="3">
        <f t="shared" si="10"/>
        <v>42189434.900505863</v>
      </c>
      <c r="AE176" s="2">
        <f>IF(AE174&gt;=52800000,52800000,IF(AB155=Graph!G$1*1000,AE175+Graph!G$1*1000,AC176))</f>
        <v>25917731.959970854</v>
      </c>
      <c r="AF176" s="3">
        <f t="shared" si="11"/>
        <v>25917731.959970854</v>
      </c>
      <c r="AG176" s="3">
        <f t="shared" si="27"/>
        <v>36901647.324429043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99</v>
      </c>
      <c r="C177" s="7"/>
      <c r="D177" s="2" t="e">
        <f t="shared" si="12"/>
        <v>#N/A</v>
      </c>
      <c r="E177" s="2" t="e">
        <f t="shared" si="22"/>
        <v>#N/A</v>
      </c>
      <c r="F177" s="2">
        <v>546947.89268061519</v>
      </c>
      <c r="G177" s="2">
        <f t="shared" si="26"/>
        <v>474145.14285714284</v>
      </c>
      <c r="H177" s="2">
        <f t="shared" si="37"/>
        <v>65418422.324620649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3355762.8571428596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596180.23097996414</v>
      </c>
      <c r="Q177" s="2">
        <f t="shared" si="39"/>
        <v>500000</v>
      </c>
      <c r="R177" s="2">
        <f t="shared" si="38"/>
        <v>68607166.860476732</v>
      </c>
      <c r="S177" s="2">
        <f t="shared" si="17"/>
        <v>474145.14285714179</v>
      </c>
      <c r="T177" s="2">
        <f t="shared" si="18"/>
        <v>25854.857142857276</v>
      </c>
      <c r="U177" s="2">
        <f t="shared" si="19"/>
        <v>500000</v>
      </c>
      <c r="V177" s="2">
        <f t="shared" si="33"/>
        <v>26344739.555106699</v>
      </c>
      <c r="W177" s="2">
        <f t="shared" si="20"/>
        <v>427007.59513584524</v>
      </c>
      <c r="X177" s="2">
        <f t="shared" si="6"/>
        <v>72992.404864154756</v>
      </c>
      <c r="Y177" s="2">
        <f t="shared" si="35"/>
        <v>42262427.305370018</v>
      </c>
      <c r="Z177" s="2" t="str">
        <f t="shared" si="8"/>
        <v>HERE</v>
      </c>
      <c r="AA177" s="2">
        <f>IF(Z177="HERE",Y177,AA176+Graph!$G$1*1000)</f>
        <v>42262427.305370018</v>
      </c>
      <c r="AB177" s="2">
        <f t="shared" si="21"/>
        <v>72992.404864154756</v>
      </c>
      <c r="AC177" s="2">
        <f t="shared" si="36"/>
        <v>26344739.555106699</v>
      </c>
      <c r="AD177" s="3">
        <f t="shared" si="10"/>
        <v>42262427.305370018</v>
      </c>
      <c r="AE177" s="2">
        <f>IF(AE175&gt;=52800000,52800000,IF(AB156=Graph!G$1*1000,AE176+Graph!G$1*1000,AC177))</f>
        <v>26344739.555106699</v>
      </c>
      <c r="AF177" s="3">
        <f t="shared" si="11"/>
        <v>26344739.555106699</v>
      </c>
      <c r="AG177" s="3">
        <f t="shared" si="27"/>
        <v>37231186.174429044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100</v>
      </c>
      <c r="C178" s="7"/>
      <c r="D178" s="2" t="e">
        <f t="shared" si="12"/>
        <v>#N/A</v>
      </c>
      <c r="E178" s="2" t="e">
        <f t="shared" si="22"/>
        <v>#N/A</v>
      </c>
      <c r="F178" s="2">
        <v>548375.75336567312</v>
      </c>
      <c r="G178" s="2">
        <f t="shared" si="26"/>
        <v>474145.14285714284</v>
      </c>
      <c r="H178" s="2">
        <f t="shared" si="37"/>
        <v>65892567.467477791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3381617.7142857169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597965.79429389536</v>
      </c>
      <c r="Q178" s="2">
        <f t="shared" si="39"/>
        <v>500000</v>
      </c>
      <c r="R178" s="2">
        <f t="shared" si="38"/>
        <v>69107166.860476732</v>
      </c>
      <c r="S178" s="2">
        <f t="shared" si="17"/>
        <v>474145.14285714179</v>
      </c>
      <c r="T178" s="2">
        <f t="shared" si="18"/>
        <v>25854.857142857276</v>
      </c>
      <c r="U178" s="2">
        <f t="shared" si="19"/>
        <v>500000</v>
      </c>
      <c r="V178" s="2">
        <f t="shared" si="33"/>
        <v>26773175.010927603</v>
      </c>
      <c r="W178" s="2">
        <f t="shared" si="20"/>
        <v>428435.45582090318</v>
      </c>
      <c r="X178" s="2">
        <f t="shared" si="6"/>
        <v>71564.544179096818</v>
      </c>
      <c r="Y178" s="2">
        <f t="shared" si="35"/>
        <v>42333991.849549115</v>
      </c>
      <c r="Z178" s="2" t="str">
        <f t="shared" si="8"/>
        <v>HERE</v>
      </c>
      <c r="AA178" s="2">
        <f>IF(Z178="HERE",Y178,AA177+Graph!$G$1*1000)</f>
        <v>42333991.849549115</v>
      </c>
      <c r="AB178" s="2">
        <f t="shared" si="21"/>
        <v>71564.544179096818</v>
      </c>
      <c r="AC178" s="2">
        <f t="shared" si="36"/>
        <v>26773175.010927603</v>
      </c>
      <c r="AD178" s="3">
        <f t="shared" si="10"/>
        <v>42333991.849549115</v>
      </c>
      <c r="AE178" s="2">
        <f>IF(AE176&gt;=52800000,52800000,IF(AB157=Graph!G$1*1000,AE177+Graph!G$1*1000,AC178))</f>
        <v>26773175.010927603</v>
      </c>
      <c r="AF178" s="3">
        <f t="shared" si="11"/>
        <v>26773175.010927603</v>
      </c>
      <c r="AG178" s="3">
        <f t="shared" si="27"/>
        <v>37517696.324429043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101</v>
      </c>
      <c r="C179" s="7"/>
      <c r="D179" s="2" t="e">
        <f t="shared" si="12"/>
        <v>#N/A</v>
      </c>
      <c r="E179" s="2" t="e">
        <f t="shared" si="22"/>
        <v>#N/A</v>
      </c>
      <c r="F179" s="2">
        <v>549803.61405072361</v>
      </c>
      <c r="G179" s="2">
        <f t="shared" si="26"/>
        <v>474145.14285714284</v>
      </c>
      <c r="H179" s="2">
        <f t="shared" si="37"/>
        <v>66366712.610334933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3407472.5714285742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599751.35760782659</v>
      </c>
      <c r="Q179" s="2">
        <f t="shared" si="39"/>
        <v>500000</v>
      </c>
      <c r="R179" s="2">
        <f t="shared" si="38"/>
        <v>69607166.860476732</v>
      </c>
      <c r="S179" s="2">
        <f t="shared" si="17"/>
        <v>474145.14285714179</v>
      </c>
      <c r="T179" s="2">
        <f t="shared" si="18"/>
        <v>25854.857142857276</v>
      </c>
      <c r="U179" s="2">
        <f t="shared" si="19"/>
        <v>500000</v>
      </c>
      <c r="V179" s="2">
        <f t="shared" si="33"/>
        <v>27203038.327433564</v>
      </c>
      <c r="W179" s="2">
        <f t="shared" si="20"/>
        <v>429863.31650596112</v>
      </c>
      <c r="X179" s="2">
        <f t="shared" si="6"/>
        <v>70136.68349403888</v>
      </c>
      <c r="Y179" s="2">
        <f t="shared" si="35"/>
        <v>42404128.533043154</v>
      </c>
      <c r="Z179" s="2" t="str">
        <f t="shared" si="8"/>
        <v>HERE</v>
      </c>
      <c r="AA179" s="2">
        <f>IF(Z179="HERE",Y179,AA178+Graph!$G$1*1000)</f>
        <v>42404128.533043154</v>
      </c>
      <c r="AB179" s="2">
        <f t="shared" si="21"/>
        <v>70136.68349403888</v>
      </c>
      <c r="AC179" s="2">
        <f t="shared" si="36"/>
        <v>27203038.327433564</v>
      </c>
      <c r="AD179" s="3">
        <f t="shared" si="10"/>
        <v>42404128.533043154</v>
      </c>
      <c r="AE179" s="2">
        <f>IF(AE177&gt;=52800000,52800000,IF(AB158=Graph!G$1*1000,AE178+Graph!G$1*1000,AC179))</f>
        <v>27203038.327433564</v>
      </c>
      <c r="AF179" s="3">
        <f t="shared" si="11"/>
        <v>27203038.327433564</v>
      </c>
      <c r="AG179" s="3">
        <f t="shared" si="27"/>
        <v>37690008.124429047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102</v>
      </c>
      <c r="C180" s="7"/>
      <c r="D180" s="2" t="e">
        <f t="shared" si="12"/>
        <v>#N/A</v>
      </c>
      <c r="E180" s="2" t="e">
        <f t="shared" si="22"/>
        <v>#N/A</v>
      </c>
      <c r="F180" s="2">
        <v>551231.47473578155</v>
      </c>
      <c r="G180" s="2">
        <f t="shared" si="26"/>
        <v>474145.14285714284</v>
      </c>
      <c r="H180" s="2">
        <f t="shared" si="37"/>
        <v>66840857.753192075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3433327.4285714314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601536.92092174292</v>
      </c>
      <c r="Q180" s="2">
        <f t="shared" si="39"/>
        <v>500000</v>
      </c>
      <c r="R180" s="2">
        <f t="shared" si="38"/>
        <v>70107166.860476732</v>
      </c>
      <c r="S180" s="2">
        <f t="shared" si="17"/>
        <v>474145.14285714179</v>
      </c>
      <c r="T180" s="2">
        <f t="shared" si="18"/>
        <v>25854.857142857276</v>
      </c>
      <c r="U180" s="2">
        <f t="shared" si="19"/>
        <v>500000</v>
      </c>
      <c r="V180" s="2">
        <f t="shared" si="33"/>
        <v>27634329.504624575</v>
      </c>
      <c r="W180" s="2">
        <f t="shared" si="20"/>
        <v>431291.17719101161</v>
      </c>
      <c r="X180" s="2">
        <f t="shared" si="6"/>
        <v>68708.822808988392</v>
      </c>
      <c r="Y180" s="2">
        <f t="shared" si="35"/>
        <v>42472837.355852142</v>
      </c>
      <c r="Z180" s="2" t="str">
        <f t="shared" si="8"/>
        <v>HERE</v>
      </c>
      <c r="AA180" s="2">
        <f>IF(Z180="HERE",Y180,AA179+Graph!$G$1*1000)</f>
        <v>42472837.355852142</v>
      </c>
      <c r="AB180" s="2">
        <f t="shared" si="21"/>
        <v>68708.822808988392</v>
      </c>
      <c r="AC180" s="2">
        <f t="shared" si="36"/>
        <v>27634329.504624575</v>
      </c>
      <c r="AD180" s="3">
        <f t="shared" si="10"/>
        <v>42472837.355852142</v>
      </c>
      <c r="AE180" s="2">
        <f>IF(AE178&gt;=52800000,52800000,IF(AB159=Graph!G$1*1000,AE179+Graph!G$1*1000,AC180))</f>
        <v>27634329.504624575</v>
      </c>
      <c r="AF180" s="3">
        <f t="shared" si="11"/>
        <v>27634329.504624575</v>
      </c>
      <c r="AG180" s="3">
        <f t="shared" si="27"/>
        <v>37758390.424429044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103</v>
      </c>
      <c r="C181" s="7"/>
      <c r="D181" s="2" t="e">
        <f t="shared" si="12"/>
        <v>#N/A</v>
      </c>
      <c r="E181" s="2" t="e">
        <f t="shared" si="22"/>
        <v>#N/A</v>
      </c>
      <c r="F181" s="2">
        <v>552659.33542083949</v>
      </c>
      <c r="G181" s="2">
        <f t="shared" si="26"/>
        <v>474145.14285714284</v>
      </c>
      <c r="H181" s="2">
        <f t="shared" si="37"/>
        <v>67315002.896049216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3459182.2857142887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603322.48423567414</v>
      </c>
      <c r="Q181" s="2">
        <f t="shared" si="39"/>
        <v>500000</v>
      </c>
      <c r="R181" s="2">
        <f t="shared" si="38"/>
        <v>70607166.860476732</v>
      </c>
      <c r="S181" s="2">
        <f t="shared" si="17"/>
        <v>474145.14285714179</v>
      </c>
      <c r="T181" s="2">
        <f t="shared" si="18"/>
        <v>25854.857142857276</v>
      </c>
      <c r="U181" s="2">
        <f t="shared" si="19"/>
        <v>500000</v>
      </c>
      <c r="V181" s="2">
        <f t="shared" si="33"/>
        <v>28067048.542500645</v>
      </c>
      <c r="W181" s="2">
        <f t="shared" si="20"/>
        <v>432719.03787606955</v>
      </c>
      <c r="X181" s="2">
        <f t="shared" si="6"/>
        <v>67280.962123930454</v>
      </c>
      <c r="Y181" s="2">
        <f t="shared" si="35"/>
        <v>42540118.317976072</v>
      </c>
      <c r="Z181" s="2" t="str">
        <f t="shared" si="8"/>
        <v>HERE</v>
      </c>
      <c r="AA181" s="2">
        <f>IF(Z181="HERE",Y181,AA180+Graph!$G$1*1000)</f>
        <v>42540118.317976072</v>
      </c>
      <c r="AB181" s="2">
        <f t="shared" si="21"/>
        <v>67280.962123930454</v>
      </c>
      <c r="AC181" s="2">
        <f t="shared" si="36"/>
        <v>28067048.542500645</v>
      </c>
      <c r="AD181" s="3">
        <f t="shared" si="10"/>
        <v>42540118.317976072</v>
      </c>
      <c r="AE181" s="2">
        <f>IF(AE179&gt;=52800000,52800000,IF(AB160=Graph!G$1*1000,AE180+Graph!G$1*1000,AC181))</f>
        <v>28067048.542500645</v>
      </c>
      <c r="AF181" s="3">
        <f t="shared" si="11"/>
        <v>28067048.542500645</v>
      </c>
      <c r="AG181" s="3">
        <f t="shared" si="27"/>
        <v>37795528.424429044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104</v>
      </c>
      <c r="C182" s="7"/>
      <c r="D182" s="2" t="e">
        <f t="shared" si="12"/>
        <v>#N/A</v>
      </c>
      <c r="E182" s="2" t="e">
        <f t="shared" si="22"/>
        <v>#N/A</v>
      </c>
      <c r="F182" s="2">
        <v>554087.19610589743</v>
      </c>
      <c r="G182" s="2">
        <f t="shared" si="26"/>
        <v>474145.14285714284</v>
      </c>
      <c r="H182" s="2">
        <f t="shared" si="37"/>
        <v>67789148.038906366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3485037.142857146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605108.04754959047</v>
      </c>
      <c r="Q182" s="2">
        <f t="shared" si="39"/>
        <v>500000</v>
      </c>
      <c r="R182" s="2">
        <f t="shared" si="38"/>
        <v>71107166.860476732</v>
      </c>
      <c r="S182" s="2">
        <f t="shared" si="17"/>
        <v>474145.14285714924</v>
      </c>
      <c r="T182" s="2">
        <f t="shared" si="18"/>
        <v>25854.857142857276</v>
      </c>
      <c r="U182" s="2">
        <f t="shared" si="19"/>
        <v>500000</v>
      </c>
      <c r="V182" s="2">
        <f t="shared" si="33"/>
        <v>28501195.441061772</v>
      </c>
      <c r="W182" s="2">
        <f t="shared" si="20"/>
        <v>434146.89856112748</v>
      </c>
      <c r="X182" s="2">
        <f t="shared" si="6"/>
        <v>65853.101438872516</v>
      </c>
      <c r="Y182" s="2">
        <f t="shared" si="35"/>
        <v>42605971.419414945</v>
      </c>
      <c r="Z182" s="2" t="str">
        <f t="shared" si="8"/>
        <v>HERE</v>
      </c>
      <c r="AA182" s="2">
        <f>IF(Z182="HERE",Y182,AA181+Graph!$G$1*1000)</f>
        <v>42605971.419414945</v>
      </c>
      <c r="AB182" s="2">
        <f t="shared" si="21"/>
        <v>65853.101438872516</v>
      </c>
      <c r="AC182" s="2">
        <f t="shared" si="36"/>
        <v>28501195.441061772</v>
      </c>
      <c r="AD182" s="3">
        <f t="shared" si="10"/>
        <v>42605971.419414945</v>
      </c>
      <c r="AE182" s="2">
        <f>IF(AE180&gt;=52800000,52800000,IF(AB161=Graph!G$1*1000,AE181+Graph!G$1*1000,AC182))</f>
        <v>28501195.441061772</v>
      </c>
      <c r="AF182" s="3">
        <f t="shared" si="11"/>
        <v>28501195.441061772</v>
      </c>
      <c r="AG182" s="3">
        <f t="shared" si="27"/>
        <v>37816709.374429047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105</v>
      </c>
      <c r="C183" s="7"/>
      <c r="D183" s="2" t="e">
        <f t="shared" si="12"/>
        <v>#N/A</v>
      </c>
      <c r="E183" s="2" t="e">
        <f t="shared" si="22"/>
        <v>#N/A</v>
      </c>
      <c r="F183" s="2">
        <v>555515.05679095536</v>
      </c>
      <c r="G183" s="2">
        <f t="shared" si="26"/>
        <v>474145.14285714284</v>
      </c>
      <c r="H183" s="2">
        <f t="shared" si="37"/>
        <v>68263293.181763515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3510892.0000000033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606893.6108635217</v>
      </c>
      <c r="Q183" s="2">
        <f t="shared" si="39"/>
        <v>500000</v>
      </c>
      <c r="R183" s="2">
        <f t="shared" si="38"/>
        <v>71607166.860476732</v>
      </c>
      <c r="S183" s="2">
        <f t="shared" si="17"/>
        <v>474145.14285714924</v>
      </c>
      <c r="T183" s="2">
        <f t="shared" si="18"/>
        <v>25854.857142857276</v>
      </c>
      <c r="U183" s="2">
        <f t="shared" si="19"/>
        <v>500000</v>
      </c>
      <c r="V183" s="2">
        <f t="shared" si="33"/>
        <v>28936770.200307958</v>
      </c>
      <c r="W183" s="2">
        <f t="shared" si="20"/>
        <v>435574.75924618542</v>
      </c>
      <c r="X183" s="2">
        <f t="shared" si="6"/>
        <v>64425.240753814578</v>
      </c>
      <c r="Y183" s="2">
        <f t="shared" si="35"/>
        <v>42670396.66016876</v>
      </c>
      <c r="Z183" s="2" t="str">
        <f t="shared" si="8"/>
        <v>HERE</v>
      </c>
      <c r="AA183" s="2">
        <f>IF(Z183="HERE",Y183,AA182+Graph!$G$1*1000)</f>
        <v>42670396.66016876</v>
      </c>
      <c r="AB183" s="2">
        <f t="shared" si="21"/>
        <v>64425.240753814578</v>
      </c>
      <c r="AC183" s="2">
        <f t="shared" si="36"/>
        <v>28936770.200307958</v>
      </c>
      <c r="AD183" s="3">
        <f t="shared" si="10"/>
        <v>42670396.66016876</v>
      </c>
      <c r="AE183" s="2">
        <f>IF(AE181&gt;=52800000,52800000,IF(AB162=Graph!G$1*1000,AE182+Graph!G$1*1000,AC183))</f>
        <v>28936770.200307958</v>
      </c>
      <c r="AF183" s="3">
        <f t="shared" si="11"/>
        <v>28936770.200307958</v>
      </c>
      <c r="AG183" s="3">
        <f t="shared" si="27"/>
        <v>37920331.824429043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106</v>
      </c>
      <c r="C184" s="7"/>
      <c r="D184" s="2" t="e">
        <f t="shared" si="12"/>
        <v>#N/A</v>
      </c>
      <c r="E184" s="2" t="e">
        <f t="shared" si="22"/>
        <v>#N/A</v>
      </c>
      <c r="F184" s="2">
        <v>556942.9174760133</v>
      </c>
      <c r="G184" s="2">
        <f t="shared" si="26"/>
        <v>474145.14285714284</v>
      </c>
      <c r="H184" s="2">
        <f t="shared" si="37"/>
        <v>68737438.324620664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3536746.8571428605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608679.17417743802</v>
      </c>
      <c r="Q184" s="2">
        <f t="shared" si="39"/>
        <v>500000</v>
      </c>
      <c r="R184" s="2">
        <f t="shared" si="38"/>
        <v>72107166.860476732</v>
      </c>
      <c r="S184" s="2">
        <f t="shared" si="17"/>
        <v>474145.14285714924</v>
      </c>
      <c r="T184" s="2">
        <f t="shared" si="18"/>
        <v>25854.857142857276</v>
      </c>
      <c r="U184" s="2">
        <f t="shared" si="19"/>
        <v>500000</v>
      </c>
      <c r="V184" s="2">
        <f t="shared" si="33"/>
        <v>29373772.820239201</v>
      </c>
      <c r="W184" s="2">
        <f t="shared" si="20"/>
        <v>437002.61993124336</v>
      </c>
      <c r="X184" s="2">
        <f t="shared" si="6"/>
        <v>62997.38006875664</v>
      </c>
      <c r="Y184" s="2">
        <f t="shared" si="35"/>
        <v>42733394.040237516</v>
      </c>
      <c r="Z184" s="2" t="str">
        <f t="shared" si="8"/>
        <v>HERE</v>
      </c>
      <c r="AA184" s="2">
        <f>IF(Z184="HERE",Y184,AA183+Graph!$G$1*1000)</f>
        <v>42733394.040237516</v>
      </c>
      <c r="AB184" s="2">
        <f t="shared" si="21"/>
        <v>62997.38006875664</v>
      </c>
      <c r="AC184" s="2">
        <f t="shared" si="36"/>
        <v>29373772.820239201</v>
      </c>
      <c r="AD184" s="3">
        <f t="shared" si="10"/>
        <v>42733394.040237516</v>
      </c>
      <c r="AE184" s="2">
        <f>IF(AE182&gt;=52800000,52800000,IF(AB163=Graph!G$1*1000,AE183+Graph!G$1*1000,AC184))</f>
        <v>29373772.820239201</v>
      </c>
      <c r="AF184" s="3">
        <f t="shared" si="11"/>
        <v>29373772.820239201</v>
      </c>
      <c r="AG184" s="3">
        <f t="shared" si="27"/>
        <v>38024366.910715751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107</v>
      </c>
      <c r="C185" s="7"/>
      <c r="D185" s="2" t="e">
        <f t="shared" si="12"/>
        <v>#N/A</v>
      </c>
      <c r="E185" s="2" t="e">
        <f t="shared" si="22"/>
        <v>#N/A</v>
      </c>
      <c r="F185" s="2">
        <v>558370.77816107124</v>
      </c>
      <c r="G185" s="2">
        <f t="shared" si="26"/>
        <v>474145.14285714284</v>
      </c>
      <c r="H185" s="2">
        <f t="shared" si="37"/>
        <v>69211583.467477813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3562601.7142857178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610464.73749136925</v>
      </c>
      <c r="Q185" s="2">
        <f t="shared" si="39"/>
        <v>500000</v>
      </c>
      <c r="R185" s="2">
        <f t="shared" si="38"/>
        <v>72607166.860476732</v>
      </c>
      <c r="S185" s="2">
        <f t="shared" si="17"/>
        <v>474145.14285714924</v>
      </c>
      <c r="T185" s="2">
        <f t="shared" si="18"/>
        <v>25854.857142857276</v>
      </c>
      <c r="U185" s="2">
        <f t="shared" si="19"/>
        <v>500000</v>
      </c>
      <c r="V185" s="2">
        <f t="shared" si="33"/>
        <v>29812203.300855502</v>
      </c>
      <c r="W185" s="2">
        <f t="shared" si="20"/>
        <v>438430.4806163013</v>
      </c>
      <c r="X185" s="2">
        <f t="shared" si="6"/>
        <v>61569.519383698702</v>
      </c>
      <c r="Y185" s="2">
        <f t="shared" si="35"/>
        <v>42794963.559621215</v>
      </c>
      <c r="Z185" s="2" t="str">
        <f t="shared" si="8"/>
        <v>HERE</v>
      </c>
      <c r="AA185" s="2">
        <f>IF(Z185="HERE",Y185,AA184+Graph!$G$1*1000)</f>
        <v>42794963.559621215</v>
      </c>
      <c r="AB185" s="2">
        <f t="shared" si="21"/>
        <v>61569.519383698702</v>
      </c>
      <c r="AC185" s="2">
        <f t="shared" si="36"/>
        <v>29812203.300855502</v>
      </c>
      <c r="AD185" s="3">
        <f t="shared" si="10"/>
        <v>42794963.559621215</v>
      </c>
      <c r="AE185" s="2">
        <f>IF(AE183&gt;=52800000,52800000,IF(AB164=Graph!G$1*1000,AE184+Graph!G$1*1000,AC185))</f>
        <v>29812203.300855502</v>
      </c>
      <c r="AF185" s="3">
        <f t="shared" si="11"/>
        <v>29812203.300855502</v>
      </c>
      <c r="AG185" s="3">
        <f t="shared" si="27"/>
        <v>38127188.315420166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108</v>
      </c>
      <c r="C186" s="7"/>
      <c r="D186" s="2" t="e">
        <f t="shared" si="12"/>
        <v>#N/A</v>
      </c>
      <c r="E186" s="2" t="e">
        <f t="shared" si="22"/>
        <v>#N/A</v>
      </c>
      <c r="F186" s="2">
        <v>559798.63884612173</v>
      </c>
      <c r="G186" s="2">
        <f t="shared" si="26"/>
        <v>474145.14285714284</v>
      </c>
      <c r="H186" s="2">
        <f t="shared" si="37"/>
        <v>69685728.610334963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3588456.5714285751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612250.30080528557</v>
      </c>
      <c r="Q186" s="2">
        <f t="shared" si="39"/>
        <v>500000</v>
      </c>
      <c r="R186" s="2">
        <f t="shared" si="38"/>
        <v>73107166.860476732</v>
      </c>
      <c r="S186" s="2">
        <f t="shared" si="17"/>
        <v>474145.14285714924</v>
      </c>
      <c r="T186" s="2">
        <f t="shared" si="18"/>
        <v>25854.857142857276</v>
      </c>
      <c r="U186" s="2">
        <f t="shared" si="19"/>
        <v>500000</v>
      </c>
      <c r="V186" s="2">
        <f t="shared" si="33"/>
        <v>30252061.642156854</v>
      </c>
      <c r="W186" s="2">
        <f t="shared" si="20"/>
        <v>439858.34130135179</v>
      </c>
      <c r="X186" s="2">
        <f t="shared" si="6"/>
        <v>60141.658698648214</v>
      </c>
      <c r="Y186" s="2">
        <f t="shared" si="35"/>
        <v>42855105.218319863</v>
      </c>
      <c r="Z186" s="2" t="str">
        <f t="shared" si="8"/>
        <v>HERE</v>
      </c>
      <c r="AA186" s="2">
        <f>IF(Z186="HERE",Y186,AA185+Graph!$G$1*1000)</f>
        <v>42855105.218319863</v>
      </c>
      <c r="AB186" s="2">
        <f t="shared" si="21"/>
        <v>60141.658698648214</v>
      </c>
      <c r="AC186" s="2">
        <f t="shared" si="36"/>
        <v>30252061.642156854</v>
      </c>
      <c r="AD186" s="3">
        <f t="shared" si="10"/>
        <v>42855105.218319863</v>
      </c>
      <c r="AE186" s="2">
        <f>IF(AE184&gt;=52800000,52800000,IF(AB165=Graph!G$1*1000,AE185+Graph!G$1*1000,AC186))</f>
        <v>30252061.642156854</v>
      </c>
      <c r="AF186" s="3">
        <f t="shared" si="11"/>
        <v>30252061.642156854</v>
      </c>
      <c r="AG186" s="3">
        <f t="shared" si="27"/>
        <v>38228796.038542278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109</v>
      </c>
      <c r="C187" s="7"/>
      <c r="D187" s="2" t="e">
        <f t="shared" si="12"/>
        <v>#N/A</v>
      </c>
      <c r="E187" s="2" t="e">
        <f t="shared" si="22"/>
        <v>#N/A</v>
      </c>
      <c r="F187" s="2">
        <v>561226.49953117967</v>
      </c>
      <c r="G187" s="2">
        <f t="shared" si="26"/>
        <v>474145.14285714284</v>
      </c>
      <c r="H187" s="2">
        <f t="shared" si="37"/>
        <v>70159873.753192112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3614311.4285714324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614035.8641192168</v>
      </c>
      <c r="Q187" s="2">
        <f t="shared" si="39"/>
        <v>500000</v>
      </c>
      <c r="R187" s="2">
        <f t="shared" si="38"/>
        <v>73607166.860476732</v>
      </c>
      <c r="S187" s="2">
        <f t="shared" si="17"/>
        <v>474145.14285714924</v>
      </c>
      <c r="T187" s="2">
        <f t="shared" si="18"/>
        <v>25854.857142857276</v>
      </c>
      <c r="U187" s="2">
        <f t="shared" si="19"/>
        <v>500000</v>
      </c>
      <c r="V187" s="2">
        <f t="shared" si="33"/>
        <v>30693347.844143264</v>
      </c>
      <c r="W187" s="2">
        <f t="shared" si="20"/>
        <v>441286.20198640972</v>
      </c>
      <c r="X187" s="2">
        <f t="shared" si="6"/>
        <v>58713.798013590276</v>
      </c>
      <c r="Y187" s="2">
        <f t="shared" si="35"/>
        <v>42913819.016333453</v>
      </c>
      <c r="Z187" s="2" t="str">
        <f t="shared" si="8"/>
        <v>HERE</v>
      </c>
      <c r="AA187" s="2">
        <f>IF(Z187="HERE",Y187,AA186+Graph!$G$1*1000)</f>
        <v>42913819.016333453</v>
      </c>
      <c r="AB187" s="2">
        <f t="shared" si="21"/>
        <v>58713.798013590276</v>
      </c>
      <c r="AC187" s="2">
        <f t="shared" si="36"/>
        <v>30693347.844143264</v>
      </c>
      <c r="AD187" s="3">
        <f t="shared" si="10"/>
        <v>42913819.016333453</v>
      </c>
      <c r="AE187" s="2">
        <f>IF(AE185&gt;=52800000,52800000,IF(AB166=Graph!G$1*1000,AE186+Graph!G$1*1000,AC187))</f>
        <v>30693347.844143264</v>
      </c>
      <c r="AF187" s="3">
        <f t="shared" si="11"/>
        <v>30693347.844143264</v>
      </c>
      <c r="AG187" s="3">
        <f t="shared" si="27"/>
        <v>38329190.080082089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110</v>
      </c>
      <c r="C188" s="7"/>
      <c r="D188" s="2" t="e">
        <f t="shared" si="12"/>
        <v>#N/A</v>
      </c>
      <c r="E188" s="2" t="e">
        <f t="shared" si="22"/>
        <v>#N/A</v>
      </c>
      <c r="F188" s="2">
        <v>562654.3602162376</v>
      </c>
      <c r="G188" s="2">
        <f t="shared" si="26"/>
        <v>474145.14285714284</v>
      </c>
      <c r="H188" s="2">
        <f t="shared" si="37"/>
        <v>70634018.896049261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3640166.2857142896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615821.42743314803</v>
      </c>
      <c r="Q188" s="2">
        <f t="shared" si="39"/>
        <v>500000</v>
      </c>
      <c r="R188" s="2">
        <f t="shared" si="38"/>
        <v>74107166.860476732</v>
      </c>
      <c r="S188" s="2">
        <f t="shared" si="17"/>
        <v>474145.14285714924</v>
      </c>
      <c r="T188" s="2">
        <f t="shared" si="18"/>
        <v>25854.857142857276</v>
      </c>
      <c r="U188" s="2">
        <f t="shared" si="19"/>
        <v>500000</v>
      </c>
      <c r="V188" s="2">
        <f t="shared" si="33"/>
        <v>31136061.906814732</v>
      </c>
      <c r="W188" s="2">
        <f t="shared" si="20"/>
        <v>442714.06267146766</v>
      </c>
      <c r="X188" s="2">
        <f t="shared" si="6"/>
        <v>57285.937328532338</v>
      </c>
      <c r="Y188" s="2">
        <f t="shared" si="35"/>
        <v>42971104.953661986</v>
      </c>
      <c r="Z188" s="2" t="str">
        <f t="shared" si="8"/>
        <v>HERE</v>
      </c>
      <c r="AA188" s="2">
        <f>IF(Z188="HERE",Y188,AA187+Graph!$G$1*1000)</f>
        <v>42971104.953661986</v>
      </c>
      <c r="AB188" s="2">
        <f t="shared" si="21"/>
        <v>57285.937328532338</v>
      </c>
      <c r="AC188" s="2">
        <f t="shared" si="36"/>
        <v>31136061.906814732</v>
      </c>
      <c r="AD188" s="3">
        <f t="shared" si="10"/>
        <v>42971104.953661986</v>
      </c>
      <c r="AE188" s="2">
        <f>IF(AE186&gt;=52800000,52800000,IF(AB167=Graph!G$1*1000,AE187+Graph!G$1*1000,AC188))</f>
        <v>31136061.906814732</v>
      </c>
      <c r="AF188" s="3">
        <f t="shared" si="11"/>
        <v>31136061.906814732</v>
      </c>
      <c r="AG188" s="3">
        <f t="shared" si="27"/>
        <v>38428370.440039605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111</v>
      </c>
      <c r="C189" s="7"/>
      <c r="D189" s="2" t="e">
        <f t="shared" si="12"/>
        <v>#N/A</v>
      </c>
      <c r="E189" s="2" t="e">
        <f t="shared" si="22"/>
        <v>#N/A</v>
      </c>
      <c r="F189" s="2">
        <v>564082.22090129554</v>
      </c>
      <c r="G189" s="2">
        <f t="shared" si="26"/>
        <v>474145.14285714284</v>
      </c>
      <c r="H189" s="2">
        <f t="shared" si="37"/>
        <v>71108164.03890641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3666021.1428571469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617606.99074706435</v>
      </c>
      <c r="Q189" s="2">
        <f t="shared" si="39"/>
        <v>500000</v>
      </c>
      <c r="R189" s="2">
        <f t="shared" si="38"/>
        <v>74607166.860476732</v>
      </c>
      <c r="S189" s="2">
        <f t="shared" si="17"/>
        <v>474145.14285714924</v>
      </c>
      <c r="T189" s="2">
        <f t="shared" si="18"/>
        <v>25854.857142857276</v>
      </c>
      <c r="U189" s="2">
        <f t="shared" si="19"/>
        <v>500000</v>
      </c>
      <c r="V189" s="2">
        <f t="shared" si="33"/>
        <v>31580203.830171257</v>
      </c>
      <c r="W189" s="2">
        <f t="shared" si="20"/>
        <v>444141.9233565256</v>
      </c>
      <c r="X189" s="2">
        <f t="shared" si="6"/>
        <v>55858.0766434744</v>
      </c>
      <c r="Y189" s="2">
        <f t="shared" si="35"/>
        <v>43026963.03030546</v>
      </c>
      <c r="Z189" s="2" t="str">
        <f t="shared" si="8"/>
        <v>HERE</v>
      </c>
      <c r="AA189" s="2">
        <f>IF(Z189="HERE",Y189,AA188+Graph!$G$1*1000)</f>
        <v>43026963.03030546</v>
      </c>
      <c r="AB189" s="2">
        <f t="shared" si="21"/>
        <v>55858.0766434744</v>
      </c>
      <c r="AC189" s="2">
        <f t="shared" si="36"/>
        <v>31580203.830171257</v>
      </c>
      <c r="AD189" s="3">
        <f t="shared" si="10"/>
        <v>43026963.03030546</v>
      </c>
      <c r="AE189" s="2">
        <f>IF(AE187&gt;=52800000,52800000,IF(AB168=Graph!G$1*1000,AE188+Graph!G$1*1000,AC189))</f>
        <v>31580203.830171257</v>
      </c>
      <c r="AF189" s="3">
        <f t="shared" si="11"/>
        <v>31580203.830171257</v>
      </c>
      <c r="AG189" s="3">
        <f t="shared" si="27"/>
        <v>38526337.118414819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112</v>
      </c>
      <c r="C190" s="7"/>
      <c r="D190" s="2" t="e">
        <f t="shared" si="12"/>
        <v>#N/A</v>
      </c>
      <c r="E190" s="2" t="e">
        <f t="shared" si="22"/>
        <v>#N/A</v>
      </c>
      <c r="F190" s="2">
        <v>565510.08158635348</v>
      </c>
      <c r="G190" s="2">
        <f t="shared" si="26"/>
        <v>474145.14285714284</v>
      </c>
      <c r="H190" s="2">
        <f t="shared" si="37"/>
        <v>71582309.18176356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3691876.0000000042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619392.55406099558</v>
      </c>
      <c r="Q190" s="2">
        <f t="shared" si="39"/>
        <v>500000</v>
      </c>
      <c r="R190" s="2">
        <f t="shared" si="38"/>
        <v>75107166.860476732</v>
      </c>
      <c r="S190" s="2">
        <f t="shared" si="17"/>
        <v>474145.14285714924</v>
      </c>
      <c r="T190" s="2">
        <f t="shared" si="18"/>
        <v>25854.857142857276</v>
      </c>
      <c r="U190" s="2">
        <f t="shared" si="19"/>
        <v>500000</v>
      </c>
      <c r="V190" s="2">
        <f t="shared" si="33"/>
        <v>32025773.614212841</v>
      </c>
      <c r="W190" s="2">
        <f t="shared" si="20"/>
        <v>445569.78404158354</v>
      </c>
      <c r="X190" s="2">
        <f t="shared" si="6"/>
        <v>54430.215958416462</v>
      </c>
      <c r="Y190" s="2">
        <f t="shared" si="35"/>
        <v>43081393.246263877</v>
      </c>
      <c r="Z190" s="2" t="str">
        <f t="shared" si="8"/>
        <v>HERE</v>
      </c>
      <c r="AA190" s="2">
        <f>IF(Z190="HERE",Y190,AA189+Graph!$G$1*1000)</f>
        <v>43081393.246263877</v>
      </c>
      <c r="AB190" s="2">
        <f t="shared" si="21"/>
        <v>54430.215958416462</v>
      </c>
      <c r="AC190" s="2">
        <f t="shared" si="36"/>
        <v>32025773.614212841</v>
      </c>
      <c r="AD190" s="3">
        <f t="shared" si="10"/>
        <v>43081393.246263877</v>
      </c>
      <c r="AE190" s="2">
        <f>IF(AE188&gt;=52800000,52800000,IF(AB169=Graph!G$1*1000,AE189+Graph!G$1*1000,AC190))</f>
        <v>32025773.614212841</v>
      </c>
      <c r="AF190" s="3">
        <f t="shared" si="11"/>
        <v>32025773.614212841</v>
      </c>
      <c r="AG190" s="3">
        <f t="shared" si="27"/>
        <v>38623090.115207739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113</v>
      </c>
      <c r="C191" s="7"/>
      <c r="D191" s="2" t="e">
        <f t="shared" si="12"/>
        <v>#N/A</v>
      </c>
      <c r="E191" s="2" t="e">
        <f t="shared" si="22"/>
        <v>#N/A</v>
      </c>
      <c r="F191" s="2">
        <v>566937.94227141142</v>
      </c>
      <c r="G191" s="2">
        <f t="shared" si="26"/>
        <v>474145.14285714284</v>
      </c>
      <c r="H191" s="2">
        <f t="shared" si="37"/>
        <v>72056454.324620709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3717730.8571428615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621178.1173749119</v>
      </c>
      <c r="Q191" s="2">
        <f t="shared" si="39"/>
        <v>500000</v>
      </c>
      <c r="R191" s="2">
        <f t="shared" si="38"/>
        <v>75607166.860476732</v>
      </c>
      <c r="S191" s="2">
        <f t="shared" si="17"/>
        <v>474145.14285714924</v>
      </c>
      <c r="T191" s="2">
        <f t="shared" si="18"/>
        <v>25854.857142857276</v>
      </c>
      <c r="U191" s="2">
        <f t="shared" si="19"/>
        <v>500000</v>
      </c>
      <c r="V191" s="2">
        <f t="shared" si="33"/>
        <v>32472771.258939482</v>
      </c>
      <c r="W191" s="2">
        <f t="shared" si="20"/>
        <v>446997.64472664148</v>
      </c>
      <c r="X191" s="2">
        <f t="shared" si="6"/>
        <v>53002.355273358524</v>
      </c>
      <c r="Y191" s="2">
        <f t="shared" si="35"/>
        <v>43134395.601537235</v>
      </c>
      <c r="Z191" s="2" t="str">
        <f t="shared" si="8"/>
        <v>HERE</v>
      </c>
      <c r="AA191" s="2">
        <f>IF(Z191="HERE",Y191,AA190+Graph!$G$1*1000)</f>
        <v>43134395.601537235</v>
      </c>
      <c r="AB191" s="2">
        <f t="shared" si="21"/>
        <v>53002.355273358524</v>
      </c>
      <c r="AC191" s="2">
        <f t="shared" si="36"/>
        <v>32472771.258939482</v>
      </c>
      <c r="AD191" s="3">
        <f t="shared" si="10"/>
        <v>43134395.601537235</v>
      </c>
      <c r="AE191" s="2">
        <f>IF(AE189&gt;=52800000,52800000,IF(AB170=Graph!G$1*1000,AE190+Graph!G$1*1000,AC191))</f>
        <v>32472771.258939482</v>
      </c>
      <c r="AF191" s="3">
        <f t="shared" si="11"/>
        <v>32472771.258939482</v>
      </c>
      <c r="AG191" s="3">
        <f t="shared" si="27"/>
        <v>38718629.430418357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114</v>
      </c>
      <c r="C192" s="7"/>
      <c r="D192" s="2" t="e">
        <f t="shared" si="12"/>
        <v>#N/A</v>
      </c>
      <c r="E192" s="2" t="e">
        <f t="shared" si="22"/>
        <v>#N/A</v>
      </c>
      <c r="F192" s="2">
        <v>568365.80295646191</v>
      </c>
      <c r="G192" s="2">
        <f t="shared" si="26"/>
        <v>474145.14285714284</v>
      </c>
      <c r="H192" s="2">
        <f t="shared" si="37"/>
        <v>72530599.467477858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3743585.7142857187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622963.68068884313</v>
      </c>
      <c r="Q192" s="2">
        <f t="shared" si="39"/>
        <v>500000</v>
      </c>
      <c r="R192" s="2">
        <f t="shared" si="38"/>
        <v>76107166.860476732</v>
      </c>
      <c r="S192" s="2">
        <f t="shared" si="17"/>
        <v>474145.14285714924</v>
      </c>
      <c r="T192" s="2">
        <f t="shared" si="18"/>
        <v>25854.857142857276</v>
      </c>
      <c r="U192" s="2">
        <f t="shared" si="19"/>
        <v>500000</v>
      </c>
      <c r="V192" s="2">
        <f t="shared" si="33"/>
        <v>32921196.764351182</v>
      </c>
      <c r="W192" s="2">
        <f t="shared" si="20"/>
        <v>448425.50541169941</v>
      </c>
      <c r="X192" s="2">
        <f t="shared" si="6"/>
        <v>51574.494588300586</v>
      </c>
      <c r="Y192" s="2">
        <f t="shared" si="35"/>
        <v>43185970.096125536</v>
      </c>
      <c r="Z192" s="2" t="str">
        <f t="shared" si="8"/>
        <v>HERE</v>
      </c>
      <c r="AA192" s="2">
        <f>IF(Z192="HERE",Y192,AA191+Graph!$G$1*1000)</f>
        <v>43185970.096125536</v>
      </c>
      <c r="AB192" s="2">
        <f t="shared" si="21"/>
        <v>51574.494588300586</v>
      </c>
      <c r="AC192" s="2">
        <f t="shared" si="36"/>
        <v>32921196.764351182</v>
      </c>
      <c r="AD192" s="3">
        <f t="shared" si="10"/>
        <v>43185970.096125536</v>
      </c>
      <c r="AE192" s="2">
        <f>IF(AE190&gt;=52800000,52800000,IF(AB171=Graph!G$1*1000,AE191+Graph!G$1*1000,AC192))</f>
        <v>32921196.764351182</v>
      </c>
      <c r="AF192" s="3">
        <f t="shared" si="11"/>
        <v>32921196.764351182</v>
      </c>
      <c r="AG192" s="3">
        <f t="shared" si="27"/>
        <v>38812955.064046681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115</v>
      </c>
      <c r="C193" s="7"/>
      <c r="D193" s="2" t="e">
        <f t="shared" si="12"/>
        <v>#N/A</v>
      </c>
      <c r="E193" s="2" t="e">
        <f t="shared" si="22"/>
        <v>#N/A</v>
      </c>
      <c r="F193" s="2">
        <v>569793.66364151984</v>
      </c>
      <c r="G193" s="2">
        <f t="shared" si="26"/>
        <v>474145.14285714284</v>
      </c>
      <c r="H193" s="2">
        <f t="shared" si="37"/>
        <v>73004744.610335007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3769440.571428576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624749.24400275946</v>
      </c>
      <c r="Q193" s="2">
        <f t="shared" si="39"/>
        <v>500000</v>
      </c>
      <c r="R193" s="2">
        <f t="shared" si="38"/>
        <v>76607166.860476732</v>
      </c>
      <c r="S193" s="2">
        <f t="shared" si="17"/>
        <v>474145.14285714924</v>
      </c>
      <c r="T193" s="2">
        <f t="shared" si="18"/>
        <v>25854.857142857276</v>
      </c>
      <c r="U193" s="2">
        <f t="shared" si="19"/>
        <v>500000</v>
      </c>
      <c r="V193" s="2">
        <f t="shared" si="33"/>
        <v>33371050.130447932</v>
      </c>
      <c r="W193" s="2">
        <f t="shared" si="20"/>
        <v>449853.3660967499</v>
      </c>
      <c r="X193" s="2">
        <f t="shared" si="6"/>
        <v>50146.633903250098</v>
      </c>
      <c r="Y193" s="2">
        <f t="shared" si="35"/>
        <v>43236116.730028786</v>
      </c>
      <c r="Z193" s="2" t="str">
        <f t="shared" si="8"/>
        <v>HERE</v>
      </c>
      <c r="AA193" s="2">
        <f>IF(Z193="HERE",Y193,AA192+Graph!$G$1*1000)</f>
        <v>43236116.730028786</v>
      </c>
      <c r="AB193" s="2">
        <f t="shared" si="21"/>
        <v>50146.633903250098</v>
      </c>
      <c r="AC193" s="2">
        <f t="shared" si="36"/>
        <v>33371050.130447932</v>
      </c>
      <c r="AD193" s="3">
        <f t="shared" si="10"/>
        <v>43236116.730028786</v>
      </c>
      <c r="AE193" s="2">
        <f>IF(AE191&gt;=52800000,52800000,IF(AB172=Graph!G$1*1000,AE192+Graph!G$1*1000,AC193))</f>
        <v>33371050.130447932</v>
      </c>
      <c r="AF193" s="3">
        <f t="shared" si="11"/>
        <v>33371050.130447932</v>
      </c>
      <c r="AG193" s="3">
        <f t="shared" si="27"/>
        <v>38906067.016092703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116</v>
      </c>
      <c r="C194" s="7"/>
      <c r="D194" s="2" t="e">
        <f t="shared" si="12"/>
        <v>#N/A</v>
      </c>
      <c r="E194" s="2" t="e">
        <f t="shared" si="22"/>
        <v>#N/A</v>
      </c>
      <c r="F194" s="2">
        <v>571221.52432657778</v>
      </c>
      <c r="G194" s="2">
        <f t="shared" si="26"/>
        <v>474145.14285714284</v>
      </c>
      <c r="H194" s="2">
        <f t="shared" si="37"/>
        <v>73478889.753192157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3795295.4285714333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626534.80731669068</v>
      </c>
      <c r="Q194" s="2">
        <f t="shared" si="39"/>
        <v>500000</v>
      </c>
      <c r="R194" s="2">
        <f t="shared" si="38"/>
        <v>77107166.860476732</v>
      </c>
      <c r="S194" s="2">
        <f t="shared" si="17"/>
        <v>474145.14285714924</v>
      </c>
      <c r="T194" s="2">
        <f t="shared" si="18"/>
        <v>25854.857142857276</v>
      </c>
      <c r="U194" s="2">
        <f t="shared" si="19"/>
        <v>500000</v>
      </c>
      <c r="V194" s="2">
        <f t="shared" si="33"/>
        <v>33822331.357229739</v>
      </c>
      <c r="W194" s="2">
        <f t="shared" si="20"/>
        <v>451281.22678180784</v>
      </c>
      <c r="X194" s="2">
        <f t="shared" si="6"/>
        <v>48718.77321819216</v>
      </c>
      <c r="Y194" s="2">
        <f t="shared" si="35"/>
        <v>43284835.503246978</v>
      </c>
      <c r="Z194" s="2" t="str">
        <f t="shared" si="8"/>
        <v>HERE</v>
      </c>
      <c r="AA194" s="2">
        <f>IF(Z194="HERE",Y194,AA193+Graph!$G$1*1000)</f>
        <v>43284835.503246978</v>
      </c>
      <c r="AB194" s="2">
        <f t="shared" si="21"/>
        <v>48718.77321819216</v>
      </c>
      <c r="AC194" s="2">
        <f t="shared" si="36"/>
        <v>33822331.357229739</v>
      </c>
      <c r="AD194" s="3">
        <f t="shared" si="10"/>
        <v>43284835.503246978</v>
      </c>
      <c r="AE194" s="2">
        <f>IF(AE192&gt;=52800000,52800000,IF(AB173=Graph!G$1*1000,AE193+Graph!G$1*1000,AC194))</f>
        <v>33822331.357229739</v>
      </c>
      <c r="AF194" s="3">
        <f t="shared" si="11"/>
        <v>33822331.357229739</v>
      </c>
      <c r="AG194" s="3">
        <f t="shared" si="27"/>
        <v>38997965.28655643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117</v>
      </c>
      <c r="C195" s="7"/>
      <c r="D195" s="2" t="e">
        <f t="shared" si="12"/>
        <v>#N/A</v>
      </c>
      <c r="E195" s="2" t="e">
        <f t="shared" si="22"/>
        <v>#N/A</v>
      </c>
      <c r="F195" s="2">
        <v>572649.38501163572</v>
      </c>
      <c r="G195" s="2">
        <f t="shared" si="26"/>
        <v>474145.14285714284</v>
      </c>
      <c r="H195" s="2">
        <f t="shared" si="37"/>
        <v>73953034.896049306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3821150.2857142906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628320.37063060701</v>
      </c>
      <c r="Q195" s="2">
        <f t="shared" si="39"/>
        <v>500000</v>
      </c>
      <c r="R195" s="2">
        <f t="shared" si="38"/>
        <v>77607166.860476732</v>
      </c>
      <c r="S195" s="2">
        <f t="shared" si="17"/>
        <v>474145.14285714924</v>
      </c>
      <c r="T195" s="2">
        <f t="shared" si="18"/>
        <v>25854.857142857276</v>
      </c>
      <c r="U195" s="2">
        <f t="shared" si="19"/>
        <v>500000</v>
      </c>
      <c r="V195" s="2">
        <f t="shared" si="33"/>
        <v>34275040.444696605</v>
      </c>
      <c r="W195" s="2">
        <f t="shared" si="20"/>
        <v>452709.08746686578</v>
      </c>
      <c r="X195" s="2">
        <f t="shared" si="6"/>
        <v>47290.912533134222</v>
      </c>
      <c r="Y195" s="2">
        <f t="shared" si="35"/>
        <v>43332126.415780112</v>
      </c>
      <c r="Z195" s="2" t="str">
        <f t="shared" si="8"/>
        <v>HERE</v>
      </c>
      <c r="AA195" s="2">
        <f>IF(Z195="HERE",Y195,AA194+Graph!$G$1*1000)</f>
        <v>43332126.415780112</v>
      </c>
      <c r="AB195" s="2">
        <f t="shared" si="21"/>
        <v>47290.912533134222</v>
      </c>
      <c r="AC195" s="2">
        <f t="shared" si="36"/>
        <v>34275040.444696605</v>
      </c>
      <c r="AD195" s="3">
        <f t="shared" si="10"/>
        <v>43332126.415780112</v>
      </c>
      <c r="AE195" s="2">
        <f>IF(AE193&gt;=52800000,52800000,IF(AB174=Graph!G$1*1000,AE194+Graph!G$1*1000,AC195))</f>
        <v>34275040.444696605</v>
      </c>
      <c r="AF195" s="3">
        <f t="shared" si="11"/>
        <v>34275040.444696605</v>
      </c>
      <c r="AG195" s="3">
        <f t="shared" si="27"/>
        <v>39088649.875437856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118</v>
      </c>
      <c r="C196" s="7"/>
      <c r="D196" s="2" t="e">
        <f t="shared" si="12"/>
        <v>#N/A</v>
      </c>
      <c r="E196" s="2" t="e">
        <f t="shared" si="22"/>
        <v>#N/A</v>
      </c>
      <c r="F196" s="2">
        <v>574077.24569669366</v>
      </c>
      <c r="G196" s="2">
        <f t="shared" si="26"/>
        <v>474145.14285714284</v>
      </c>
      <c r="H196" s="2">
        <f t="shared" si="37"/>
        <v>74427180.038906455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3847005.1428571478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630105.93394453824</v>
      </c>
      <c r="Q196" s="2">
        <f t="shared" si="39"/>
        <v>500000</v>
      </c>
      <c r="R196" s="2">
        <f t="shared" si="38"/>
        <v>78107166.860476732</v>
      </c>
      <c r="S196" s="2">
        <f t="shared" si="17"/>
        <v>474145.14285714924</v>
      </c>
      <c r="T196" s="2">
        <f t="shared" si="18"/>
        <v>25854.857142857276</v>
      </c>
      <c r="U196" s="2">
        <f t="shared" si="19"/>
        <v>500000</v>
      </c>
      <c r="V196" s="2">
        <f t="shared" si="33"/>
        <v>34729177.392848529</v>
      </c>
      <c r="W196" s="2">
        <f t="shared" si="20"/>
        <v>454136.94815192372</v>
      </c>
      <c r="X196" s="2">
        <f t="shared" si="6"/>
        <v>45863.051848076284</v>
      </c>
      <c r="Y196" s="2">
        <f t="shared" si="35"/>
        <v>43377989.467628188</v>
      </c>
      <c r="Z196" s="2" t="str">
        <f t="shared" si="8"/>
        <v>HERE</v>
      </c>
      <c r="AA196" s="2">
        <f>IF(Z196="HERE",Y196,AA195+Graph!$G$1*1000)</f>
        <v>43377989.467628188</v>
      </c>
      <c r="AB196" s="2">
        <f t="shared" si="21"/>
        <v>45863.051848076284</v>
      </c>
      <c r="AC196" s="2">
        <f t="shared" si="36"/>
        <v>34729177.392848529</v>
      </c>
      <c r="AD196" s="3">
        <f t="shared" si="10"/>
        <v>43377989.467628188</v>
      </c>
      <c r="AE196" s="2">
        <f>IF(AE194&gt;=52800000,52800000,IF(AB175=Graph!G$1*1000,AE195+Graph!G$1*1000,AC196))</f>
        <v>34729177.392848529</v>
      </c>
      <c r="AF196" s="3">
        <f t="shared" si="11"/>
        <v>34729177.392848529</v>
      </c>
      <c r="AG196" s="3">
        <f t="shared" si="27"/>
        <v>39178120.782736987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119</v>
      </c>
      <c r="C197" s="7"/>
      <c r="D197" s="2" t="e">
        <f t="shared" si="12"/>
        <v>#N/A</v>
      </c>
      <c r="E197" s="2" t="e">
        <f t="shared" si="22"/>
        <v>#N/A</v>
      </c>
      <c r="F197" s="2">
        <v>575505.1063817516</v>
      </c>
      <c r="G197" s="2">
        <f t="shared" si="26"/>
        <v>474145.14285714284</v>
      </c>
      <c r="H197" s="2">
        <f t="shared" si="37"/>
        <v>74901325.181763604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3872860.0000000051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631891.49725845456</v>
      </c>
      <c r="Q197" s="2">
        <f t="shared" si="39"/>
        <v>500000</v>
      </c>
      <c r="R197" s="2">
        <f t="shared" si="38"/>
        <v>78607166.860476732</v>
      </c>
      <c r="S197" s="2">
        <f t="shared" si="17"/>
        <v>474145.14285714924</v>
      </c>
      <c r="T197" s="2">
        <f t="shared" si="18"/>
        <v>25854.857142857276</v>
      </c>
      <c r="U197" s="2">
        <f t="shared" si="19"/>
        <v>500000</v>
      </c>
      <c r="V197" s="2">
        <f t="shared" si="33"/>
        <v>35184742.201685511</v>
      </c>
      <c r="W197" s="2">
        <f t="shared" si="20"/>
        <v>455564.80883698165</v>
      </c>
      <c r="X197" s="2">
        <f t="shared" si="6"/>
        <v>44435.191163018346</v>
      </c>
      <c r="Y197" s="2">
        <f t="shared" si="35"/>
        <v>43422424.658791207</v>
      </c>
      <c r="Z197" s="2" t="str">
        <f t="shared" si="8"/>
        <v>HERE</v>
      </c>
      <c r="AA197" s="2">
        <f>IF(Z197="HERE",Y197,AA196+Graph!$G$1*1000)</f>
        <v>43422424.658791207</v>
      </c>
      <c r="AB197" s="2">
        <f t="shared" si="21"/>
        <v>44435.191163018346</v>
      </c>
      <c r="AC197" s="2">
        <f t="shared" si="36"/>
        <v>35184742.201685511</v>
      </c>
      <c r="AD197" s="3">
        <f t="shared" si="10"/>
        <v>43422424.658791207</v>
      </c>
      <c r="AE197" s="2">
        <f>IF(AE195&gt;=52800000,52800000,IF(AB176=Graph!G$1*1000,AE196+Graph!G$1*1000,AC197))</f>
        <v>35184742.201685511</v>
      </c>
      <c r="AF197" s="3">
        <f t="shared" si="11"/>
        <v>35184742.201685511</v>
      </c>
      <c r="AG197" s="3">
        <f t="shared" si="27"/>
        <v>39266378.008453824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120</v>
      </c>
      <c r="C198" s="7"/>
      <c r="D198" s="2" t="e">
        <f t="shared" si="12"/>
        <v>#N/A</v>
      </c>
      <c r="E198" s="2" t="e">
        <f t="shared" si="22"/>
        <v>#N/A</v>
      </c>
      <c r="F198" s="2">
        <v>576932.96706680954</v>
      </c>
      <c r="G198" s="2">
        <f t="shared" si="26"/>
        <v>474145.14285714284</v>
      </c>
      <c r="H198" s="2">
        <f t="shared" si="37"/>
        <v>75375470.324620754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3898714.8571428624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633677.06057238579</v>
      </c>
      <c r="Q198" s="2">
        <f t="shared" si="39"/>
        <v>500000</v>
      </c>
      <c r="R198" s="2">
        <f t="shared" si="38"/>
        <v>79107166.860476732</v>
      </c>
      <c r="S198" s="2">
        <f t="shared" si="17"/>
        <v>474145.14285714924</v>
      </c>
      <c r="T198" s="2">
        <f t="shared" si="18"/>
        <v>25854.857142857276</v>
      </c>
      <c r="U198" s="2">
        <f t="shared" si="19"/>
        <v>500000</v>
      </c>
      <c r="V198" s="2">
        <f t="shared" si="33"/>
        <v>35641734.87120755</v>
      </c>
      <c r="W198" s="2">
        <f t="shared" si="20"/>
        <v>456992.66952203959</v>
      </c>
      <c r="X198" s="2">
        <f t="shared" si="6"/>
        <v>43007.330477960408</v>
      </c>
      <c r="Y198" s="2">
        <f t="shared" si="35"/>
        <v>43465431.989269167</v>
      </c>
      <c r="Z198" s="2" t="str">
        <f t="shared" si="8"/>
        <v>HERE</v>
      </c>
      <c r="AA198" s="2">
        <f>IF(Z198="HERE",Y198,AA197+Graph!$G$1*1000)</f>
        <v>43465431.989269167</v>
      </c>
      <c r="AB198" s="2">
        <f t="shared" si="21"/>
        <v>43007.330477960408</v>
      </c>
      <c r="AC198" s="2">
        <f t="shared" si="36"/>
        <v>35641734.87120755</v>
      </c>
      <c r="AD198" s="3">
        <f t="shared" si="10"/>
        <v>43465431.989269167</v>
      </c>
      <c r="AE198" s="2">
        <f>IF(AE196&gt;=52800000,52800000,IF(AB177=Graph!G$1*1000,AE197+Graph!G$1*1000,AC198))</f>
        <v>35641734.87120755</v>
      </c>
      <c r="AF198" s="3">
        <f t="shared" si="11"/>
        <v>35641734.87120755</v>
      </c>
      <c r="AG198" s="3">
        <f t="shared" si="27"/>
        <v>39353421.552588359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121</v>
      </c>
      <c r="C199" s="7"/>
      <c r="D199" s="2" t="e">
        <f t="shared" si="12"/>
        <v>#N/A</v>
      </c>
      <c r="E199" s="2" t="e">
        <f t="shared" si="22"/>
        <v>#N/A</v>
      </c>
      <c r="F199" s="2">
        <v>578360.82775186002</v>
      </c>
      <c r="G199" s="2">
        <f t="shared" si="26"/>
        <v>474145.14285714284</v>
      </c>
      <c r="H199" s="2">
        <f t="shared" si="37"/>
        <v>75849615.467477903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3924569.7142857197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635462.62388631701</v>
      </c>
      <c r="Q199" s="2">
        <f t="shared" si="39"/>
        <v>500000</v>
      </c>
      <c r="R199" s="2">
        <f t="shared" si="38"/>
        <v>79607166.860476732</v>
      </c>
      <c r="S199" s="2">
        <f t="shared" si="17"/>
        <v>474145.14285714924</v>
      </c>
      <c r="T199" s="2">
        <f t="shared" si="18"/>
        <v>25854.857142857276</v>
      </c>
      <c r="U199" s="2">
        <f t="shared" si="19"/>
        <v>500000</v>
      </c>
      <c r="V199" s="2">
        <f t="shared" si="33"/>
        <v>36100155.40141464</v>
      </c>
      <c r="W199" s="2">
        <f t="shared" si="20"/>
        <v>458420.53020709008</v>
      </c>
      <c r="X199" s="2">
        <f t="shared" si="6"/>
        <v>41579.46979290992</v>
      </c>
      <c r="Y199" s="2">
        <f t="shared" si="35"/>
        <v>43507011.459062077</v>
      </c>
      <c r="Z199" s="2" t="str">
        <f t="shared" si="8"/>
        <v>HERE</v>
      </c>
      <c r="AA199" s="2">
        <f>IF(Z199="HERE",Y199,AA198+Graph!$G$1*1000)</f>
        <v>43507011.459062077</v>
      </c>
      <c r="AB199" s="2">
        <f t="shared" si="21"/>
        <v>41579.46979290992</v>
      </c>
      <c r="AC199" s="2">
        <f t="shared" si="36"/>
        <v>36100155.40141464</v>
      </c>
      <c r="AD199" s="3">
        <f t="shared" si="10"/>
        <v>43507011.459062077</v>
      </c>
      <c r="AE199" s="2">
        <f>IF(AE197&gt;=52800000,52800000,IF(AB178=Graph!G$1*1000,AE198+Graph!G$1*1000,AC199))</f>
        <v>36100155.40141464</v>
      </c>
      <c r="AF199" s="3">
        <f t="shared" si="11"/>
        <v>36100155.40141464</v>
      </c>
      <c r="AG199" s="3">
        <f t="shared" si="27"/>
        <v>39439251.415140584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122</v>
      </c>
      <c r="C200" s="7"/>
      <c r="D200" s="2" t="e">
        <f t="shared" si="12"/>
        <v>#N/A</v>
      </c>
      <c r="E200" s="2" t="e">
        <f t="shared" si="22"/>
        <v>#N/A</v>
      </c>
      <c r="F200" s="2">
        <v>579788.68843691796</v>
      </c>
      <c r="G200" s="2">
        <f t="shared" si="26"/>
        <v>474145.14285714284</v>
      </c>
      <c r="H200" s="2">
        <f t="shared" si="37"/>
        <v>76323760.610335052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3950424.5714285769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637248.18720023334</v>
      </c>
      <c r="Q200" s="2">
        <f t="shared" si="39"/>
        <v>500000</v>
      </c>
      <c r="R200" s="2">
        <f t="shared" si="38"/>
        <v>80107166.860476732</v>
      </c>
      <c r="S200" s="2">
        <f t="shared" si="17"/>
        <v>474145.14285714924</v>
      </c>
      <c r="T200" s="2">
        <f t="shared" si="18"/>
        <v>25854.857142857276</v>
      </c>
      <c r="U200" s="2">
        <f t="shared" si="19"/>
        <v>500000</v>
      </c>
      <c r="V200" s="2">
        <f t="shared" si="33"/>
        <v>36560003.792306788</v>
      </c>
      <c r="W200" s="2">
        <f t="shared" si="20"/>
        <v>459848.39089214802</v>
      </c>
      <c r="X200" s="2">
        <f t="shared" si="6"/>
        <v>40151.609107851982</v>
      </c>
      <c r="Y200" s="2">
        <f t="shared" si="35"/>
        <v>43547163.068169929</v>
      </c>
      <c r="Z200" s="2" t="str">
        <f t="shared" si="8"/>
        <v>HERE</v>
      </c>
      <c r="AA200" s="2">
        <f>IF(Z200="HERE",Y200,AA199+Graph!$G$1*1000)</f>
        <v>43547163.068169929</v>
      </c>
      <c r="AB200" s="2">
        <f t="shared" si="21"/>
        <v>40151.609107851982</v>
      </c>
      <c r="AC200" s="2">
        <f t="shared" si="36"/>
        <v>36560003.792306788</v>
      </c>
      <c r="AD200" s="3">
        <f t="shared" si="10"/>
        <v>43547163.068169929</v>
      </c>
      <c r="AE200" s="2">
        <f>IF(AE198&gt;=52800000,52800000,IF(AB179=Graph!G$1*1000,AE199+Graph!G$1*1000,AC200))</f>
        <v>36560003.792306788</v>
      </c>
      <c r="AF200" s="3">
        <f t="shared" si="11"/>
        <v>36560003.792306788</v>
      </c>
      <c r="AG200" s="3">
        <f t="shared" si="27"/>
        <v>39523867.596110523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123</v>
      </c>
      <c r="C201" s="7"/>
      <c r="D201" s="2" t="e">
        <f t="shared" si="12"/>
        <v>#N/A</v>
      </c>
      <c r="E201" s="2" t="e">
        <f t="shared" si="22"/>
        <v>#N/A</v>
      </c>
      <c r="F201" s="2">
        <v>581216.5491219759</v>
      </c>
      <c r="G201" s="2">
        <f t="shared" si="26"/>
        <v>474145.14285714284</v>
      </c>
      <c r="H201" s="2">
        <f t="shared" si="37"/>
        <v>76797905.753192201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3976279.4285714342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639033.75051416457</v>
      </c>
      <c r="Q201" s="2">
        <f t="shared" si="39"/>
        <v>500000</v>
      </c>
      <c r="R201" s="2">
        <f t="shared" si="38"/>
        <v>80607166.860476732</v>
      </c>
      <c r="S201" s="2">
        <f t="shared" si="17"/>
        <v>474145.14285714924</v>
      </c>
      <c r="T201" s="2">
        <f t="shared" si="18"/>
        <v>25854.857142857276</v>
      </c>
      <c r="U201" s="2">
        <f t="shared" si="19"/>
        <v>500000</v>
      </c>
      <c r="V201" s="2">
        <f t="shared" si="33"/>
        <v>37021280.043883994</v>
      </c>
      <c r="W201" s="2">
        <f t="shared" si="20"/>
        <v>461276.25157720596</v>
      </c>
      <c r="X201" s="2">
        <f t="shared" si="6"/>
        <v>38723.748422794044</v>
      </c>
      <c r="Y201" s="2">
        <f t="shared" si="35"/>
        <v>43585886.816592723</v>
      </c>
      <c r="Z201" s="2" t="str">
        <f t="shared" si="8"/>
        <v>HERE</v>
      </c>
      <c r="AA201" s="2">
        <f>IF(Z201="HERE",Y201,AA200+Graph!$G$1*1000)</f>
        <v>43585886.816592723</v>
      </c>
      <c r="AB201" s="2">
        <f t="shared" si="21"/>
        <v>38723.748422794044</v>
      </c>
      <c r="AC201" s="2">
        <f t="shared" si="36"/>
        <v>37021280.043883994</v>
      </c>
      <c r="AD201" s="3">
        <f t="shared" si="10"/>
        <v>43585886.816592723</v>
      </c>
      <c r="AE201" s="2">
        <f>IF(AE199&gt;=52800000,52800000,IF(AB180=Graph!G$1*1000,AE200+Graph!G$1*1000,AC201))</f>
        <v>37021280.043883994</v>
      </c>
      <c r="AF201" s="3">
        <f t="shared" si="11"/>
        <v>37021280.043883994</v>
      </c>
      <c r="AG201" s="3">
        <f t="shared" si="27"/>
        <v>39607270.09549816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124</v>
      </c>
      <c r="C202" s="7"/>
      <c r="D202" s="2" t="e">
        <f t="shared" si="12"/>
        <v>#N/A</v>
      </c>
      <c r="E202" s="2" t="e">
        <f t="shared" si="22"/>
        <v>#N/A</v>
      </c>
      <c r="F202" s="2">
        <v>582644.40980703384</v>
      </c>
      <c r="G202" s="2">
        <f t="shared" si="26"/>
        <v>474145.14285714284</v>
      </c>
      <c r="H202" s="2">
        <f t="shared" si="37"/>
        <v>77272050.896049351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4002134.2857142915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640819.31382808089</v>
      </c>
      <c r="Q202" s="2">
        <f t="shared" si="39"/>
        <v>500000</v>
      </c>
      <c r="R202" s="2">
        <f t="shared" si="38"/>
        <v>81107166.860476732</v>
      </c>
      <c r="S202" s="2">
        <f t="shared" si="17"/>
        <v>474145.14285714924</v>
      </c>
      <c r="T202" s="2">
        <f t="shared" si="18"/>
        <v>25854.857142857276</v>
      </c>
      <c r="U202" s="2">
        <f t="shared" si="19"/>
        <v>500000</v>
      </c>
      <c r="V202" s="2">
        <f t="shared" si="33"/>
        <v>37483984.156146258</v>
      </c>
      <c r="W202" s="2">
        <f t="shared" si="20"/>
        <v>462704.11226226389</v>
      </c>
      <c r="X202" s="2">
        <f t="shared" si="6"/>
        <v>37295.887737736106</v>
      </c>
      <c r="Y202" s="2">
        <f t="shared" si="35"/>
        <v>43623182.704330459</v>
      </c>
      <c r="Z202" s="2" t="str">
        <f t="shared" si="8"/>
        <v>HERE</v>
      </c>
      <c r="AA202" s="2">
        <f>IF(Z202="HERE",Y202,AA201+Graph!$G$1*1000)</f>
        <v>43623182.704330459</v>
      </c>
      <c r="AB202" s="2">
        <f t="shared" si="21"/>
        <v>37295.887737736106</v>
      </c>
      <c r="AC202" s="2">
        <f t="shared" si="36"/>
        <v>37483984.156146258</v>
      </c>
      <c r="AD202" s="3">
        <f t="shared" si="10"/>
        <v>43623182.704330459</v>
      </c>
      <c r="AE202" s="2">
        <f>IF(AE200&gt;=52800000,52800000,IF(AB181=Graph!G$1*1000,AE201+Graph!G$1*1000,AC202))</f>
        <v>37483984.156146258</v>
      </c>
      <c r="AF202" s="3">
        <f t="shared" si="11"/>
        <v>37483984.156146258</v>
      </c>
      <c r="AG202" s="3">
        <f t="shared" si="27"/>
        <v>39689458.913303494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125</v>
      </c>
      <c r="C203" s="7"/>
      <c r="D203" s="2" t="e">
        <f t="shared" si="12"/>
        <v>#N/A</v>
      </c>
      <c r="E203" s="2" t="e">
        <f t="shared" si="22"/>
        <v>#N/A</v>
      </c>
      <c r="F203" s="2">
        <v>584072.27049209177</v>
      </c>
      <c r="G203" s="2">
        <f t="shared" si="26"/>
        <v>474145.14285714284</v>
      </c>
      <c r="H203" s="2">
        <f t="shared" si="37"/>
        <v>77746196.0389065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4027989.1428571488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642604.87714201212</v>
      </c>
      <c r="Q203" s="2">
        <f t="shared" si="39"/>
        <v>500000</v>
      </c>
      <c r="R203" s="2">
        <f t="shared" si="38"/>
        <v>81607166.860476732</v>
      </c>
      <c r="S203" s="2">
        <f t="shared" si="17"/>
        <v>474145.14285714924</v>
      </c>
      <c r="T203" s="2">
        <f t="shared" si="18"/>
        <v>25854.857142857276</v>
      </c>
      <c r="U203" s="2">
        <f t="shared" si="19"/>
        <v>500000</v>
      </c>
      <c r="V203" s="2">
        <f t="shared" si="33"/>
        <v>37948116.12909358</v>
      </c>
      <c r="W203" s="2">
        <f t="shared" si="20"/>
        <v>464131.97294732183</v>
      </c>
      <c r="X203" s="2">
        <f t="shared" si="6"/>
        <v>35868.027052678168</v>
      </c>
      <c r="Y203" s="2">
        <f t="shared" si="35"/>
        <v>43659050.731383137</v>
      </c>
      <c r="Z203" s="2" t="str">
        <f t="shared" si="8"/>
        <v>HERE</v>
      </c>
      <c r="AA203" s="2">
        <f>IF(Z203="HERE",Y203,AA202+Graph!$G$1*1000)</f>
        <v>43659050.731383137</v>
      </c>
      <c r="AB203" s="2">
        <f t="shared" si="21"/>
        <v>35868.027052678168</v>
      </c>
      <c r="AC203" s="2">
        <f t="shared" si="36"/>
        <v>37948116.12909358</v>
      </c>
      <c r="AD203" s="3">
        <f t="shared" si="10"/>
        <v>43659050.731383137</v>
      </c>
      <c r="AE203" s="2">
        <f>IF(AE201&gt;=52800000,52800000,IF(AB182=Graph!G$1*1000,AE202+Graph!G$1*1000,AC203))</f>
        <v>37948116.12909358</v>
      </c>
      <c r="AF203" s="3">
        <f t="shared" si="11"/>
        <v>37948116.12909358</v>
      </c>
      <c r="AG203" s="3">
        <f t="shared" si="27"/>
        <v>39770434.049526535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126</v>
      </c>
      <c r="C204" s="7"/>
      <c r="D204" s="2" t="e">
        <f t="shared" si="12"/>
        <v>#N/A</v>
      </c>
      <c r="E204" s="2" t="e">
        <f t="shared" si="22"/>
        <v>#N/A</v>
      </c>
      <c r="F204" s="2">
        <v>585500.13117714971</v>
      </c>
      <c r="G204" s="2">
        <f t="shared" si="26"/>
        <v>474145.14285714284</v>
      </c>
      <c r="H204" s="2">
        <f t="shared" si="37"/>
        <v>78220341.181763649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4053844.0000000061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644390.44045592844</v>
      </c>
      <c r="Q204" s="2">
        <f t="shared" si="39"/>
        <v>500000</v>
      </c>
      <c r="R204" s="2">
        <f t="shared" si="38"/>
        <v>82107166.860476732</v>
      </c>
      <c r="S204" s="2">
        <f t="shared" si="17"/>
        <v>474145.14285714924</v>
      </c>
      <c r="T204" s="2">
        <f t="shared" si="18"/>
        <v>25854.857142857276</v>
      </c>
      <c r="U204" s="2">
        <f t="shared" si="19"/>
        <v>500000</v>
      </c>
      <c r="V204" s="2">
        <f t="shared" si="33"/>
        <v>38413675.96272596</v>
      </c>
      <c r="W204" s="2">
        <f t="shared" si="20"/>
        <v>465559.83363237977</v>
      </c>
      <c r="X204" s="2">
        <f t="shared" si="6"/>
        <v>34440.16636762023</v>
      </c>
      <c r="Y204" s="2">
        <f t="shared" si="35"/>
        <v>43693490.897750758</v>
      </c>
      <c r="Z204" s="2" t="str">
        <f t="shared" si="8"/>
        <v>HERE</v>
      </c>
      <c r="AA204" s="2">
        <f>IF(Z204="HERE",Y204,AA203+Graph!$G$1*1000)</f>
        <v>43693490.897750758</v>
      </c>
      <c r="AB204" s="2">
        <f t="shared" si="21"/>
        <v>34440.16636762023</v>
      </c>
      <c r="AC204" s="2">
        <f t="shared" si="36"/>
        <v>38413675.96272596</v>
      </c>
      <c r="AD204" s="3">
        <f t="shared" si="10"/>
        <v>43693490.897750758</v>
      </c>
      <c r="AE204" s="2">
        <f>IF(AE202&gt;=52800000,52800000,IF(AB183=Graph!G$1*1000,AE203+Graph!G$1*1000,AC204))</f>
        <v>38413675.96272596</v>
      </c>
      <c r="AF204" s="3">
        <f t="shared" si="11"/>
        <v>38413675.96272596</v>
      </c>
      <c r="AG204" s="3">
        <f t="shared" si="27"/>
        <v>39850195.504167281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127</v>
      </c>
      <c r="C205" s="7"/>
      <c r="D205" s="2" t="e">
        <f t="shared" si="12"/>
        <v>#N/A</v>
      </c>
      <c r="E205" s="2" t="e">
        <f t="shared" si="22"/>
        <v>#N/A</v>
      </c>
      <c r="F205" s="2">
        <v>586927.9918622002</v>
      </c>
      <c r="G205" s="2">
        <f t="shared" si="26"/>
        <v>474145.14285714284</v>
      </c>
      <c r="H205" s="2">
        <f t="shared" si="37"/>
        <v>78694486.324620798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4079698.8571428633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646176.00376985967</v>
      </c>
      <c r="Q205" s="2">
        <f t="shared" si="39"/>
        <v>500000</v>
      </c>
      <c r="R205" s="2">
        <f t="shared" si="38"/>
        <v>82607166.860476732</v>
      </c>
      <c r="S205" s="2">
        <f t="shared" si="17"/>
        <v>474145.14285714924</v>
      </c>
      <c r="T205" s="2">
        <f t="shared" si="18"/>
        <v>25854.857142857276</v>
      </c>
      <c r="U205" s="2">
        <f t="shared" si="19"/>
        <v>500000</v>
      </c>
      <c r="V205" s="2">
        <f t="shared" si="33"/>
        <v>38880663.657043397</v>
      </c>
      <c r="W205" s="2">
        <f t="shared" si="20"/>
        <v>466987.69431743771</v>
      </c>
      <c r="X205" s="2">
        <f t="shared" si="6"/>
        <v>33012.305682562292</v>
      </c>
      <c r="Y205" s="2">
        <f t="shared" si="35"/>
        <v>43726503.20343332</v>
      </c>
      <c r="Z205" s="2" t="str">
        <f t="shared" si="8"/>
        <v>HERE</v>
      </c>
      <c r="AA205" s="2">
        <f>IF(Z205="HERE",Y205,AA204+Graph!$G$1*1000)</f>
        <v>43726503.20343332</v>
      </c>
      <c r="AB205" s="2">
        <f t="shared" si="21"/>
        <v>33012.305682562292</v>
      </c>
      <c r="AC205" s="2">
        <f t="shared" si="36"/>
        <v>38880663.657043397</v>
      </c>
      <c r="AD205" s="3">
        <f t="shared" si="10"/>
        <v>43726503.20343332</v>
      </c>
      <c r="AE205" s="2">
        <f>IF(AE203&gt;=52800000,52800000,IF(AB184=Graph!G$1*1000,AE204+Graph!G$1*1000,AC205))</f>
        <v>38880663.657043397</v>
      </c>
      <c r="AF205" s="3">
        <f t="shared" si="11"/>
        <v>38880663.657043397</v>
      </c>
      <c r="AG205" s="3">
        <f t="shared" si="27"/>
        <v>39928743.277225725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128</v>
      </c>
      <c r="C206" s="7"/>
      <c r="D206" s="2" t="e">
        <f t="shared" si="12"/>
        <v>#N/A</v>
      </c>
      <c r="E206" s="2" t="e">
        <f t="shared" si="22"/>
        <v>#N/A</v>
      </c>
      <c r="F206" s="2">
        <v>588355.85254725814</v>
      </c>
      <c r="G206" s="2">
        <f t="shared" si="26"/>
        <v>474145.14285714284</v>
      </c>
      <c r="H206" s="2">
        <f t="shared" si="37"/>
        <v>79168631.467477947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4105553.7142857206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647961.567083776</v>
      </c>
      <c r="Q206" s="2">
        <f t="shared" si="39"/>
        <v>500000</v>
      </c>
      <c r="R206" s="2">
        <f t="shared" si="38"/>
        <v>83107166.860476732</v>
      </c>
      <c r="S206" s="2">
        <f t="shared" si="17"/>
        <v>474145.14285714924</v>
      </c>
      <c r="T206" s="2">
        <f t="shared" si="18"/>
        <v>25854.857142857276</v>
      </c>
      <c r="U206" s="2">
        <f t="shared" si="19"/>
        <v>500000</v>
      </c>
      <c r="V206" s="2">
        <f t="shared" si="33"/>
        <v>39349079.212045886</v>
      </c>
      <c r="W206" s="2">
        <f t="shared" si="20"/>
        <v>468415.5550024882</v>
      </c>
      <c r="X206" s="2">
        <f t="shared" si="6"/>
        <v>31584.444997511804</v>
      </c>
      <c r="Y206" s="2">
        <f t="shared" si="35"/>
        <v>43758087.648430832</v>
      </c>
      <c r="Z206" s="2" t="str">
        <f t="shared" si="8"/>
        <v>HERE</v>
      </c>
      <c r="AA206" s="2">
        <f>IF(Z206="HERE",Y206,AA205+Graph!$G$1*1000)</f>
        <v>43758087.648430832</v>
      </c>
      <c r="AB206" s="2">
        <f t="shared" si="21"/>
        <v>31584.444997511804</v>
      </c>
      <c r="AC206" s="2">
        <f t="shared" si="36"/>
        <v>39349079.212045886</v>
      </c>
      <c r="AD206" s="3">
        <f t="shared" si="10"/>
        <v>43758087.648430832</v>
      </c>
      <c r="AE206" s="2">
        <f>IF(AE204&gt;=52800000,52800000,IF(AB185=Graph!G$1*1000,AE205+Graph!G$1*1000,AC206))</f>
        <v>39349079.212045886</v>
      </c>
      <c r="AF206" s="3">
        <f t="shared" si="11"/>
        <v>39349079.212045886</v>
      </c>
      <c r="AG206" s="3">
        <f t="shared" si="27"/>
        <v>40006077.368701868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129</v>
      </c>
      <c r="C207" s="7"/>
      <c r="D207" s="2" t="e">
        <f t="shared" si="12"/>
        <v>#N/A</v>
      </c>
      <c r="E207" s="2" t="e">
        <f t="shared" si="22"/>
        <v>#N/A</v>
      </c>
      <c r="F207" s="2">
        <v>589783.71323231608</v>
      </c>
      <c r="G207" s="2">
        <f t="shared" si="26"/>
        <v>474145.14285714284</v>
      </c>
      <c r="H207" s="2">
        <f t="shared" si="37"/>
        <v>79642776.610335097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4131408.5714285779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649747.13039770722</v>
      </c>
      <c r="Q207" s="2">
        <f t="shared" si="39"/>
        <v>500000</v>
      </c>
      <c r="R207" s="2">
        <f t="shared" si="38"/>
        <v>83607166.860476732</v>
      </c>
      <c r="S207" s="2">
        <f t="shared" si="17"/>
        <v>474145.14285714924</v>
      </c>
      <c r="T207" s="2">
        <f t="shared" si="18"/>
        <v>25854.857142857276</v>
      </c>
      <c r="U207" s="2">
        <f t="shared" si="19"/>
        <v>500000</v>
      </c>
      <c r="V207" s="2">
        <f t="shared" si="33"/>
        <v>39818922.627733432</v>
      </c>
      <c r="W207" s="2">
        <f t="shared" si="20"/>
        <v>469843.41568754613</v>
      </c>
      <c r="X207" s="2">
        <f t="shared" si="6"/>
        <v>30156.584312453866</v>
      </c>
      <c r="Y207" s="2">
        <f t="shared" si="35"/>
        <v>43788244.232743286</v>
      </c>
      <c r="Z207" s="2" t="str">
        <f t="shared" si="8"/>
        <v>HERE</v>
      </c>
      <c r="AA207" s="2">
        <f>IF(Z207="HERE",Y207,AA206+Graph!$G$1*1000)</f>
        <v>43788244.232743286</v>
      </c>
      <c r="AB207" s="2">
        <f t="shared" si="21"/>
        <v>30156.584312453866</v>
      </c>
      <c r="AC207" s="2">
        <f t="shared" si="36"/>
        <v>39818922.627733432</v>
      </c>
      <c r="AD207" s="3">
        <f t="shared" si="10"/>
        <v>43788244.232743286</v>
      </c>
      <c r="AE207" s="2">
        <f>IF(AE205&gt;=52800000,52800000,IF(AB186=Graph!G$1*1000,AE206+Graph!G$1*1000,AC207))</f>
        <v>39818922.627733432</v>
      </c>
      <c r="AF207" s="3">
        <f t="shared" si="11"/>
        <v>39818922.627733432</v>
      </c>
      <c r="AG207" s="3">
        <f t="shared" si="27"/>
        <v>40082197.778595723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130</v>
      </c>
      <c r="C208" s="7"/>
      <c r="D208" s="2" t="e">
        <f t="shared" si="12"/>
        <v>#N/A</v>
      </c>
      <c r="E208" s="2" t="e">
        <f t="shared" si="22"/>
        <v>#N/A</v>
      </c>
      <c r="F208" s="2">
        <v>591211.57391737401</v>
      </c>
      <c r="G208" s="2">
        <f t="shared" si="26"/>
        <v>474145.14285714284</v>
      </c>
      <c r="H208" s="2">
        <f t="shared" si="37"/>
        <v>80116921.753192246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4157263.4285714352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651532.69371163845</v>
      </c>
      <c r="Q208" s="2">
        <f t="shared" si="39"/>
        <v>500000</v>
      </c>
      <c r="R208" s="2">
        <f t="shared" si="38"/>
        <v>84107166.860476732</v>
      </c>
      <c r="S208" s="2">
        <f t="shared" si="17"/>
        <v>474145.14285714924</v>
      </c>
      <c r="T208" s="2">
        <f t="shared" si="18"/>
        <v>25854.857142857276</v>
      </c>
      <c r="U208" s="2">
        <f t="shared" si="19"/>
        <v>500000</v>
      </c>
      <c r="V208" s="2">
        <f t="shared" si="33"/>
        <v>40290193.904106036</v>
      </c>
      <c r="W208" s="2">
        <f t="shared" si="20"/>
        <v>471271.27637260407</v>
      </c>
      <c r="X208" s="2">
        <f t="shared" si="6"/>
        <v>28728.723627395928</v>
      </c>
      <c r="Y208" s="2">
        <f t="shared" si="35"/>
        <v>43816972.956370682</v>
      </c>
      <c r="Z208" s="2" t="str">
        <f t="shared" si="8"/>
        <v>HERE</v>
      </c>
      <c r="AA208" s="2">
        <f>IF(Z208="HERE",Y208,AA207+Graph!$G$1*1000)</f>
        <v>43816972.956370682</v>
      </c>
      <c r="AB208" s="2">
        <f t="shared" si="21"/>
        <v>28728.723627395928</v>
      </c>
      <c r="AC208" s="2">
        <f t="shared" si="36"/>
        <v>40290193.904106036</v>
      </c>
      <c r="AD208" s="3">
        <f t="shared" si="10"/>
        <v>43816972.956370682</v>
      </c>
      <c r="AE208" s="2">
        <f>IF(AE206&gt;=52800000,52800000,IF(AB187=Graph!G$1*1000,AE207+Graph!G$1*1000,AC208))</f>
        <v>40290193.904106036</v>
      </c>
      <c r="AF208" s="3">
        <f t="shared" si="11"/>
        <v>40290193.904106036</v>
      </c>
      <c r="AG208" s="3">
        <f t="shared" si="27"/>
        <v>40157104.506907269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131</v>
      </c>
      <c r="C209" s="7"/>
      <c r="D209" s="2" t="e">
        <f t="shared" si="12"/>
        <v>#N/A</v>
      </c>
      <c r="E209" s="2" t="e">
        <f t="shared" si="22"/>
        <v>#N/A</v>
      </c>
      <c r="F209" s="2">
        <v>592639.43460243195</v>
      </c>
      <c r="G209" s="2">
        <f t="shared" si="26"/>
        <v>474145.14285714284</v>
      </c>
      <c r="H209" s="2">
        <f t="shared" si="37"/>
        <v>80591066.896049395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4183118.2857142924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653318.25702555478</v>
      </c>
      <c r="Q209" s="2">
        <f t="shared" si="39"/>
        <v>500000</v>
      </c>
      <c r="R209" s="2">
        <f t="shared" si="38"/>
        <v>84607166.860476732</v>
      </c>
      <c r="S209" s="2">
        <f t="shared" si="17"/>
        <v>474145.14285714924</v>
      </c>
      <c r="T209" s="2">
        <f t="shared" si="18"/>
        <v>25854.857142857276</v>
      </c>
      <c r="U209" s="2">
        <f t="shared" si="19"/>
        <v>500000</v>
      </c>
      <c r="V209" s="2">
        <f t="shared" si="33"/>
        <v>40762893.041163698</v>
      </c>
      <c r="W209" s="2">
        <f t="shared" si="20"/>
        <v>472699.13705766201</v>
      </c>
      <c r="X209" s="2">
        <f t="shared" si="6"/>
        <v>27300.86294233799</v>
      </c>
      <c r="Y209" s="2">
        <f t="shared" si="35"/>
        <v>43844273.81931302</v>
      </c>
      <c r="Z209" s="2" t="str">
        <f t="shared" si="8"/>
        <v>HERE</v>
      </c>
      <c r="AA209" s="2">
        <f>IF(Z209="HERE",Y209,AA208+Graph!$G$1*1000)</f>
        <v>43844273.81931302</v>
      </c>
      <c r="AB209" s="2">
        <f t="shared" si="21"/>
        <v>27300.86294233799</v>
      </c>
      <c r="AC209" s="2">
        <f t="shared" si="36"/>
        <v>40762893.041163698</v>
      </c>
      <c r="AD209" s="3">
        <f t="shared" si="10"/>
        <v>43844273.81931302</v>
      </c>
      <c r="AE209" s="2">
        <f>IF(AE207&gt;=52800000,52800000,IF(AB188=Graph!G$1*1000,AE208+Graph!G$1*1000,AC209))</f>
        <v>40762893.041163698</v>
      </c>
      <c r="AF209" s="3">
        <f t="shared" si="11"/>
        <v>40762893.041163698</v>
      </c>
      <c r="AG209" s="3">
        <f t="shared" si="27"/>
        <v>40230797.553636521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132</v>
      </c>
      <c r="C210" s="7"/>
      <c r="D210" s="2" t="e">
        <f t="shared" si="12"/>
        <v>#N/A</v>
      </c>
      <c r="E210" s="2" t="e">
        <f t="shared" si="22"/>
        <v>#N/A</v>
      </c>
      <c r="F210" s="2">
        <v>594067.29528748989</v>
      </c>
      <c r="G210" s="2">
        <f t="shared" si="26"/>
        <v>474145.14285714284</v>
      </c>
      <c r="H210" s="2">
        <f t="shared" si="37"/>
        <v>81065212.038906544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4208973.1428571492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655103.820339486</v>
      </c>
      <c r="Q210" s="2">
        <f t="shared" si="39"/>
        <v>500000</v>
      </c>
      <c r="R210" s="2">
        <f t="shared" si="38"/>
        <v>85107166.860476732</v>
      </c>
      <c r="S210" s="2">
        <f t="shared" si="17"/>
        <v>474145.14285714924</v>
      </c>
      <c r="T210" s="2">
        <f t="shared" si="18"/>
        <v>25854.85714285681</v>
      </c>
      <c r="U210" s="2">
        <f t="shared" si="19"/>
        <v>500000</v>
      </c>
      <c r="V210" s="2">
        <f t="shared" si="33"/>
        <v>41237020.038906418</v>
      </c>
      <c r="W210" s="2">
        <f t="shared" si="20"/>
        <v>474126.99774271995</v>
      </c>
      <c r="X210" s="2">
        <f t="shared" si="6"/>
        <v>25873.002257280052</v>
      </c>
      <c r="Y210" s="2">
        <f t="shared" si="35"/>
        <v>43870146.8215703</v>
      </c>
      <c r="Z210" s="2" t="str">
        <f t="shared" si="8"/>
        <v>HERE</v>
      </c>
      <c r="AA210" s="2">
        <f>IF(Z210="HERE",Y210,AA209+Graph!$G$1*1000)</f>
        <v>43870146.8215703</v>
      </c>
      <c r="AB210" s="2">
        <f t="shared" si="21"/>
        <v>25873.002257280052</v>
      </c>
      <c r="AC210" s="2">
        <f t="shared" si="36"/>
        <v>41237020.038906418</v>
      </c>
      <c r="AD210" s="3">
        <f t="shared" si="10"/>
        <v>43870146.8215703</v>
      </c>
      <c r="AE210" s="2">
        <f>IF(AE208&gt;=52800000,52800000,IF(AB189=Graph!G$1*1000,AE209+Graph!G$1*1000,AC210))</f>
        <v>41237020.038906418</v>
      </c>
      <c r="AF210" s="3">
        <f t="shared" si="11"/>
        <v>41237020.038906418</v>
      </c>
      <c r="AG210" s="3">
        <f t="shared" si="27"/>
        <v>40303276.918783478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133</v>
      </c>
      <c r="C211" s="7"/>
      <c r="D211" s="2" t="e">
        <f t="shared" si="12"/>
        <v>#N/A</v>
      </c>
      <c r="E211" s="2" t="e">
        <f t="shared" si="22"/>
        <v>#N/A</v>
      </c>
      <c r="F211" s="2">
        <v>595495.15597254783</v>
      </c>
      <c r="G211" s="2">
        <f t="shared" si="26"/>
        <v>474145.14285714284</v>
      </c>
      <c r="H211" s="2">
        <f t="shared" si="37"/>
        <v>81539357.181763694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4234828.0000000065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656889.38365340233</v>
      </c>
      <c r="Q211" s="2">
        <f t="shared" si="39"/>
        <v>500000</v>
      </c>
      <c r="R211" s="2">
        <f t="shared" si="38"/>
        <v>85607166.860476732</v>
      </c>
      <c r="S211" s="2">
        <f t="shared" si="17"/>
        <v>474145.14285714924</v>
      </c>
      <c r="T211" s="2">
        <f t="shared" si="18"/>
        <v>25854.857142857276</v>
      </c>
      <c r="U211" s="2">
        <f t="shared" si="19"/>
        <v>500000</v>
      </c>
      <c r="V211" s="2">
        <f t="shared" si="33"/>
        <v>41711165.18176356</v>
      </c>
      <c r="W211" s="2">
        <f t="shared" si="20"/>
        <v>474145.14285714179</v>
      </c>
      <c r="X211" s="2">
        <f t="shared" si="6"/>
        <v>25854.857142858207</v>
      </c>
      <c r="Y211" s="2">
        <f t="shared" si="35"/>
        <v>43896001.678713158</v>
      </c>
      <c r="Z211" s="2" t="str">
        <f t="shared" si="8"/>
        <v>HERE</v>
      </c>
      <c r="AA211" s="2">
        <f>IF(Z211="HERE",Y211,AA210+Graph!$G$1*1000)</f>
        <v>43896001.678713158</v>
      </c>
      <c r="AB211" s="2">
        <f t="shared" si="21"/>
        <v>25854.857142858207</v>
      </c>
      <c r="AC211" s="2">
        <f t="shared" si="36"/>
        <v>41711165.18176356</v>
      </c>
      <c r="AD211" s="3">
        <f t="shared" si="10"/>
        <v>43896001.678713158</v>
      </c>
      <c r="AE211" s="2">
        <f>IF(AE209&gt;=52800000,52800000,IF(AB190=Graph!G$1*1000,AE210+Graph!G$1*1000,AC211))</f>
        <v>41711165.18176356</v>
      </c>
      <c r="AF211" s="3">
        <f t="shared" si="11"/>
        <v>41711165.18176356</v>
      </c>
      <c r="AG211" s="3">
        <f t="shared" si="27"/>
        <v>40374542.602348134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134</v>
      </c>
      <c r="C212" s="7"/>
      <c r="D212" s="2" t="e">
        <f t="shared" si="12"/>
        <v>#N/A</v>
      </c>
      <c r="E212" s="2" t="e">
        <f t="shared" si="22"/>
        <v>#N/A</v>
      </c>
      <c r="F212" s="2">
        <v>596923.01665759832</v>
      </c>
      <c r="G212" s="2">
        <f t="shared" si="26"/>
        <v>474145.14285714284</v>
      </c>
      <c r="H212" s="2">
        <f t="shared" si="37"/>
        <v>82013502.324620843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4260682.8571428638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658674.94696733356</v>
      </c>
      <c r="Q212" s="2">
        <f t="shared" si="39"/>
        <v>500000</v>
      </c>
      <c r="R212" s="2">
        <f t="shared" si="38"/>
        <v>86107166.860476732</v>
      </c>
      <c r="S212" s="2">
        <f t="shared" si="17"/>
        <v>474145.14285714924</v>
      </c>
      <c r="T212" s="2">
        <f t="shared" si="18"/>
        <v>25854.857142857276</v>
      </c>
      <c r="U212" s="2">
        <f t="shared" si="19"/>
        <v>500000</v>
      </c>
      <c r="V212" s="2">
        <f t="shared" si="33"/>
        <v>42185310.324620701</v>
      </c>
      <c r="W212" s="2">
        <f t="shared" si="20"/>
        <v>474145.14285714179</v>
      </c>
      <c r="X212" s="2">
        <f t="shared" si="6"/>
        <v>25854.857142858207</v>
      </c>
      <c r="Y212" s="2">
        <f t="shared" si="35"/>
        <v>43921856.535856016</v>
      </c>
      <c r="Z212" s="2" t="str">
        <f t="shared" si="8"/>
        <v>HERE</v>
      </c>
      <c r="AA212" s="2">
        <f>IF(Z212="HERE",Y212,AA211+Graph!$G$1*1000)</f>
        <v>43921856.535856016</v>
      </c>
      <c r="AB212" s="2">
        <f t="shared" si="21"/>
        <v>25854.857142858207</v>
      </c>
      <c r="AC212" s="2">
        <f t="shared" si="36"/>
        <v>42185310.324620701</v>
      </c>
      <c r="AD212" s="3">
        <f t="shared" si="10"/>
        <v>43921856.535856016</v>
      </c>
      <c r="AE212" s="2">
        <f>IF(AE210&gt;=52800000,52800000,IF(AB191=Graph!G$1*1000,AE211+Graph!G$1*1000,AC212))</f>
        <v>42185310.324620701</v>
      </c>
      <c r="AF212" s="3">
        <f t="shared" si="11"/>
        <v>42185310.324620701</v>
      </c>
      <c r="AG212" s="3">
        <f t="shared" si="27"/>
        <v>40444594.604330488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135</v>
      </c>
      <c r="C213" s="7"/>
      <c r="D213" s="2" t="e">
        <f t="shared" si="12"/>
        <v>#N/A</v>
      </c>
      <c r="E213" s="2" t="e">
        <f t="shared" si="22"/>
        <v>#N/A</v>
      </c>
      <c r="F213" s="2">
        <v>598350.87734265625</v>
      </c>
      <c r="G213" s="2">
        <f t="shared" si="26"/>
        <v>474145.14285714284</v>
      </c>
      <c r="H213" s="2">
        <f t="shared" si="37"/>
        <v>82487647.467477992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4286537.7142857211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660460.51028124988</v>
      </c>
      <c r="Q213" s="2">
        <f t="shared" si="39"/>
        <v>500000</v>
      </c>
      <c r="R213" s="2">
        <f t="shared" si="38"/>
        <v>86607166.860476732</v>
      </c>
      <c r="S213" s="2">
        <f t="shared" si="17"/>
        <v>474145.14285714924</v>
      </c>
      <c r="T213" s="2">
        <f t="shared" si="18"/>
        <v>25854.857142857276</v>
      </c>
      <c r="U213" s="2">
        <f t="shared" si="19"/>
        <v>500000</v>
      </c>
      <c r="V213" s="2">
        <f t="shared" si="33"/>
        <v>42659455.467477843</v>
      </c>
      <c r="W213" s="2">
        <f t="shared" si="20"/>
        <v>474145.14285714179</v>
      </c>
      <c r="X213" s="2">
        <f t="shared" si="6"/>
        <v>25854.857142858207</v>
      </c>
      <c r="Y213" s="2">
        <f t="shared" si="35"/>
        <v>43947711.392998874</v>
      </c>
      <c r="Z213" s="2" t="str">
        <f t="shared" si="8"/>
        <v>HERE</v>
      </c>
      <c r="AA213" s="2">
        <f>IF(Z213="HERE",Y213,AA212+Graph!$G$1*1000)</f>
        <v>43947711.392998874</v>
      </c>
      <c r="AB213" s="2">
        <f t="shared" si="21"/>
        <v>25854.857142858207</v>
      </c>
      <c r="AC213" s="2">
        <f t="shared" si="36"/>
        <v>42659455.467477843</v>
      </c>
      <c r="AD213" s="3">
        <f t="shared" si="10"/>
        <v>43947711.392998874</v>
      </c>
      <c r="AE213" s="2">
        <f>IF(AE211&gt;=52800000,52800000,IF(AB192=Graph!G$1*1000,AE212+Graph!G$1*1000,AC213))</f>
        <v>42659455.467477843</v>
      </c>
      <c r="AF213" s="3">
        <f t="shared" si="11"/>
        <v>42659455.467477843</v>
      </c>
      <c r="AG213" s="3">
        <f t="shared" si="27"/>
        <v>40513432.924730539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136</v>
      </c>
      <c r="C214" s="7"/>
      <c r="D214" s="2" t="e">
        <f t="shared" si="12"/>
        <v>#N/A</v>
      </c>
      <c r="E214" s="2" t="e">
        <f t="shared" si="22"/>
        <v>#N/A</v>
      </c>
      <c r="F214" s="2">
        <v>599778.73802771419</v>
      </c>
      <c r="G214" s="2">
        <f t="shared" si="26"/>
        <v>474145.14285714284</v>
      </c>
      <c r="H214" s="2">
        <f t="shared" si="37"/>
        <v>82961792.610335141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4312392.5714285783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662246.07359518111</v>
      </c>
      <c r="Q214" s="2">
        <f t="shared" si="39"/>
        <v>500000</v>
      </c>
      <c r="R214" s="2">
        <f t="shared" si="38"/>
        <v>87107166.860476732</v>
      </c>
      <c r="S214" s="2">
        <f t="shared" si="17"/>
        <v>474145.14285714924</v>
      </c>
      <c r="T214" s="2">
        <f t="shared" si="18"/>
        <v>25854.857142857276</v>
      </c>
      <c r="U214" s="2">
        <f t="shared" si="19"/>
        <v>500000</v>
      </c>
      <c r="V214" s="2">
        <f t="shared" si="33"/>
        <v>43133600.610334985</v>
      </c>
      <c r="W214" s="2">
        <f t="shared" si="20"/>
        <v>474145.14285714179</v>
      </c>
      <c r="X214" s="2">
        <f t="shared" si="6"/>
        <v>25854.857142858207</v>
      </c>
      <c r="Y214" s="2">
        <f t="shared" si="35"/>
        <v>43973566.250141732</v>
      </c>
      <c r="Z214" s="2" t="str">
        <f t="shared" si="8"/>
        <v>HERE</v>
      </c>
      <c r="AA214" s="2">
        <f>IF(Z214="HERE",Y214,AA213+Graph!$G$1*1000)</f>
        <v>43973566.250141732</v>
      </c>
      <c r="AB214" s="2">
        <f t="shared" si="21"/>
        <v>25854.857142858207</v>
      </c>
      <c r="AC214" s="2">
        <f t="shared" si="36"/>
        <v>43133600.610334985</v>
      </c>
      <c r="AD214" s="3">
        <f t="shared" si="10"/>
        <v>43973566.250141732</v>
      </c>
      <c r="AE214" s="2">
        <f>IF(AE212&gt;=52800000,52800000,IF(AB193=Graph!G$1*1000,AE213+Graph!G$1*1000,AC214))</f>
        <v>43133600.610334985</v>
      </c>
      <c r="AF214" s="3">
        <f t="shared" si="11"/>
        <v>43133600.610334985</v>
      </c>
      <c r="AG214" s="3">
        <f t="shared" si="27"/>
        <v>40581057.563548304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137</v>
      </c>
      <c r="C215" s="7"/>
      <c r="D215" s="2" t="e">
        <f t="shared" si="12"/>
        <v>#N/A</v>
      </c>
      <c r="E215" s="2" t="e">
        <f t="shared" si="22"/>
        <v>#N/A</v>
      </c>
      <c r="F215" s="2">
        <v>601206.59871277213</v>
      </c>
      <c r="G215" s="2">
        <f t="shared" si="26"/>
        <v>474145.14285714284</v>
      </c>
      <c r="H215" s="2">
        <f t="shared" si="37"/>
        <v>83435937.753192291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4338247.4285714356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664031.63690909743</v>
      </c>
      <c r="Q215" s="2">
        <f t="shared" si="39"/>
        <v>500000</v>
      </c>
      <c r="R215" s="2">
        <f t="shared" si="38"/>
        <v>87607166.860476732</v>
      </c>
      <c r="S215" s="2">
        <f t="shared" si="17"/>
        <v>474145.14285714924</v>
      </c>
      <c r="T215" s="2">
        <f t="shared" si="18"/>
        <v>25854.857142857276</v>
      </c>
      <c r="U215" s="2">
        <f t="shared" si="19"/>
        <v>500000</v>
      </c>
      <c r="V215" s="2">
        <f t="shared" si="33"/>
        <v>43607745.753192127</v>
      </c>
      <c r="W215" s="2">
        <f t="shared" si="20"/>
        <v>474145.14285714179</v>
      </c>
      <c r="X215" s="2">
        <f t="shared" si="6"/>
        <v>25854.857142858207</v>
      </c>
      <c r="Y215" s="2">
        <f t="shared" si="35"/>
        <v>43999421.107284591</v>
      </c>
      <c r="Z215" s="2" t="str">
        <f t="shared" si="8"/>
        <v>HERE</v>
      </c>
      <c r="AA215" s="2">
        <f>IF(Z215="HERE",Y215,AA214+Graph!$G$1*1000)</f>
        <v>43999421.107284591</v>
      </c>
      <c r="AB215" s="2">
        <f t="shared" si="21"/>
        <v>25854.857142858207</v>
      </c>
      <c r="AC215" s="2">
        <f t="shared" si="36"/>
        <v>43133600.610334985</v>
      </c>
      <c r="AD215" s="3">
        <f t="shared" si="10"/>
        <v>43999421.107284591</v>
      </c>
      <c r="AE215" s="2">
        <f>IF(AE213&gt;=52800000,52800000,IF(AB194=Graph!G$1*1000,AE214+Graph!G$1*1000,AC215))</f>
        <v>43133600.610334985</v>
      </c>
      <c r="AF215" s="3">
        <f t="shared" si="11"/>
        <v>43133600.610334985</v>
      </c>
      <c r="AG215" s="3">
        <f t="shared" si="27"/>
        <v>40647468.520783775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138</v>
      </c>
      <c r="C216" s="7"/>
      <c r="D216" s="2" t="e">
        <f t="shared" si="12"/>
        <v>#N/A</v>
      </c>
      <c r="E216" s="2" t="e">
        <f t="shared" si="22"/>
        <v>#N/A</v>
      </c>
      <c r="F216" s="2">
        <v>602634.45939783007</v>
      </c>
      <c r="G216" s="2">
        <f t="shared" si="26"/>
        <v>474145.14285714284</v>
      </c>
      <c r="H216" s="2">
        <f t="shared" si="37"/>
        <v>83910082.89604944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4364102.2857142929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665817.20022302866</v>
      </c>
      <c r="Q216" s="2">
        <f t="shared" si="39"/>
        <v>500000</v>
      </c>
      <c r="R216" s="2">
        <f t="shared" si="38"/>
        <v>88107166.860476732</v>
      </c>
      <c r="S216" s="2">
        <f t="shared" si="17"/>
        <v>474145.14285714924</v>
      </c>
      <c r="T216" s="2">
        <f t="shared" si="18"/>
        <v>25854.857142857276</v>
      </c>
      <c r="U216" s="2">
        <f t="shared" si="19"/>
        <v>500000</v>
      </c>
      <c r="V216" s="2">
        <f t="shared" si="33"/>
        <v>44081890.896049269</v>
      </c>
      <c r="W216" s="2">
        <f t="shared" si="20"/>
        <v>474145.14285714179</v>
      </c>
      <c r="X216" s="2">
        <f t="shared" si="6"/>
        <v>25854.857142858207</v>
      </c>
      <c r="Y216" s="2">
        <f t="shared" si="35"/>
        <v>44025275.964427449</v>
      </c>
      <c r="Z216" s="2" t="str">
        <f t="shared" si="8"/>
        <v>MEEP</v>
      </c>
      <c r="AA216" s="2">
        <f>IF(Z216="HERE",Y216,AA215+Graph!$G$1*1000)</f>
        <v>44419421.107284591</v>
      </c>
      <c r="AB216" s="2">
        <f t="shared" si="21"/>
        <v>420000</v>
      </c>
      <c r="AC216" s="2">
        <f t="shared" si="36"/>
        <v>43133600.610334985</v>
      </c>
      <c r="AD216" s="3">
        <f t="shared" si="10"/>
        <v>44419421.107284591</v>
      </c>
      <c r="AE216" s="2">
        <f>IF(AE214&gt;=52800000,52800000,IF(AB195=Graph!G$1*1000,AE215+Graph!G$1*1000,AC216))</f>
        <v>43133600.610334985</v>
      </c>
      <c r="AF216" s="3">
        <f t="shared" si="11"/>
        <v>43133600.610334985</v>
      </c>
      <c r="AG216" s="3">
        <f t="shared" si="27"/>
        <v>40712665.796436928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139</v>
      </c>
      <c r="C217" s="7"/>
      <c r="D217" s="2" t="e">
        <f t="shared" si="12"/>
        <v>#N/A</v>
      </c>
      <c r="E217" s="2" t="e">
        <f t="shared" si="22"/>
        <v>#N/A</v>
      </c>
      <c r="F217" s="2">
        <v>604062.32008288801</v>
      </c>
      <c r="G217" s="2">
        <f t="shared" si="26"/>
        <v>474145.14285714284</v>
      </c>
      <c r="H217" s="2">
        <f t="shared" si="37"/>
        <v>84384228.038906589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4389957.1428571502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667602.76353695989</v>
      </c>
      <c r="Q217" s="2">
        <f t="shared" si="39"/>
        <v>500000</v>
      </c>
      <c r="R217" s="2">
        <f t="shared" si="38"/>
        <v>88607166.860476732</v>
      </c>
      <c r="S217" s="2">
        <f t="shared" si="17"/>
        <v>474145.14285714924</v>
      </c>
      <c r="T217" s="2">
        <f t="shared" si="18"/>
        <v>25854.857142857276</v>
      </c>
      <c r="U217" s="2">
        <f t="shared" si="19"/>
        <v>500000</v>
      </c>
      <c r="V217" s="2">
        <f t="shared" si="33"/>
        <v>44556036.03890641</v>
      </c>
      <c r="W217" s="2">
        <f t="shared" si="20"/>
        <v>474145.14285714179</v>
      </c>
      <c r="X217" s="2">
        <f t="shared" si="6"/>
        <v>25854.857142858207</v>
      </c>
      <c r="Y217" s="2">
        <f t="shared" si="35"/>
        <v>44051130.821570307</v>
      </c>
      <c r="Z217" s="2" t="str">
        <f t="shared" si="8"/>
        <v>MEEP</v>
      </c>
      <c r="AA217" s="2">
        <f>IF(Z217="HERE",Y217,AA216+Graph!$G$1*1000)</f>
        <v>44839421.107284591</v>
      </c>
      <c r="AB217" s="2">
        <f t="shared" si="21"/>
        <v>420000</v>
      </c>
      <c r="AC217" s="2">
        <f t="shared" si="36"/>
        <v>43133600.610334985</v>
      </c>
      <c r="AD217" s="3">
        <f t="shared" si="10"/>
        <v>44839421.107284591</v>
      </c>
      <c r="AE217" s="2">
        <f>IF(AE215&gt;=52800000,52800000,IF(AB196=Graph!G$1*1000,AE216+Graph!G$1*1000,AC217))</f>
        <v>43133600.610334985</v>
      </c>
      <c r="AF217" s="3">
        <f t="shared" si="11"/>
        <v>43133600.610334985</v>
      </c>
      <c r="AG217" s="3">
        <f t="shared" si="27"/>
        <v>40776649.390507802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140</v>
      </c>
      <c r="C218" s="7"/>
      <c r="D218" s="2" t="e">
        <f t="shared" si="12"/>
        <v>#N/A</v>
      </c>
      <c r="E218" s="2" t="e">
        <f t="shared" si="22"/>
        <v>#N/A</v>
      </c>
      <c r="F218" s="2">
        <v>605490.18076793849</v>
      </c>
      <c r="G218" s="2">
        <f t="shared" si="26"/>
        <v>474145.14285714284</v>
      </c>
      <c r="H218" s="2">
        <f t="shared" si="37"/>
        <v>84858373.181763738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4415812.0000000075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669388.32685087621</v>
      </c>
      <c r="Q218" s="2">
        <f t="shared" si="39"/>
        <v>500000</v>
      </c>
      <c r="R218" s="2">
        <f t="shared" si="38"/>
        <v>89107166.860476732</v>
      </c>
      <c r="S218" s="2">
        <f t="shared" si="17"/>
        <v>474145.14285714924</v>
      </c>
      <c r="T218" s="2">
        <f t="shared" si="18"/>
        <v>25854.857142857276</v>
      </c>
      <c r="U218" s="2">
        <f t="shared" si="19"/>
        <v>500000</v>
      </c>
      <c r="V218" s="2">
        <f t="shared" si="33"/>
        <v>45030181.181763552</v>
      </c>
      <c r="W218" s="2">
        <f t="shared" si="20"/>
        <v>474145.14285714179</v>
      </c>
      <c r="X218" s="2">
        <f t="shared" si="6"/>
        <v>25854.857142858207</v>
      </c>
      <c r="Y218" s="2">
        <f t="shared" si="35"/>
        <v>44076985.678713165</v>
      </c>
      <c r="Z218" s="2" t="str">
        <f t="shared" si="8"/>
        <v>MEEP</v>
      </c>
      <c r="AA218" s="2">
        <f>IF(Z218="HERE",Y218,AA217+Graph!$G$1*1000)</f>
        <v>45259421.107284591</v>
      </c>
      <c r="AB218" s="2">
        <f t="shared" si="21"/>
        <v>420000</v>
      </c>
      <c r="AC218" s="2">
        <f t="shared" si="36"/>
        <v>43133600.610334985</v>
      </c>
      <c r="AD218" s="3">
        <f t="shared" si="10"/>
        <v>45259421.107284591</v>
      </c>
      <c r="AE218" s="2">
        <f>IF(AE216&gt;=52800000,52800000,IF(AB197=Graph!G$1*1000,AE217+Graph!G$1*1000,AC218))</f>
        <v>43133600.610334985</v>
      </c>
      <c r="AF218" s="3">
        <f t="shared" si="11"/>
        <v>43133600.610334985</v>
      </c>
      <c r="AG218" s="3">
        <f t="shared" si="27"/>
        <v>40839419.30299636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141</v>
      </c>
      <c r="C219" s="7"/>
      <c r="D219" s="2" t="e">
        <f t="shared" si="12"/>
        <v>#N/A</v>
      </c>
      <c r="E219" s="2" t="e">
        <f t="shared" si="22"/>
        <v>#N/A</v>
      </c>
      <c r="F219" s="2">
        <v>606918.04145299643</v>
      </c>
      <c r="G219" s="2">
        <f t="shared" si="26"/>
        <v>474145.14285714284</v>
      </c>
      <c r="H219" s="2">
        <f t="shared" si="37"/>
        <v>85332518.324620888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4441666.8571428647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671173.89016480744</v>
      </c>
      <c r="Q219" s="2">
        <f t="shared" si="39"/>
        <v>500000</v>
      </c>
      <c r="R219" s="2">
        <f t="shared" si="38"/>
        <v>89607166.860476732</v>
      </c>
      <c r="S219" s="2">
        <f t="shared" si="17"/>
        <v>474145.14285714924</v>
      </c>
      <c r="T219" s="2">
        <f t="shared" si="18"/>
        <v>25854.857142857276</v>
      </c>
      <c r="U219" s="2">
        <f t="shared" si="19"/>
        <v>500000</v>
      </c>
      <c r="V219" s="2">
        <f t="shared" si="33"/>
        <v>45504326.324620694</v>
      </c>
      <c r="W219" s="2">
        <f t="shared" si="20"/>
        <v>474145.14285714179</v>
      </c>
      <c r="X219" s="2">
        <f t="shared" si="6"/>
        <v>25854.857142858207</v>
      </c>
      <c r="Y219" s="2">
        <f t="shared" si="35"/>
        <v>44102840.535856023</v>
      </c>
      <c r="Z219" s="2" t="str">
        <f t="shared" si="8"/>
        <v>MEEP</v>
      </c>
      <c r="AA219" s="2">
        <f>IF(Z219="HERE",Y219,AA218+Graph!$G$1*1000)</f>
        <v>45679421.107284591</v>
      </c>
      <c r="AB219" s="2">
        <f t="shared" si="21"/>
        <v>420000</v>
      </c>
      <c r="AC219" s="2">
        <f t="shared" si="36"/>
        <v>43133600.610334985</v>
      </c>
      <c r="AD219" s="3">
        <f t="shared" si="10"/>
        <v>45679421.107284591</v>
      </c>
      <c r="AE219" s="2">
        <f>IF(AE217&gt;=52800000,52800000,IF(AB198=Graph!G$1*1000,AE218+Graph!G$1*1000,AC219))</f>
        <v>43133600.610334985</v>
      </c>
      <c r="AF219" s="3">
        <f t="shared" si="11"/>
        <v>43133600.610334985</v>
      </c>
      <c r="AG219" s="3">
        <f t="shared" si="27"/>
        <v>40900975.53390263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142</v>
      </c>
      <c r="C220" s="7"/>
      <c r="D220" s="2" t="e">
        <f t="shared" si="12"/>
        <v>#N/A</v>
      </c>
      <c r="E220" s="2" t="e">
        <f t="shared" si="22"/>
        <v>#N/A</v>
      </c>
      <c r="F220" s="2">
        <v>608345.90213805437</v>
      </c>
      <c r="G220" s="2">
        <f t="shared" si="26"/>
        <v>474145.14285714284</v>
      </c>
      <c r="H220" s="2">
        <f t="shared" si="37"/>
        <v>85806663.467478037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4467521.714285722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672959.45347872376</v>
      </c>
      <c r="Q220" s="2">
        <f t="shared" si="39"/>
        <v>500000</v>
      </c>
      <c r="R220" s="2">
        <f t="shared" si="38"/>
        <v>90107166.860476732</v>
      </c>
      <c r="S220" s="2">
        <f t="shared" si="17"/>
        <v>474145.14285714924</v>
      </c>
      <c r="T220" s="2">
        <f t="shared" si="18"/>
        <v>25854.857142857276</v>
      </c>
      <c r="U220" s="2">
        <f t="shared" si="19"/>
        <v>500000</v>
      </c>
      <c r="V220" s="2">
        <f t="shared" si="33"/>
        <v>45978471.467477836</v>
      </c>
      <c r="W220" s="2">
        <f t="shared" si="20"/>
        <v>474145.14285714179</v>
      </c>
      <c r="X220" s="2">
        <f t="shared" si="6"/>
        <v>25854.857142858207</v>
      </c>
      <c r="Y220" s="2">
        <f t="shared" si="35"/>
        <v>44128695.392998882</v>
      </c>
      <c r="Z220" s="2" t="str">
        <f t="shared" si="8"/>
        <v>MEEP</v>
      </c>
      <c r="AA220" s="2">
        <f>IF(Z220="HERE",Y220,AA219+Graph!$G$1*1000)</f>
        <v>46099421.107284591</v>
      </c>
      <c r="AB220" s="2">
        <f t="shared" si="21"/>
        <v>420000</v>
      </c>
      <c r="AC220" s="2">
        <f t="shared" si="36"/>
        <v>43133600.610334985</v>
      </c>
      <c r="AD220" s="3">
        <f t="shared" si="10"/>
        <v>46099421.107284591</v>
      </c>
      <c r="AE220" s="2">
        <f>IF(AE218&gt;=52800000,52800000,IF(AB199=Graph!G$1*1000,AE219+Graph!G$1*1000,AC220))</f>
        <v>43133600.610334985</v>
      </c>
      <c r="AF220" s="3">
        <f t="shared" si="11"/>
        <v>43133600.610334985</v>
      </c>
      <c r="AG220" s="3">
        <f t="shared" si="27"/>
        <v>40961318.083226599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143</v>
      </c>
      <c r="C221" s="7"/>
      <c r="D221" s="2" t="e">
        <f t="shared" si="12"/>
        <v>#N/A</v>
      </c>
      <c r="E221" s="2" t="e">
        <f t="shared" si="22"/>
        <v>#N/A</v>
      </c>
      <c r="F221" s="2">
        <v>609773.76282311231</v>
      </c>
      <c r="G221" s="2">
        <f t="shared" si="26"/>
        <v>474145.14285714284</v>
      </c>
      <c r="H221" s="2">
        <f t="shared" si="37"/>
        <v>86280808.610335186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4493376.5714285793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674745.01679265499</v>
      </c>
      <c r="Q221" s="2">
        <f t="shared" si="39"/>
        <v>500000</v>
      </c>
      <c r="R221" s="2">
        <f t="shared" si="38"/>
        <v>90607166.860476732</v>
      </c>
      <c r="S221" s="2">
        <f t="shared" si="17"/>
        <v>474145.14285714924</v>
      </c>
      <c r="T221" s="2">
        <f t="shared" si="18"/>
        <v>25854.857142857276</v>
      </c>
      <c r="U221" s="2">
        <f t="shared" si="19"/>
        <v>500000</v>
      </c>
      <c r="V221" s="2">
        <f t="shared" si="33"/>
        <v>46452616.610334978</v>
      </c>
      <c r="W221" s="2">
        <f t="shared" si="20"/>
        <v>474145.14285714179</v>
      </c>
      <c r="X221" s="2">
        <f t="shared" si="6"/>
        <v>25854.857142858207</v>
      </c>
      <c r="Y221" s="2">
        <f t="shared" si="35"/>
        <v>44154550.25014174</v>
      </c>
      <c r="Z221" s="2" t="str">
        <f t="shared" si="8"/>
        <v>MEEP</v>
      </c>
      <c r="AA221" s="2">
        <f>IF(Z221="HERE",Y221,AA220+Graph!$G$1*1000)</f>
        <v>46519421.107284591</v>
      </c>
      <c r="AB221" s="2">
        <f t="shared" si="21"/>
        <v>420000</v>
      </c>
      <c r="AC221" s="2">
        <f t="shared" si="36"/>
        <v>43133600.610334985</v>
      </c>
      <c r="AD221" s="3">
        <f t="shared" si="10"/>
        <v>46519421.107284591</v>
      </c>
      <c r="AE221" s="2">
        <f>IF(AE219&gt;=52800000,52800000,IF(AB200=Graph!G$1*1000,AE220+Graph!G$1*1000,AC221))</f>
        <v>43133600.610334985</v>
      </c>
      <c r="AF221" s="3">
        <f t="shared" si="11"/>
        <v>43133600.610334985</v>
      </c>
      <c r="AG221" s="3">
        <f t="shared" si="27"/>
        <v>41020446.950968273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144</v>
      </c>
      <c r="C222" s="7"/>
      <c r="D222" s="2" t="e">
        <f t="shared" si="12"/>
        <v>#N/A</v>
      </c>
      <c r="E222" s="2" t="e">
        <f t="shared" si="22"/>
        <v>#N/A</v>
      </c>
      <c r="F222" s="2">
        <v>611201.62350817025</v>
      </c>
      <c r="G222" s="2">
        <f t="shared" si="26"/>
        <v>474145.14285714284</v>
      </c>
      <c r="H222" s="2">
        <f t="shared" si="37"/>
        <v>86754953.753192335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4519231.4285714366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676530.58010657132</v>
      </c>
      <c r="Q222" s="2">
        <f t="shared" si="39"/>
        <v>500000</v>
      </c>
      <c r="R222" s="2">
        <f t="shared" si="38"/>
        <v>91107166.860476732</v>
      </c>
      <c r="S222" s="2">
        <f t="shared" si="17"/>
        <v>474145.14285714924</v>
      </c>
      <c r="T222" s="2">
        <f t="shared" si="18"/>
        <v>25854.857142857276</v>
      </c>
      <c r="U222" s="2">
        <f t="shared" si="19"/>
        <v>500000</v>
      </c>
      <c r="V222" s="2">
        <f t="shared" si="33"/>
        <v>46926761.753192119</v>
      </c>
      <c r="W222" s="2">
        <f t="shared" si="20"/>
        <v>474145.14285714179</v>
      </c>
      <c r="X222" s="2">
        <f t="shared" si="6"/>
        <v>25854.857142858207</v>
      </c>
      <c r="Y222" s="2">
        <f t="shared" si="35"/>
        <v>44180405.107284598</v>
      </c>
      <c r="Z222" s="2" t="str">
        <f t="shared" si="8"/>
        <v>MEEP</v>
      </c>
      <c r="AA222" s="2">
        <f>IF(Z222="HERE",Y222,AA221+Graph!$G$1*1000)</f>
        <v>46939421.107284591</v>
      </c>
      <c r="AB222" s="2">
        <f t="shared" si="21"/>
        <v>420000</v>
      </c>
      <c r="AC222" s="2">
        <f t="shared" si="36"/>
        <v>43133600.610334985</v>
      </c>
      <c r="AD222" s="3">
        <f t="shared" si="10"/>
        <v>46939421.107284591</v>
      </c>
      <c r="AE222" s="2">
        <f>IF(AE220&gt;=52800000,52800000,IF(AB201=Graph!G$1*1000,AE221+Graph!G$1*1000,AC222))</f>
        <v>43133600.610334985</v>
      </c>
      <c r="AF222" s="3">
        <f t="shared" si="11"/>
        <v>43133600.610334985</v>
      </c>
      <c r="AG222" s="3">
        <f t="shared" si="27"/>
        <v>41078362.137127653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145</v>
      </c>
      <c r="C223" s="7"/>
      <c r="D223" s="2" t="e">
        <f t="shared" si="12"/>
        <v>#N/A</v>
      </c>
      <c r="E223" s="2" t="e">
        <f t="shared" si="22"/>
        <v>#N/A</v>
      </c>
      <c r="F223" s="2">
        <v>612629.48419322819</v>
      </c>
      <c r="G223" s="2">
        <f t="shared" si="26"/>
        <v>474145.14285714284</v>
      </c>
      <c r="H223" s="2">
        <f t="shared" si="37"/>
        <v>87229098.896049485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4545086.2857142938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678316.14342050254</v>
      </c>
      <c r="Q223" s="2">
        <f t="shared" si="39"/>
        <v>500000</v>
      </c>
      <c r="R223" s="2">
        <f t="shared" si="38"/>
        <v>91607166.860476732</v>
      </c>
      <c r="S223" s="2">
        <f t="shared" si="17"/>
        <v>474145.14285714924</v>
      </c>
      <c r="T223" s="2">
        <f t="shared" si="18"/>
        <v>25854.857142857276</v>
      </c>
      <c r="U223" s="2">
        <f t="shared" si="19"/>
        <v>500000</v>
      </c>
      <c r="V223" s="2">
        <f t="shared" si="33"/>
        <v>47400906.896049261</v>
      </c>
      <c r="W223" s="2">
        <f t="shared" si="20"/>
        <v>474145.14285714179</v>
      </c>
      <c r="X223" s="2">
        <f t="shared" si="6"/>
        <v>25854.857142858207</v>
      </c>
      <c r="Y223" s="2">
        <f t="shared" ref="Y223:Y286" si="40">IF(COUNT($C224)=0,IF(COUNT($C223)=1,C223,SUM(Y222+X223)),C223)</f>
        <v>44206259.964427456</v>
      </c>
      <c r="Z223" s="2" t="str">
        <f t="shared" si="8"/>
        <v>MEEP</v>
      </c>
      <c r="AA223" s="2">
        <f>IF(Z223="HERE",Y223,AA222+Graph!$G$1*1000)</f>
        <v>47359421.107284591</v>
      </c>
      <c r="AB223" s="2">
        <f t="shared" si="21"/>
        <v>420000</v>
      </c>
      <c r="AC223" s="2">
        <f t="shared" ref="AC223:AC286" si="41">IF(Z224="HERE",V223,AC222)</f>
        <v>43133600.610334985</v>
      </c>
      <c r="AD223" s="3">
        <f t="shared" si="10"/>
        <v>47359421.107284591</v>
      </c>
      <c r="AE223" s="2">
        <f>IF(AE221&gt;=52800000,52800000,IF(AB202=Graph!G$1*1000,AE222+Graph!G$1*1000,AC223))</f>
        <v>43133600.610334985</v>
      </c>
      <c r="AF223" s="3">
        <f t="shared" si="11"/>
        <v>43133600.610334985</v>
      </c>
      <c r="AG223" s="3">
        <f t="shared" si="27"/>
        <v>41135063.641704723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146</v>
      </c>
      <c r="C224" s="7"/>
      <c r="D224" s="2" t="e">
        <f t="shared" si="12"/>
        <v>#N/A</v>
      </c>
      <c r="E224" s="2" t="e">
        <f t="shared" si="22"/>
        <v>#N/A</v>
      </c>
      <c r="F224" s="2">
        <v>614057.34487828612</v>
      </c>
      <c r="G224" s="2">
        <f t="shared" si="26"/>
        <v>474145.14285714284</v>
      </c>
      <c r="H224" s="2">
        <f t="shared" ref="H224:H287" si="42">IF(COUNT($C225)=0,IF(COUNT($C224)=1,C224,SUM(H223+G224)),C224)</f>
        <v>87703244.038906634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4570941.1428571511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680101.70673441887</v>
      </c>
      <c r="Q224" s="2">
        <f t="shared" si="39"/>
        <v>500000</v>
      </c>
      <c r="R224" s="2">
        <f t="shared" ref="R224:R287" si="43">IF(COUNT($C225)=0,IF(COUNT($C224)=1,M224,SUM(R223+Q224)),M224)</f>
        <v>92107166.860476732</v>
      </c>
      <c r="S224" s="2">
        <f t="shared" si="17"/>
        <v>474145.14285714924</v>
      </c>
      <c r="T224" s="2">
        <f t="shared" si="18"/>
        <v>25854.857142857276</v>
      </c>
      <c r="U224" s="2">
        <f t="shared" si="19"/>
        <v>500000</v>
      </c>
      <c r="V224" s="2">
        <f t="shared" si="33"/>
        <v>47875052.038906403</v>
      </c>
      <c r="W224" s="2">
        <f t="shared" si="20"/>
        <v>474145.14285714179</v>
      </c>
      <c r="X224" s="2">
        <f t="shared" si="6"/>
        <v>25854.857142858207</v>
      </c>
      <c r="Y224" s="2">
        <f t="shared" si="40"/>
        <v>44232114.821570314</v>
      </c>
      <c r="Z224" s="2" t="str">
        <f t="shared" si="8"/>
        <v>MEEP</v>
      </c>
      <c r="AA224" s="2">
        <f>IF(Z224="HERE",Y224,AA223+Graph!$G$1*1000)</f>
        <v>47779421.107284591</v>
      </c>
      <c r="AB224" s="2">
        <f t="shared" si="21"/>
        <v>420000</v>
      </c>
      <c r="AC224" s="2">
        <f t="shared" si="41"/>
        <v>43133600.610334985</v>
      </c>
      <c r="AD224" s="3">
        <f t="shared" si="10"/>
        <v>47779421.107284591</v>
      </c>
      <c r="AE224" s="2">
        <f>IF(AE222&gt;=52800000,52800000,IF(AB203=Graph!G$1*1000,AE223+Graph!G$1*1000,AC224))</f>
        <v>43133600.610334985</v>
      </c>
      <c r="AF224" s="3">
        <f t="shared" si="11"/>
        <v>43133600.610334985</v>
      </c>
      <c r="AG224" s="3">
        <f t="shared" si="27"/>
        <v>41190551.464699507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147</v>
      </c>
      <c r="C225" s="7"/>
      <c r="D225" s="2" t="e">
        <f t="shared" si="12"/>
        <v>#N/A</v>
      </c>
      <c r="E225" s="2" t="e">
        <f t="shared" si="22"/>
        <v>#N/A</v>
      </c>
      <c r="F225" s="2">
        <v>615485.20556333661</v>
      </c>
      <c r="G225" s="2">
        <f t="shared" si="26"/>
        <v>474145.14285714284</v>
      </c>
      <c r="H225" s="2">
        <f t="shared" si="42"/>
        <v>88177389.181763783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4596796.0000000084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681887.2700483501</v>
      </c>
      <c r="Q225" s="2">
        <f t="shared" si="39"/>
        <v>500000</v>
      </c>
      <c r="R225" s="2">
        <f t="shared" si="43"/>
        <v>92607166.860476732</v>
      </c>
      <c r="S225" s="2">
        <f t="shared" si="17"/>
        <v>474145.14285714924</v>
      </c>
      <c r="T225" s="2">
        <f t="shared" si="18"/>
        <v>25854.857142857276</v>
      </c>
      <c r="U225" s="2">
        <f t="shared" si="19"/>
        <v>500000</v>
      </c>
      <c r="V225" s="2">
        <f t="shared" si="33"/>
        <v>48349197.181763545</v>
      </c>
      <c r="W225" s="2">
        <f t="shared" si="20"/>
        <v>474145.14285714179</v>
      </c>
      <c r="X225" s="2">
        <f t="shared" si="6"/>
        <v>25854.857142858207</v>
      </c>
      <c r="Y225" s="2">
        <f t="shared" si="40"/>
        <v>44257969.678713173</v>
      </c>
      <c r="Z225" s="2" t="str">
        <f t="shared" si="8"/>
        <v>MEEP</v>
      </c>
      <c r="AA225" s="2">
        <f>IF(Z225="HERE",Y225,AA224+Graph!$G$1*1000)</f>
        <v>48199421.107284591</v>
      </c>
      <c r="AB225" s="2">
        <f t="shared" si="21"/>
        <v>420000</v>
      </c>
      <c r="AC225" s="2">
        <f t="shared" si="41"/>
        <v>43133600.610334985</v>
      </c>
      <c r="AD225" s="3">
        <f t="shared" si="10"/>
        <v>48199421.107284591</v>
      </c>
      <c r="AE225" s="2">
        <f>IF(AE223&gt;=52800000,52800000,IF(AB204=Graph!G$1*1000,AE224+Graph!G$1*1000,AC225))</f>
        <v>43133600.610334985</v>
      </c>
      <c r="AF225" s="3">
        <f t="shared" si="11"/>
        <v>43133600.610334985</v>
      </c>
      <c r="AG225" s="3">
        <f t="shared" si="27"/>
        <v>41244825.606111981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148</v>
      </c>
      <c r="C226" s="7"/>
      <c r="D226" s="2" t="e">
        <f t="shared" si="12"/>
        <v>#N/A</v>
      </c>
      <c r="E226" s="2" t="e">
        <f t="shared" si="22"/>
        <v>#N/A</v>
      </c>
      <c r="F226" s="2">
        <v>616913.06624839455</v>
      </c>
      <c r="G226" s="2">
        <f t="shared" si="26"/>
        <v>474145.14285714284</v>
      </c>
      <c r="H226" s="2">
        <f t="shared" si="42"/>
        <v>88651534.324620932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4622650.8571428657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683672.83336226642</v>
      </c>
      <c r="Q226" s="2">
        <f t="shared" si="39"/>
        <v>500000</v>
      </c>
      <c r="R226" s="2">
        <f t="shared" si="43"/>
        <v>93107166.860476732</v>
      </c>
      <c r="S226" s="2">
        <f t="shared" si="17"/>
        <v>474145.14285714924</v>
      </c>
      <c r="T226" s="2">
        <f t="shared" si="18"/>
        <v>25854.857142857276</v>
      </c>
      <c r="U226" s="2">
        <f t="shared" si="19"/>
        <v>500000</v>
      </c>
      <c r="V226" s="2">
        <f t="shared" si="33"/>
        <v>48823342.324620686</v>
      </c>
      <c r="W226" s="2">
        <f t="shared" si="20"/>
        <v>474145.14285714179</v>
      </c>
      <c r="X226" s="2">
        <f t="shared" si="6"/>
        <v>25854.857142858207</v>
      </c>
      <c r="Y226" s="2">
        <f t="shared" si="40"/>
        <v>44283824.535856031</v>
      </c>
      <c r="Z226" s="2" t="str">
        <f t="shared" si="8"/>
        <v>MEEP</v>
      </c>
      <c r="AA226" s="2">
        <f>IF(Z226="HERE",Y226,AA225+Graph!$G$1*1000)</f>
        <v>48619421.107284591</v>
      </c>
      <c r="AB226" s="2">
        <f t="shared" si="21"/>
        <v>420000</v>
      </c>
      <c r="AC226" s="2">
        <f t="shared" si="41"/>
        <v>43133600.610334985</v>
      </c>
      <c r="AD226" s="3">
        <f t="shared" si="10"/>
        <v>48619421.107284591</v>
      </c>
      <c r="AE226" s="2">
        <f>IF(AE224&gt;=52800000,52800000,IF(AB205=Graph!G$1*1000,AE225+Graph!G$1*1000,AC226))</f>
        <v>43133600.610334985</v>
      </c>
      <c r="AF226" s="3">
        <f t="shared" si="11"/>
        <v>43133600.610334985</v>
      </c>
      <c r="AG226" s="3">
        <f t="shared" si="27"/>
        <v>41297886.065942161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149</v>
      </c>
      <c r="C227" s="7"/>
      <c r="D227" s="2" t="e">
        <f t="shared" si="12"/>
        <v>#N/A</v>
      </c>
      <c r="E227" s="2" t="e">
        <f t="shared" si="22"/>
        <v>#N/A</v>
      </c>
      <c r="F227" s="2">
        <v>618340.92693345249</v>
      </c>
      <c r="G227" s="2">
        <f t="shared" si="26"/>
        <v>474145.14285714284</v>
      </c>
      <c r="H227" s="2">
        <f t="shared" si="42"/>
        <v>89125679.467478082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4648505.7142857229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685458.39667619765</v>
      </c>
      <c r="Q227" s="2">
        <f t="shared" si="39"/>
        <v>500000</v>
      </c>
      <c r="R227" s="2">
        <f t="shared" si="43"/>
        <v>93607166.860476732</v>
      </c>
      <c r="S227" s="2">
        <f t="shared" si="17"/>
        <v>474145.14285714924</v>
      </c>
      <c r="T227" s="2">
        <f t="shared" si="18"/>
        <v>25854.857142857276</v>
      </c>
      <c r="U227" s="2">
        <f t="shared" si="19"/>
        <v>500000</v>
      </c>
      <c r="V227" s="2">
        <f t="shared" si="33"/>
        <v>49297487.467477828</v>
      </c>
      <c r="W227" s="2">
        <f t="shared" si="20"/>
        <v>474145.14285714179</v>
      </c>
      <c r="X227" s="2">
        <f t="shared" si="6"/>
        <v>25854.857142858207</v>
      </c>
      <c r="Y227" s="2">
        <f t="shared" si="40"/>
        <v>44309679.392998889</v>
      </c>
      <c r="Z227" s="2" t="str">
        <f t="shared" si="8"/>
        <v>MEEP</v>
      </c>
      <c r="AA227" s="2">
        <f>IF(Z227="HERE",Y227,AA226+Graph!$G$1*1000)</f>
        <v>49039421.107284591</v>
      </c>
      <c r="AB227" s="2">
        <f t="shared" si="21"/>
        <v>420000</v>
      </c>
      <c r="AC227" s="2">
        <f t="shared" si="41"/>
        <v>43133600.610334985</v>
      </c>
      <c r="AD227" s="3">
        <f t="shared" si="10"/>
        <v>49039421.107284591</v>
      </c>
      <c r="AE227" s="2">
        <f>IF(AE225&gt;=52800000,52800000,IF(AB206=Graph!G$1*1000,AE226+Graph!G$1*1000,AC227))</f>
        <v>43133600.610334985</v>
      </c>
      <c r="AF227" s="3">
        <f t="shared" si="11"/>
        <v>43133600.610334985</v>
      </c>
      <c r="AG227" s="3">
        <f t="shared" si="27"/>
        <v>41349732.844190039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150</v>
      </c>
      <c r="C228" s="7"/>
      <c r="D228" s="2" t="e">
        <f t="shared" si="12"/>
        <v>#N/A</v>
      </c>
      <c r="E228" s="2" t="e">
        <f t="shared" si="22"/>
        <v>#N/A</v>
      </c>
      <c r="F228" s="2">
        <v>619768.78761851043</v>
      </c>
      <c r="G228" s="2">
        <f t="shared" si="26"/>
        <v>474145.14285714284</v>
      </c>
      <c r="H228" s="2">
        <f t="shared" si="42"/>
        <v>89599824.610335231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4674360.5714285802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687243.95999012887</v>
      </c>
      <c r="Q228" s="2">
        <f t="shared" si="39"/>
        <v>500000</v>
      </c>
      <c r="R228" s="2">
        <f t="shared" si="43"/>
        <v>94107166.860476732</v>
      </c>
      <c r="S228" s="2">
        <f t="shared" si="17"/>
        <v>474145.14285714924</v>
      </c>
      <c r="T228" s="2">
        <f t="shared" si="18"/>
        <v>25854.857142857276</v>
      </c>
      <c r="U228" s="2">
        <f t="shared" si="19"/>
        <v>500000</v>
      </c>
      <c r="V228" s="2">
        <f t="shared" si="33"/>
        <v>49771632.61033497</v>
      </c>
      <c r="W228" s="2">
        <f t="shared" si="20"/>
        <v>474145.14285714179</v>
      </c>
      <c r="X228" s="2">
        <f t="shared" si="6"/>
        <v>25854.857142858207</v>
      </c>
      <c r="Y228" s="2">
        <f t="shared" si="40"/>
        <v>44335534.250141747</v>
      </c>
      <c r="Z228" s="2" t="str">
        <f t="shared" si="8"/>
        <v>MEEP</v>
      </c>
      <c r="AA228" s="2">
        <f>IF(Z228="HERE",Y228,AA227+Graph!$G$1*1000)</f>
        <v>49459421.107284591</v>
      </c>
      <c r="AB228" s="2">
        <f t="shared" si="21"/>
        <v>420000</v>
      </c>
      <c r="AC228" s="2">
        <f t="shared" si="41"/>
        <v>43133600.610334985</v>
      </c>
      <c r="AD228" s="3">
        <f t="shared" si="10"/>
        <v>49459421.107284591</v>
      </c>
      <c r="AE228" s="2">
        <f>IF(AE226&gt;=52800000,52800000,IF(AB207=Graph!G$1*1000,AE227+Graph!G$1*1000,AC228))</f>
        <v>43133600.610334985</v>
      </c>
      <c r="AF228" s="3">
        <f t="shared" si="11"/>
        <v>43133600.610334985</v>
      </c>
      <c r="AG228" s="3">
        <f t="shared" si="27"/>
        <v>41400365.94085563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151</v>
      </c>
      <c r="C229" s="7"/>
      <c r="D229" s="2" t="e">
        <f t="shared" si="12"/>
        <v>#N/A</v>
      </c>
      <c r="E229" s="2" t="e">
        <f t="shared" si="22"/>
        <v>#N/A</v>
      </c>
      <c r="F229" s="2">
        <v>621196.64830356836</v>
      </c>
      <c r="G229" s="2">
        <f t="shared" si="26"/>
        <v>474145.14285714284</v>
      </c>
      <c r="H229" s="2">
        <f t="shared" si="42"/>
        <v>90073969.75319238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4700215.4285714375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689029.5233040452</v>
      </c>
      <c r="Q229" s="2">
        <f t="shared" si="39"/>
        <v>500000</v>
      </c>
      <c r="R229" s="2">
        <f t="shared" si="43"/>
        <v>94607166.860476732</v>
      </c>
      <c r="S229" s="2">
        <f t="shared" si="17"/>
        <v>474145.14285714924</v>
      </c>
      <c r="T229" s="2">
        <f t="shared" si="18"/>
        <v>25854.857142857276</v>
      </c>
      <c r="U229" s="2">
        <f t="shared" si="19"/>
        <v>500000</v>
      </c>
      <c r="V229" s="2">
        <f t="shared" si="33"/>
        <v>50245777.753192112</v>
      </c>
      <c r="W229" s="2">
        <f t="shared" si="20"/>
        <v>474145.14285714179</v>
      </c>
      <c r="X229" s="2">
        <f t="shared" si="6"/>
        <v>25854.857142858207</v>
      </c>
      <c r="Y229" s="2">
        <f t="shared" si="40"/>
        <v>44361389.107284606</v>
      </c>
      <c r="Z229" s="2" t="str">
        <f t="shared" si="8"/>
        <v>MEEP</v>
      </c>
      <c r="AA229" s="2">
        <f>IF(Z229="HERE",Y229,AA228+Graph!$G$1*1000)</f>
        <v>49879421.107284591</v>
      </c>
      <c r="AB229" s="2">
        <f t="shared" si="21"/>
        <v>420000</v>
      </c>
      <c r="AC229" s="2">
        <f t="shared" si="41"/>
        <v>43133600.610334985</v>
      </c>
      <c r="AD229" s="3">
        <f t="shared" si="10"/>
        <v>49879421.107284591</v>
      </c>
      <c r="AE229" s="2">
        <f>IF(AE227&gt;=52800000,52800000,IF(AB208=Graph!G$1*1000,AE228+Graph!G$1*1000,AC229))</f>
        <v>43133600.610334985</v>
      </c>
      <c r="AF229" s="3">
        <f t="shared" si="11"/>
        <v>43133600.610334985</v>
      </c>
      <c r="AG229" s="3">
        <f t="shared" si="27"/>
        <v>41449785.355938919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152</v>
      </c>
      <c r="C230" s="7"/>
      <c r="D230" s="2" t="e">
        <f t="shared" si="12"/>
        <v>#N/A</v>
      </c>
      <c r="E230" s="2" t="e">
        <f t="shared" si="22"/>
        <v>#N/A</v>
      </c>
      <c r="F230" s="2">
        <v>622624.5089886263</v>
      </c>
      <c r="G230" s="2">
        <f t="shared" si="26"/>
        <v>474145.14285714284</v>
      </c>
      <c r="H230" s="2">
        <f t="shared" si="42"/>
        <v>90548114.896049529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4726070.2857142948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690815.08661797643</v>
      </c>
      <c r="Q230" s="2">
        <f t="shared" ref="Q230:Q293" si="44">IF(P230&gt;500000,500000,P230)</f>
        <v>500000</v>
      </c>
      <c r="R230" s="2">
        <f t="shared" si="43"/>
        <v>95107166.860476732</v>
      </c>
      <c r="S230" s="2">
        <f t="shared" si="17"/>
        <v>474145.14285714924</v>
      </c>
      <c r="T230" s="2">
        <f t="shared" si="18"/>
        <v>25854.857142857276</v>
      </c>
      <c r="U230" s="2">
        <f t="shared" si="19"/>
        <v>500000</v>
      </c>
      <c r="V230" s="2">
        <f t="shared" si="33"/>
        <v>50719922.896049254</v>
      </c>
      <c r="W230" s="2">
        <f t="shared" si="20"/>
        <v>474145.14285714179</v>
      </c>
      <c r="X230" s="2">
        <f t="shared" si="6"/>
        <v>25854.857142858207</v>
      </c>
      <c r="Y230" s="2">
        <f t="shared" si="40"/>
        <v>44387243.964427464</v>
      </c>
      <c r="Z230" s="2" t="str">
        <f t="shared" si="8"/>
        <v>MEEP</v>
      </c>
      <c r="AA230" s="2">
        <f>IF(Z230="HERE",Y230,AA229+Graph!$G$1*1000)</f>
        <v>50299421.107284591</v>
      </c>
      <c r="AB230" s="2">
        <f t="shared" si="21"/>
        <v>420000</v>
      </c>
      <c r="AC230" s="2">
        <f t="shared" si="41"/>
        <v>43133600.610334985</v>
      </c>
      <c r="AD230" s="3">
        <f t="shared" si="10"/>
        <v>50299421.107284591</v>
      </c>
      <c r="AE230" s="2">
        <f>IF(AE228&gt;=52800000,52800000,IF(AB209=Graph!G$1*1000,AE229+Graph!G$1*1000,AC230))</f>
        <v>43133600.610334985</v>
      </c>
      <c r="AF230" s="3">
        <f t="shared" si="11"/>
        <v>43133600.610334985</v>
      </c>
      <c r="AG230" s="3">
        <f t="shared" si="27"/>
        <v>41497991.089439906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153</v>
      </c>
      <c r="C231" s="7"/>
      <c r="D231" s="2" t="e">
        <f t="shared" si="12"/>
        <v>#N/A</v>
      </c>
      <c r="E231" s="2" t="e">
        <f t="shared" si="22"/>
        <v>#N/A</v>
      </c>
      <c r="F231" s="2">
        <v>624052.36967367679</v>
      </c>
      <c r="G231" s="2">
        <f t="shared" si="26"/>
        <v>474145.14285714284</v>
      </c>
      <c r="H231" s="2">
        <f t="shared" si="42"/>
        <v>91022260.038906679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4751925.142857152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692600.64993189275</v>
      </c>
      <c r="Q231" s="2">
        <f t="shared" si="44"/>
        <v>500000</v>
      </c>
      <c r="R231" s="2">
        <f t="shared" si="43"/>
        <v>95607166.860476732</v>
      </c>
      <c r="S231" s="2">
        <f t="shared" si="17"/>
        <v>474145.14285714924</v>
      </c>
      <c r="T231" s="2">
        <f t="shared" si="18"/>
        <v>25854.857142857276</v>
      </c>
      <c r="U231" s="2">
        <f t="shared" si="19"/>
        <v>500000</v>
      </c>
      <c r="V231" s="2">
        <f t="shared" si="33"/>
        <v>51194068.038906395</v>
      </c>
      <c r="W231" s="2">
        <f t="shared" si="20"/>
        <v>474145.14285714179</v>
      </c>
      <c r="X231" s="2">
        <f t="shared" si="6"/>
        <v>25854.857142858207</v>
      </c>
      <c r="Y231" s="2">
        <f t="shared" si="40"/>
        <v>44413098.821570322</v>
      </c>
      <c r="Z231" s="2" t="str">
        <f t="shared" si="8"/>
        <v>MEEP</v>
      </c>
      <c r="AA231" s="2">
        <f>IF(Z231="HERE",Y231,AA230+Graph!$G$1*1000)</f>
        <v>50719421.107284591</v>
      </c>
      <c r="AB231" s="2">
        <f t="shared" si="21"/>
        <v>420000</v>
      </c>
      <c r="AC231" s="2">
        <f t="shared" si="41"/>
        <v>43133600.610334985</v>
      </c>
      <c r="AD231" s="3">
        <f t="shared" si="10"/>
        <v>50719421.107284591</v>
      </c>
      <c r="AE231" s="2">
        <f>IF(AE229&gt;=52800000,52800000,IF(AB210=Graph!G$1*1000,AE230+Graph!G$1*1000,AC231))</f>
        <v>43133600.610334985</v>
      </c>
      <c r="AF231" s="3">
        <f t="shared" si="11"/>
        <v>43133600.610334985</v>
      </c>
      <c r="AG231" s="3">
        <f t="shared" si="27"/>
        <v>41544983.141358592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154</v>
      </c>
      <c r="C232" s="7"/>
      <c r="D232" s="2" t="e">
        <f t="shared" si="12"/>
        <v>#N/A</v>
      </c>
      <c r="E232" s="2" t="e">
        <f t="shared" si="22"/>
        <v>#N/A</v>
      </c>
      <c r="F232" s="2">
        <v>625480.23035873473</v>
      </c>
      <c r="G232" s="2">
        <f t="shared" si="26"/>
        <v>474145.14285714284</v>
      </c>
      <c r="H232" s="2">
        <f t="shared" si="42"/>
        <v>91496405.181763828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4777780.0000000093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694386.21324582398</v>
      </c>
      <c r="Q232" s="2">
        <f t="shared" si="44"/>
        <v>500000</v>
      </c>
      <c r="R232" s="2">
        <f t="shared" si="43"/>
        <v>96107166.860476732</v>
      </c>
      <c r="S232" s="2">
        <f t="shared" si="17"/>
        <v>474145.14285714924</v>
      </c>
      <c r="T232" s="2">
        <f t="shared" si="18"/>
        <v>25854.857142857276</v>
      </c>
      <c r="U232" s="2">
        <f t="shared" si="19"/>
        <v>500000</v>
      </c>
      <c r="V232" s="2">
        <f t="shared" si="33"/>
        <v>51668213.181763537</v>
      </c>
      <c r="W232" s="2">
        <f t="shared" si="20"/>
        <v>474145.14285714179</v>
      </c>
      <c r="X232" s="2">
        <f t="shared" si="6"/>
        <v>25854.857142858207</v>
      </c>
      <c r="Y232" s="2">
        <f t="shared" si="40"/>
        <v>44438953.67871318</v>
      </c>
      <c r="Z232" s="2" t="str">
        <f t="shared" si="8"/>
        <v>MEEP</v>
      </c>
      <c r="AA232" s="2">
        <f>IF(Z232="HERE",Y232,AA231+Graph!$G$1*1000)</f>
        <v>51139421.107284591</v>
      </c>
      <c r="AB232" s="2">
        <f t="shared" si="21"/>
        <v>420000</v>
      </c>
      <c r="AC232" s="2">
        <f t="shared" si="41"/>
        <v>43133600.610334985</v>
      </c>
      <c r="AD232" s="3">
        <f t="shared" si="10"/>
        <v>51139421.107284591</v>
      </c>
      <c r="AE232" s="2">
        <f>IF(AE230&gt;=52800000,52800000,IF(AB211=Graph!G$1*1000,AE231+Graph!G$1*1000,AC232))</f>
        <v>43133600.610334985</v>
      </c>
      <c r="AF232" s="3">
        <f t="shared" si="11"/>
        <v>43133600.610334985</v>
      </c>
      <c r="AG232" s="3">
        <f t="shared" si="27"/>
        <v>41591959.769930027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155</v>
      </c>
      <c r="C233" s="7"/>
      <c r="D233" s="2" t="e">
        <f t="shared" si="12"/>
        <v>#N/A</v>
      </c>
      <c r="E233" s="2" t="e">
        <f t="shared" si="22"/>
        <v>#N/A</v>
      </c>
      <c r="F233" s="2">
        <v>626908.09104379267</v>
      </c>
      <c r="G233" s="2">
        <f t="shared" si="26"/>
        <v>474145.14285714284</v>
      </c>
      <c r="H233" s="2">
        <f t="shared" si="42"/>
        <v>91970550.324620977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4803634.8571428666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696171.7765597403</v>
      </c>
      <c r="Q233" s="2">
        <f t="shared" si="44"/>
        <v>500000</v>
      </c>
      <c r="R233" s="2">
        <f t="shared" si="43"/>
        <v>96607166.860476732</v>
      </c>
      <c r="S233" s="2">
        <f t="shared" si="17"/>
        <v>474145.14285714924</v>
      </c>
      <c r="T233" s="2">
        <f t="shared" si="18"/>
        <v>25854.857142857276</v>
      </c>
      <c r="U233" s="2">
        <f t="shared" si="19"/>
        <v>500000</v>
      </c>
      <c r="V233" s="2">
        <f t="shared" si="33"/>
        <v>52142358.324620679</v>
      </c>
      <c r="W233" s="2">
        <f t="shared" si="20"/>
        <v>474145.14285714179</v>
      </c>
      <c r="X233" s="2">
        <f t="shared" si="6"/>
        <v>25854.857142858207</v>
      </c>
      <c r="Y233" s="2">
        <f t="shared" si="40"/>
        <v>44464808.535856038</v>
      </c>
      <c r="Z233" s="2" t="str">
        <f t="shared" si="8"/>
        <v>MEEP</v>
      </c>
      <c r="AA233" s="2">
        <f>IF(Z233="HERE",Y233,AA232+Graph!$G$1*1000)</f>
        <v>51559421.107284591</v>
      </c>
      <c r="AB233" s="2">
        <f t="shared" si="21"/>
        <v>420000</v>
      </c>
      <c r="AC233" s="2">
        <f t="shared" si="41"/>
        <v>43133600.610334985</v>
      </c>
      <c r="AD233" s="3">
        <f t="shared" si="10"/>
        <v>51559421.107284591</v>
      </c>
      <c r="AE233" s="2">
        <f>IF(AE231&gt;=52800000,52800000,IF(AB212=Graph!G$1*1000,AE232+Graph!G$1*1000,AC233))</f>
        <v>43133600.610334985</v>
      </c>
      <c r="AF233" s="3">
        <f t="shared" si="11"/>
        <v>43133600.610334985</v>
      </c>
      <c r="AG233" s="3">
        <f t="shared" si="27"/>
        <v>41638936.398501456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156</v>
      </c>
      <c r="C234" s="7"/>
      <c r="D234" s="2" t="e">
        <f t="shared" si="12"/>
        <v>#N/A</v>
      </c>
      <c r="E234" s="2" t="e">
        <f t="shared" si="22"/>
        <v>#N/A</v>
      </c>
      <c r="F234" s="2">
        <v>628335.9517288506</v>
      </c>
      <c r="G234" s="2">
        <f t="shared" si="26"/>
        <v>474145.14285714284</v>
      </c>
      <c r="H234" s="2">
        <f t="shared" si="42"/>
        <v>92444695.467478126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4829489.7142857239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697957.33987367153</v>
      </c>
      <c r="Q234" s="2">
        <f t="shared" si="44"/>
        <v>500000</v>
      </c>
      <c r="R234" s="2">
        <f t="shared" si="43"/>
        <v>97107166.860476732</v>
      </c>
      <c r="S234" s="2">
        <f t="shared" si="17"/>
        <v>474145.14285714924</v>
      </c>
      <c r="T234" s="2">
        <f t="shared" si="18"/>
        <v>25854.857142857276</v>
      </c>
      <c r="U234" s="2">
        <f t="shared" si="19"/>
        <v>500000</v>
      </c>
      <c r="V234" s="2">
        <f t="shared" si="33"/>
        <v>52616503.467477821</v>
      </c>
      <c r="W234" s="2">
        <f t="shared" si="20"/>
        <v>474145.14285714179</v>
      </c>
      <c r="X234" s="2">
        <f t="shared" si="6"/>
        <v>25854.857142858207</v>
      </c>
      <c r="Y234" s="2">
        <f t="shared" si="40"/>
        <v>44490663.392998897</v>
      </c>
      <c r="Z234" s="2" t="str">
        <f t="shared" si="8"/>
        <v>MEEP</v>
      </c>
      <c r="AA234" s="2">
        <f>IF(Z234="HERE",Y234,AA233+Graph!$G$1*1000)</f>
        <v>51979421.107284591</v>
      </c>
      <c r="AB234" s="2">
        <f t="shared" si="21"/>
        <v>420000</v>
      </c>
      <c r="AC234" s="2">
        <f t="shared" si="41"/>
        <v>43133600.610334985</v>
      </c>
      <c r="AD234" s="3">
        <f t="shared" si="10"/>
        <v>51979421.107284591</v>
      </c>
      <c r="AE234" s="2">
        <f>IF(AE232&gt;=52800000,52800000,IF(AB213=Graph!G$1*1000,AE233+Graph!G$1*1000,AC234))</f>
        <v>43133600.610334985</v>
      </c>
      <c r="AF234" s="3">
        <f t="shared" si="11"/>
        <v>43133600.610334985</v>
      </c>
      <c r="AG234" s="3">
        <f t="shared" si="27"/>
        <v>41685913.027072884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157</v>
      </c>
      <c r="C235" s="7"/>
      <c r="D235" s="2" t="e">
        <f t="shared" si="12"/>
        <v>#N/A</v>
      </c>
      <c r="E235" s="2" t="e">
        <f t="shared" si="22"/>
        <v>#N/A</v>
      </c>
      <c r="F235" s="2">
        <v>629763.81241390854</v>
      </c>
      <c r="G235" s="2">
        <f t="shared" si="26"/>
        <v>474145.14285714284</v>
      </c>
      <c r="H235" s="2">
        <f t="shared" si="42"/>
        <v>92918840.610335276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4855344.5714285811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699742.90318758786</v>
      </c>
      <c r="Q235" s="2">
        <f t="shared" si="44"/>
        <v>500000</v>
      </c>
      <c r="R235" s="2">
        <f t="shared" si="43"/>
        <v>97607166.860476732</v>
      </c>
      <c r="S235" s="2">
        <f t="shared" si="17"/>
        <v>474145.14285714924</v>
      </c>
      <c r="T235" s="2">
        <f t="shared" si="18"/>
        <v>25854.857142857276</v>
      </c>
      <c r="U235" s="2">
        <f t="shared" si="19"/>
        <v>500000</v>
      </c>
      <c r="V235" s="2">
        <f t="shared" si="33"/>
        <v>53090648.610334963</v>
      </c>
      <c r="W235" s="2">
        <f t="shared" si="20"/>
        <v>474145.14285714179</v>
      </c>
      <c r="X235" s="2">
        <f t="shared" si="6"/>
        <v>25854.857142858207</v>
      </c>
      <c r="Y235" s="2">
        <f t="shared" si="40"/>
        <v>44516518.250141755</v>
      </c>
      <c r="Z235" s="2" t="str">
        <f t="shared" si="8"/>
        <v>MEEP</v>
      </c>
      <c r="AA235" s="2">
        <f>IF(Z235="HERE",Y235,AA234+Graph!$G$1*1000)</f>
        <v>52399421.107284591</v>
      </c>
      <c r="AB235" s="2">
        <f t="shared" si="21"/>
        <v>420000</v>
      </c>
      <c r="AC235" s="2">
        <f t="shared" si="41"/>
        <v>43133600.610334985</v>
      </c>
      <c r="AD235" s="3">
        <f t="shared" si="10"/>
        <v>52399421.107284591</v>
      </c>
      <c r="AE235" s="2">
        <f>IF(AE233&gt;=52800000,52800000,IF(AB214=Graph!G$1*1000,AE234+Graph!G$1*1000,AC235))</f>
        <v>43133600.610334985</v>
      </c>
      <c r="AF235" s="3">
        <f t="shared" si="11"/>
        <v>43133600.610334985</v>
      </c>
      <c r="AG235" s="3">
        <f t="shared" si="27"/>
        <v>41732889.655644313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158</v>
      </c>
      <c r="C236" s="7"/>
      <c r="D236" s="2" t="e">
        <f t="shared" si="12"/>
        <v>#N/A</v>
      </c>
      <c r="E236" s="2" t="e">
        <f t="shared" si="22"/>
        <v>#N/A</v>
      </c>
      <c r="F236" s="2">
        <v>631191.67309896648</v>
      </c>
      <c r="G236" s="2">
        <f t="shared" si="26"/>
        <v>474145.14285714284</v>
      </c>
      <c r="H236" s="2">
        <f t="shared" si="42"/>
        <v>93392985.753192425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4881199.4285714384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701528.46650151908</v>
      </c>
      <c r="Q236" s="2">
        <f t="shared" si="44"/>
        <v>500000</v>
      </c>
      <c r="R236" s="2">
        <f t="shared" si="43"/>
        <v>98107166.860476732</v>
      </c>
      <c r="S236" s="2">
        <f t="shared" si="17"/>
        <v>474145.14285714924</v>
      </c>
      <c r="T236" s="2">
        <f t="shared" si="18"/>
        <v>25854.857142857276</v>
      </c>
      <c r="U236" s="2">
        <f t="shared" si="19"/>
        <v>500000</v>
      </c>
      <c r="V236" s="2">
        <f t="shared" si="33"/>
        <v>53564793.753192104</v>
      </c>
      <c r="W236" s="2">
        <f t="shared" si="20"/>
        <v>474145.14285714179</v>
      </c>
      <c r="X236" s="2">
        <f t="shared" si="6"/>
        <v>25854.857142858207</v>
      </c>
      <c r="Y236" s="2">
        <f t="shared" si="40"/>
        <v>44542373.107284613</v>
      </c>
      <c r="Z236" s="2" t="str">
        <f t="shared" si="8"/>
        <v>MEEP</v>
      </c>
      <c r="AA236" s="2">
        <f>IF(Z236="HERE",Y236,AA235+Graph!$G$1*1000)</f>
        <v>52819421.107284591</v>
      </c>
      <c r="AB236" s="2">
        <f t="shared" si="21"/>
        <v>420000</v>
      </c>
      <c r="AC236" s="2">
        <f t="shared" si="41"/>
        <v>43133600.610334985</v>
      </c>
      <c r="AD236" s="3">
        <f t="shared" si="10"/>
        <v>52800000</v>
      </c>
      <c r="AE236" s="2">
        <f>IF(AE234&gt;=52800000,52800000,IF(AB215=Graph!G$1*1000,AE235+Graph!G$1*1000,AC236))</f>
        <v>43133600.610334985</v>
      </c>
      <c r="AF236" s="3">
        <f t="shared" si="11"/>
        <v>43133600.610334985</v>
      </c>
      <c r="AG236" s="3">
        <f t="shared" si="27"/>
        <v>41756159.027072884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159</v>
      </c>
      <c r="C237" s="7"/>
      <c r="D237" s="2" t="e">
        <f t="shared" si="12"/>
        <v>#N/A</v>
      </c>
      <c r="E237" s="2" t="e">
        <f t="shared" si="22"/>
        <v>#N/A</v>
      </c>
      <c r="F237" s="2">
        <v>632619.53378401697</v>
      </c>
      <c r="G237" s="2">
        <f t="shared" si="26"/>
        <v>474145.14285714284</v>
      </c>
      <c r="H237" s="2">
        <f t="shared" si="42"/>
        <v>93867130.896049574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4907054.2857142957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703314.02981545031</v>
      </c>
      <c r="Q237" s="2">
        <f t="shared" si="44"/>
        <v>500000</v>
      </c>
      <c r="R237" s="2">
        <f t="shared" si="43"/>
        <v>98607166.860476732</v>
      </c>
      <c r="S237" s="2">
        <f t="shared" si="17"/>
        <v>474145.14285714924</v>
      </c>
      <c r="T237" s="2">
        <f t="shared" si="18"/>
        <v>25854.857142857276</v>
      </c>
      <c r="U237" s="2">
        <f t="shared" si="19"/>
        <v>500000</v>
      </c>
      <c r="V237" s="2">
        <f t="shared" si="33"/>
        <v>54038938.896049246</v>
      </c>
      <c r="W237" s="2">
        <f t="shared" si="20"/>
        <v>474145.14285714179</v>
      </c>
      <c r="X237" s="2">
        <f t="shared" si="6"/>
        <v>25854.857142858207</v>
      </c>
      <c r="Y237" s="2">
        <f t="shared" si="40"/>
        <v>44568227.964427471</v>
      </c>
      <c r="Z237" s="2" t="str">
        <f t="shared" si="8"/>
        <v>MEEP</v>
      </c>
      <c r="AA237" s="2">
        <f>IF(Z237="HERE",Y237,AA236+Graph!$G$1*1000)</f>
        <v>53239421.107284591</v>
      </c>
      <c r="AB237" s="2">
        <f t="shared" si="21"/>
        <v>420000</v>
      </c>
      <c r="AC237" s="2">
        <f t="shared" si="41"/>
        <v>43133600.610334985</v>
      </c>
      <c r="AD237" s="3">
        <f t="shared" si="10"/>
        <v>52800000</v>
      </c>
      <c r="AE237" s="2">
        <f>IF(AE235&gt;=52800000,52800000,IF(AB216=Graph!G$1*1000,AE236+Graph!G$1*1000,AC237))</f>
        <v>43553600.610334985</v>
      </c>
      <c r="AF237" s="3">
        <f t="shared" si="11"/>
        <v>43553600.610334985</v>
      </c>
      <c r="AG237" s="3">
        <f t="shared" si="27"/>
        <v>42134159.027072884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160</v>
      </c>
      <c r="C238" s="7"/>
      <c r="D238" s="2" t="e">
        <f t="shared" si="12"/>
        <v>#N/A</v>
      </c>
      <c r="E238" s="2" t="e">
        <f t="shared" si="22"/>
        <v>#N/A</v>
      </c>
      <c r="F238" s="2">
        <v>634047.3944690749</v>
      </c>
      <c r="G238" s="2">
        <f t="shared" si="26"/>
        <v>474145.14285714284</v>
      </c>
      <c r="H238" s="2">
        <f t="shared" si="42"/>
        <v>94341276.038906723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4932909.142857153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705099.59312936664</v>
      </c>
      <c r="Q238" s="2">
        <f t="shared" si="44"/>
        <v>500000</v>
      </c>
      <c r="R238" s="2">
        <f t="shared" si="43"/>
        <v>99107166.860476732</v>
      </c>
      <c r="S238" s="2">
        <f t="shared" si="17"/>
        <v>474145.14285714924</v>
      </c>
      <c r="T238" s="2">
        <f t="shared" si="18"/>
        <v>25854.857142857276</v>
      </c>
      <c r="U238" s="2">
        <f t="shared" si="19"/>
        <v>500000</v>
      </c>
      <c r="V238" s="2">
        <f t="shared" si="33"/>
        <v>54513084.038906388</v>
      </c>
      <c r="W238" s="2">
        <f t="shared" si="20"/>
        <v>474145.14285714179</v>
      </c>
      <c r="X238" s="2">
        <f t="shared" si="6"/>
        <v>25854.857142858207</v>
      </c>
      <c r="Y238" s="2">
        <f t="shared" si="40"/>
        <v>44594082.821570329</v>
      </c>
      <c r="Z238" s="2" t="str">
        <f t="shared" si="8"/>
        <v>MEEP</v>
      </c>
      <c r="AA238" s="2">
        <f>IF(Z238="HERE",Y238,AA237+Graph!$G$1*1000)</f>
        <v>53659421.107284591</v>
      </c>
      <c r="AB238" s="2">
        <f t="shared" si="21"/>
        <v>420000</v>
      </c>
      <c r="AC238" s="2">
        <f t="shared" si="41"/>
        <v>43133600.610334985</v>
      </c>
      <c r="AD238" s="3">
        <f t="shared" si="10"/>
        <v>52800000</v>
      </c>
      <c r="AE238" s="2">
        <f>IF(AE236&gt;=52800000,52800000,IF(AB217=Graph!G$1*1000,AE237+Graph!G$1*1000,AC238))</f>
        <v>43973600.610334985</v>
      </c>
      <c r="AF238" s="3">
        <f t="shared" si="11"/>
        <v>43973600.610334985</v>
      </c>
      <c r="AG238" s="3">
        <f t="shared" si="27"/>
        <v>42512159.027072884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161</v>
      </c>
      <c r="C239" s="7"/>
      <c r="D239" s="2" t="e">
        <f t="shared" si="12"/>
        <v>#N/A</v>
      </c>
      <c r="E239" s="2" t="e">
        <f t="shared" si="22"/>
        <v>#N/A</v>
      </c>
      <c r="F239" s="2">
        <v>635475.25515413284</v>
      </c>
      <c r="G239" s="2">
        <f t="shared" si="26"/>
        <v>474145.14285714284</v>
      </c>
      <c r="H239" s="2">
        <f t="shared" si="42"/>
        <v>94815421.181763873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4958764.0000000102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706885.15644329786</v>
      </c>
      <c r="Q239" s="2">
        <f t="shared" si="44"/>
        <v>500000</v>
      </c>
      <c r="R239" s="2">
        <f t="shared" si="43"/>
        <v>99607166.860476732</v>
      </c>
      <c r="S239" s="2">
        <f t="shared" si="17"/>
        <v>474145.14285714924</v>
      </c>
      <c r="T239" s="2">
        <f t="shared" si="18"/>
        <v>25854.857142857276</v>
      </c>
      <c r="U239" s="2">
        <f t="shared" si="19"/>
        <v>500000</v>
      </c>
      <c r="V239" s="2">
        <f t="shared" si="33"/>
        <v>54987229.18176353</v>
      </c>
      <c r="W239" s="2">
        <f t="shared" si="20"/>
        <v>474145.14285714179</v>
      </c>
      <c r="X239" s="2">
        <f t="shared" si="6"/>
        <v>25854.857142858207</v>
      </c>
      <c r="Y239" s="2">
        <f t="shared" si="40"/>
        <v>44619937.678713188</v>
      </c>
      <c r="Z239" s="2" t="str">
        <f t="shared" si="8"/>
        <v>MEEP</v>
      </c>
      <c r="AA239" s="2">
        <f>IF(Z239="HERE",Y239,AA238+Graph!$G$1*1000)</f>
        <v>54079421.107284591</v>
      </c>
      <c r="AB239" s="2">
        <f t="shared" si="21"/>
        <v>420000</v>
      </c>
      <c r="AC239" s="2">
        <f t="shared" si="41"/>
        <v>43133600.610334985</v>
      </c>
      <c r="AD239" s="3">
        <f t="shared" si="10"/>
        <v>52800000</v>
      </c>
      <c r="AE239" s="2">
        <f>IF(AE237&gt;=52800000,52800000,IF(AB218=Graph!G$1*1000,AE238+Graph!G$1*1000,AC239))</f>
        <v>44393600.610334985</v>
      </c>
      <c r="AF239" s="3">
        <f t="shared" si="11"/>
        <v>44393600.610334985</v>
      </c>
      <c r="AG239" s="3">
        <f t="shared" si="27"/>
        <v>42890159.027072884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162</v>
      </c>
      <c r="C240" s="7"/>
      <c r="D240" s="2" t="e">
        <f t="shared" si="12"/>
        <v>#N/A</v>
      </c>
      <c r="E240" s="2" t="e">
        <f t="shared" si="22"/>
        <v>#N/A</v>
      </c>
      <c r="F240" s="2">
        <v>636903.11583919078</v>
      </c>
      <c r="G240" s="2">
        <f t="shared" si="26"/>
        <v>474145.14285714284</v>
      </c>
      <c r="H240" s="2">
        <f t="shared" si="42"/>
        <v>95289566.324621022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4984618.8571428675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708670.71975721419</v>
      </c>
      <c r="Q240" s="2">
        <f t="shared" si="44"/>
        <v>500000</v>
      </c>
      <c r="R240" s="2">
        <f t="shared" si="43"/>
        <v>100107166.86047673</v>
      </c>
      <c r="S240" s="2">
        <f t="shared" si="17"/>
        <v>474145.14285714924</v>
      </c>
      <c r="T240" s="2">
        <f t="shared" si="18"/>
        <v>25854.857142857276</v>
      </c>
      <c r="U240" s="2">
        <f t="shared" si="19"/>
        <v>500000</v>
      </c>
      <c r="V240" s="2">
        <f t="shared" si="33"/>
        <v>55461374.324620672</v>
      </c>
      <c r="W240" s="2">
        <f t="shared" si="20"/>
        <v>474145.14285714179</v>
      </c>
      <c r="X240" s="2">
        <f t="shared" si="6"/>
        <v>25854.857142858207</v>
      </c>
      <c r="Y240" s="2">
        <f t="shared" si="40"/>
        <v>44645792.535856046</v>
      </c>
      <c r="Z240" s="2" t="str">
        <f t="shared" si="8"/>
        <v>MEEP</v>
      </c>
      <c r="AA240" s="2">
        <f>IF(Z240="HERE",Y240,AA239+Graph!$G$1*1000)</f>
        <v>54499421.107284591</v>
      </c>
      <c r="AB240" s="2">
        <f t="shared" si="21"/>
        <v>420000</v>
      </c>
      <c r="AC240" s="2">
        <f t="shared" si="41"/>
        <v>43133600.610334985</v>
      </c>
      <c r="AD240" s="3">
        <f t="shared" si="10"/>
        <v>52800000</v>
      </c>
      <c r="AE240" s="2">
        <f>IF(AE238&gt;=52800000,52800000,IF(AB219=Graph!G$1*1000,AE239+Graph!G$1*1000,AC240))</f>
        <v>44813600.610334985</v>
      </c>
      <c r="AF240" s="3">
        <f t="shared" si="11"/>
        <v>44813600.610334985</v>
      </c>
      <c r="AG240" s="3">
        <f t="shared" si="27"/>
        <v>43268159.027072884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163</v>
      </c>
      <c r="C241" s="7"/>
      <c r="D241" s="2" t="e">
        <f t="shared" si="12"/>
        <v>#N/A</v>
      </c>
      <c r="E241" s="2" t="e">
        <f t="shared" si="22"/>
        <v>#N/A</v>
      </c>
      <c r="F241" s="2">
        <v>638330.97652424872</v>
      </c>
      <c r="G241" s="2">
        <f t="shared" si="26"/>
        <v>474145.14285714284</v>
      </c>
      <c r="H241" s="2">
        <f t="shared" si="42"/>
        <v>95763711.467478171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5010473.7142857248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710456.28307114542</v>
      </c>
      <c r="Q241" s="2">
        <f t="shared" si="44"/>
        <v>500000</v>
      </c>
      <c r="R241" s="2">
        <f t="shared" si="43"/>
        <v>100607166.86047673</v>
      </c>
      <c r="S241" s="2">
        <f t="shared" si="17"/>
        <v>474145.14285714924</v>
      </c>
      <c r="T241" s="2">
        <f t="shared" si="18"/>
        <v>25854.857142857276</v>
      </c>
      <c r="U241" s="2">
        <f t="shared" si="19"/>
        <v>500000</v>
      </c>
      <c r="V241" s="2">
        <f t="shared" si="33"/>
        <v>55935519.467477813</v>
      </c>
      <c r="W241" s="2">
        <f t="shared" si="20"/>
        <v>474145.14285714179</v>
      </c>
      <c r="X241" s="2">
        <f t="shared" si="6"/>
        <v>25854.857142858207</v>
      </c>
      <c r="Y241" s="2">
        <f t="shared" si="40"/>
        <v>44671647.392998904</v>
      </c>
      <c r="Z241" s="2" t="str">
        <f t="shared" si="8"/>
        <v>MEEP</v>
      </c>
      <c r="AA241" s="2">
        <f>IF(Z241="HERE",Y241,AA240+Graph!$G$1*1000)</f>
        <v>54919421.107284591</v>
      </c>
      <c r="AB241" s="2">
        <f t="shared" si="21"/>
        <v>420000</v>
      </c>
      <c r="AC241" s="2">
        <f t="shared" si="41"/>
        <v>43133600.610334985</v>
      </c>
      <c r="AD241" s="3">
        <f t="shared" si="10"/>
        <v>52800000</v>
      </c>
      <c r="AE241" s="2">
        <f>IF(AE239&gt;=52800000,52800000,IF(AB220=Graph!G$1*1000,AE240+Graph!G$1*1000,AC241))</f>
        <v>45233600.610334985</v>
      </c>
      <c r="AF241" s="3">
        <f t="shared" si="11"/>
        <v>45233600.610334985</v>
      </c>
      <c r="AG241" s="3">
        <f t="shared" si="27"/>
        <v>43646159.027072884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164</v>
      </c>
      <c r="C242" s="7"/>
      <c r="D242" s="2" t="e">
        <f t="shared" si="12"/>
        <v>#N/A</v>
      </c>
      <c r="E242" s="2" t="e">
        <f t="shared" si="22"/>
        <v>#N/A</v>
      </c>
      <c r="F242" s="2">
        <v>639758.83720930666</v>
      </c>
      <c r="G242" s="2">
        <f t="shared" si="26"/>
        <v>474145.14285714284</v>
      </c>
      <c r="H242" s="2">
        <f t="shared" si="42"/>
        <v>96237856.61033532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5036328.5714285821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712241.84638506174</v>
      </c>
      <c r="Q242" s="2">
        <f t="shared" si="44"/>
        <v>500000</v>
      </c>
      <c r="R242" s="2">
        <f t="shared" si="43"/>
        <v>101107166.86047673</v>
      </c>
      <c r="S242" s="2">
        <f t="shared" si="17"/>
        <v>474145.14285714924</v>
      </c>
      <c r="T242" s="2">
        <f t="shared" si="18"/>
        <v>25854.857142857276</v>
      </c>
      <c r="U242" s="2">
        <f t="shared" si="19"/>
        <v>500000</v>
      </c>
      <c r="V242" s="2">
        <f t="shared" si="33"/>
        <v>56409664.610334955</v>
      </c>
      <c r="W242" s="2">
        <f t="shared" si="20"/>
        <v>474145.14285714179</v>
      </c>
      <c r="X242" s="2">
        <f t="shared" si="6"/>
        <v>25854.857142858207</v>
      </c>
      <c r="Y242" s="2">
        <f t="shared" si="40"/>
        <v>44697502.250141762</v>
      </c>
      <c r="Z242" s="2" t="str">
        <f t="shared" si="8"/>
        <v>MEEP</v>
      </c>
      <c r="AA242" s="2">
        <f>IF(Z242="HERE",Y242,AA241+Graph!$G$1*1000)</f>
        <v>55339421.107284591</v>
      </c>
      <c r="AB242" s="2">
        <f t="shared" si="21"/>
        <v>420000</v>
      </c>
      <c r="AC242" s="2">
        <f t="shared" si="41"/>
        <v>43133600.610334985</v>
      </c>
      <c r="AD242" s="3">
        <f t="shared" si="10"/>
        <v>52800000</v>
      </c>
      <c r="AE242" s="2">
        <f>IF(AE240&gt;=52800000,52800000,IF(AB221=Graph!G$1*1000,AE241+Graph!G$1*1000,AC242))</f>
        <v>45653600.610334985</v>
      </c>
      <c r="AF242" s="3">
        <f t="shared" si="11"/>
        <v>45653600.610334985</v>
      </c>
      <c r="AG242" s="3">
        <f t="shared" si="27"/>
        <v>44024159.027072884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165</v>
      </c>
      <c r="C243" s="7"/>
      <c r="D243" s="2" t="e">
        <f t="shared" si="12"/>
        <v>#N/A</v>
      </c>
      <c r="E243" s="2" t="e">
        <f t="shared" si="22"/>
        <v>#N/A</v>
      </c>
      <c r="F243" s="2">
        <v>641186.6978943646</v>
      </c>
      <c r="G243" s="2">
        <f t="shared" si="26"/>
        <v>474145.14285714284</v>
      </c>
      <c r="H243" s="2">
        <f t="shared" si="42"/>
        <v>96712001.753192469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5062183.4285714393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714027.40969899297</v>
      </c>
      <c r="Q243" s="2">
        <f t="shared" si="44"/>
        <v>500000</v>
      </c>
      <c r="R243" s="2">
        <f t="shared" si="43"/>
        <v>101607166.86047673</v>
      </c>
      <c r="S243" s="2">
        <f t="shared" si="17"/>
        <v>474145.14285714924</v>
      </c>
      <c r="T243" s="2">
        <f t="shared" si="18"/>
        <v>25854.857142857276</v>
      </c>
      <c r="U243" s="2">
        <f t="shared" si="19"/>
        <v>500000</v>
      </c>
      <c r="V243" s="2">
        <f t="shared" si="33"/>
        <v>56883809.753192097</v>
      </c>
      <c r="W243" s="2">
        <f t="shared" si="20"/>
        <v>474145.14285714179</v>
      </c>
      <c r="X243" s="2">
        <f t="shared" si="6"/>
        <v>25854.857142858207</v>
      </c>
      <c r="Y243" s="2">
        <f t="shared" si="40"/>
        <v>44723357.10728462</v>
      </c>
      <c r="Z243" s="2" t="str">
        <f t="shared" si="8"/>
        <v>MEEP</v>
      </c>
      <c r="AA243" s="2">
        <f>IF(Z243="HERE",Y243,AA242+Graph!$G$1*1000)</f>
        <v>55759421.107284591</v>
      </c>
      <c r="AB243" s="2">
        <f t="shared" si="21"/>
        <v>420000</v>
      </c>
      <c r="AC243" s="2">
        <f t="shared" si="41"/>
        <v>43133600.610334985</v>
      </c>
      <c r="AD243" s="3">
        <f t="shared" si="10"/>
        <v>52800000</v>
      </c>
      <c r="AE243" s="2">
        <f>IF(AE241&gt;=52800000,52800000,IF(AB222=Graph!G$1*1000,AE242+Graph!G$1*1000,AC243))</f>
        <v>46073600.610334985</v>
      </c>
      <c r="AF243" s="3">
        <f t="shared" si="11"/>
        <v>46073600.610334985</v>
      </c>
      <c r="AG243" s="3">
        <f t="shared" si="27"/>
        <v>44402159.027072884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166</v>
      </c>
      <c r="C244" s="7"/>
      <c r="D244" s="2" t="e">
        <f t="shared" si="12"/>
        <v>#N/A</v>
      </c>
      <c r="E244" s="2" t="e">
        <f t="shared" si="22"/>
        <v>#N/A</v>
      </c>
      <c r="F244" s="2">
        <v>642614.55857941508</v>
      </c>
      <c r="G244" s="2">
        <f t="shared" si="26"/>
        <v>474145.14285714284</v>
      </c>
      <c r="H244" s="2">
        <f t="shared" si="42"/>
        <v>97186146.896049619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5088038.2857142966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715812.97301290929</v>
      </c>
      <c r="Q244" s="2">
        <f t="shared" si="44"/>
        <v>500000</v>
      </c>
      <c r="R244" s="2">
        <f t="shared" si="43"/>
        <v>102107166.86047673</v>
      </c>
      <c r="S244" s="2">
        <f t="shared" si="17"/>
        <v>474145.14285714924</v>
      </c>
      <c r="T244" s="2">
        <f t="shared" si="18"/>
        <v>25854.857142857276</v>
      </c>
      <c r="U244" s="2">
        <f t="shared" si="19"/>
        <v>500000</v>
      </c>
      <c r="V244" s="2">
        <f t="shared" si="33"/>
        <v>57357954.896049239</v>
      </c>
      <c r="W244" s="2">
        <f t="shared" si="20"/>
        <v>474145.14285714179</v>
      </c>
      <c r="X244" s="2">
        <f t="shared" si="6"/>
        <v>25854.857142858207</v>
      </c>
      <c r="Y244" s="2">
        <f t="shared" si="40"/>
        <v>44749211.964427479</v>
      </c>
      <c r="Z244" s="2" t="str">
        <f t="shared" si="8"/>
        <v>MEEP</v>
      </c>
      <c r="AA244" s="2">
        <f>IF(Z244="HERE",Y244,AA243+Graph!$G$1*1000)</f>
        <v>56179421.107284591</v>
      </c>
      <c r="AB244" s="2">
        <f t="shared" si="21"/>
        <v>420000</v>
      </c>
      <c r="AC244" s="2">
        <f t="shared" si="41"/>
        <v>43133600.610334985</v>
      </c>
      <c r="AD244" s="3">
        <f t="shared" si="10"/>
        <v>52800000</v>
      </c>
      <c r="AE244" s="2">
        <f>IF(AE242&gt;=52800000,52800000,IF(AB223=Graph!G$1*1000,AE243+Graph!G$1*1000,AC244))</f>
        <v>46493600.610334985</v>
      </c>
      <c r="AF244" s="3">
        <f t="shared" si="11"/>
        <v>46493600.610334985</v>
      </c>
      <c r="AG244" s="3">
        <f t="shared" si="27"/>
        <v>44780159.027072884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167</v>
      </c>
      <c r="C245" s="7"/>
      <c r="D245" s="2" t="e">
        <f t="shared" si="12"/>
        <v>#N/A</v>
      </c>
      <c r="E245" s="2" t="e">
        <f t="shared" si="22"/>
        <v>#N/A</v>
      </c>
      <c r="F245" s="2">
        <v>644042.41926447302</v>
      </c>
      <c r="G245" s="2">
        <f t="shared" si="26"/>
        <v>474145.14285714284</v>
      </c>
      <c r="H245" s="2">
        <f t="shared" si="42"/>
        <v>97660292.038906768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5113893.1428571539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717598.53632684052</v>
      </c>
      <c r="Q245" s="2">
        <f t="shared" si="44"/>
        <v>500000</v>
      </c>
      <c r="R245" s="2">
        <f t="shared" si="43"/>
        <v>102607166.86047673</v>
      </c>
      <c r="S245" s="2">
        <f t="shared" si="17"/>
        <v>474145.14285714924</v>
      </c>
      <c r="T245" s="2">
        <f t="shared" si="18"/>
        <v>25854.857142857276</v>
      </c>
      <c r="U245" s="2">
        <f t="shared" si="19"/>
        <v>500000</v>
      </c>
      <c r="V245" s="2">
        <f t="shared" si="33"/>
        <v>57832100.038906381</v>
      </c>
      <c r="W245" s="2">
        <f t="shared" si="20"/>
        <v>474145.14285714179</v>
      </c>
      <c r="X245" s="2">
        <f t="shared" si="6"/>
        <v>25854.857142858207</v>
      </c>
      <c r="Y245" s="2">
        <f t="shared" si="40"/>
        <v>44775066.821570337</v>
      </c>
      <c r="Z245" s="2" t="str">
        <f t="shared" si="8"/>
        <v>MEEP</v>
      </c>
      <c r="AA245" s="2">
        <f>IF(Z245="HERE",Y245,AA244+Graph!$G$1*1000)</f>
        <v>56599421.107284591</v>
      </c>
      <c r="AB245" s="2">
        <f t="shared" si="21"/>
        <v>420000</v>
      </c>
      <c r="AC245" s="2">
        <f t="shared" si="41"/>
        <v>43133600.610334985</v>
      </c>
      <c r="AD245" s="3">
        <f t="shared" si="10"/>
        <v>52800000</v>
      </c>
      <c r="AE245" s="2">
        <f>IF(AE243&gt;=52800000,52800000,IF(AB224=Graph!G$1*1000,AE244+Graph!G$1*1000,AC245))</f>
        <v>46913600.610334985</v>
      </c>
      <c r="AF245" s="3">
        <f t="shared" si="11"/>
        <v>46913600.610334985</v>
      </c>
      <c r="AG245" s="3">
        <f t="shared" si="27"/>
        <v>45158159.027072884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168</v>
      </c>
      <c r="C246" s="7"/>
      <c r="D246" s="2" t="e">
        <f t="shared" si="12"/>
        <v>#N/A</v>
      </c>
      <c r="E246" s="2" t="e">
        <f t="shared" si="22"/>
        <v>#N/A</v>
      </c>
      <c r="F246" s="2">
        <v>645470.27994953096</v>
      </c>
      <c r="G246" s="2">
        <f t="shared" si="26"/>
        <v>474145.14285714284</v>
      </c>
      <c r="H246" s="2">
        <f t="shared" si="42"/>
        <v>98134437.181763917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5139748.0000000112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719384.09964077175</v>
      </c>
      <c r="Q246" s="2">
        <f t="shared" si="44"/>
        <v>500000</v>
      </c>
      <c r="R246" s="2">
        <f t="shared" si="43"/>
        <v>103107166.86047673</v>
      </c>
      <c r="S246" s="2">
        <f t="shared" si="17"/>
        <v>474145.14285714924</v>
      </c>
      <c r="T246" s="2">
        <f t="shared" si="18"/>
        <v>25854.857142857276</v>
      </c>
      <c r="U246" s="2">
        <f t="shared" si="19"/>
        <v>500000</v>
      </c>
      <c r="V246" s="2">
        <f t="shared" si="33"/>
        <v>58306245.181763522</v>
      </c>
      <c r="W246" s="2">
        <f t="shared" si="20"/>
        <v>474145.14285714179</v>
      </c>
      <c r="X246" s="2">
        <f t="shared" si="6"/>
        <v>25854.857142858207</v>
      </c>
      <c r="Y246" s="2">
        <f t="shared" si="40"/>
        <v>44800921.678713195</v>
      </c>
      <c r="Z246" s="2" t="str">
        <f t="shared" si="8"/>
        <v>MEEP</v>
      </c>
      <c r="AA246" s="2">
        <f>IF(Z246="HERE",Y246,AA245+Graph!$G$1*1000)</f>
        <v>57019421.107284591</v>
      </c>
      <c r="AB246" s="2">
        <f t="shared" si="21"/>
        <v>420000</v>
      </c>
      <c r="AC246" s="2">
        <f t="shared" si="41"/>
        <v>43133600.610334985</v>
      </c>
      <c r="AD246" s="3">
        <f t="shared" si="10"/>
        <v>52800000</v>
      </c>
      <c r="AE246" s="2">
        <f>IF(AE244&gt;=52800000,52800000,IF(AB225=Graph!G$1*1000,AE245+Graph!G$1*1000,AC246))</f>
        <v>47333600.610334985</v>
      </c>
      <c r="AF246" s="3">
        <f t="shared" si="11"/>
        <v>47333600.610334985</v>
      </c>
      <c r="AG246" s="3">
        <f t="shared" si="27"/>
        <v>45536159.027072884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169</v>
      </c>
      <c r="C247" s="7"/>
      <c r="D247" s="2" t="e">
        <f t="shared" si="12"/>
        <v>#N/A</v>
      </c>
      <c r="E247" s="2" t="e">
        <f t="shared" si="22"/>
        <v>#N/A</v>
      </c>
      <c r="F247" s="2">
        <v>646898.1406345889</v>
      </c>
      <c r="G247" s="2">
        <f t="shared" si="26"/>
        <v>474145.14285714284</v>
      </c>
      <c r="H247" s="2">
        <f t="shared" si="42"/>
        <v>98608582.324621066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5165602.8571428685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721169.66295468807</v>
      </c>
      <c r="Q247" s="2">
        <f t="shared" si="44"/>
        <v>500000</v>
      </c>
      <c r="R247" s="2">
        <f t="shared" si="43"/>
        <v>103607166.86047673</v>
      </c>
      <c r="S247" s="2">
        <f t="shared" si="17"/>
        <v>474145.14285714924</v>
      </c>
      <c r="T247" s="2">
        <f t="shared" si="18"/>
        <v>25854.857142857276</v>
      </c>
      <c r="U247" s="2">
        <f t="shared" si="19"/>
        <v>500000</v>
      </c>
      <c r="V247" s="2">
        <f t="shared" si="33"/>
        <v>58780390.324620664</v>
      </c>
      <c r="W247" s="2">
        <f t="shared" si="20"/>
        <v>474145.14285714179</v>
      </c>
      <c r="X247" s="2">
        <f t="shared" si="6"/>
        <v>25854.857142858207</v>
      </c>
      <c r="Y247" s="2">
        <f t="shared" si="40"/>
        <v>44826776.535856053</v>
      </c>
      <c r="Z247" s="2" t="str">
        <f t="shared" si="8"/>
        <v>MEEP</v>
      </c>
      <c r="AA247" s="2">
        <f>IF(Z247="HERE",Y247,AA246+Graph!$G$1*1000)</f>
        <v>57439421.107284591</v>
      </c>
      <c r="AB247" s="2">
        <f t="shared" si="21"/>
        <v>420000</v>
      </c>
      <c r="AC247" s="2">
        <f t="shared" si="41"/>
        <v>43133600.610334985</v>
      </c>
      <c r="AD247" s="3">
        <f t="shared" si="10"/>
        <v>52800000</v>
      </c>
      <c r="AE247" s="2">
        <f>IF(AE245&gt;=52800000,52800000,IF(AB226=Graph!G$1*1000,AE246+Graph!G$1*1000,AC247))</f>
        <v>47753600.610334985</v>
      </c>
      <c r="AF247" s="3">
        <f t="shared" si="11"/>
        <v>47753600.610334985</v>
      </c>
      <c r="AG247" s="3">
        <f t="shared" si="27"/>
        <v>45914159.027072884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170</v>
      </c>
      <c r="C248" s="7"/>
      <c r="D248" s="2" t="e">
        <f t="shared" si="12"/>
        <v>#N/A</v>
      </c>
      <c r="E248" s="2" t="e">
        <f t="shared" si="22"/>
        <v>#N/A</v>
      </c>
      <c r="F248" s="2">
        <v>648326.00131964684</v>
      </c>
      <c r="G248" s="2">
        <f t="shared" si="26"/>
        <v>474145.14285714284</v>
      </c>
      <c r="H248" s="2">
        <f t="shared" si="42"/>
        <v>99082727.467478216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5191457.7142857257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722955.2262686193</v>
      </c>
      <c r="Q248" s="2">
        <f t="shared" si="44"/>
        <v>500000</v>
      </c>
      <c r="R248" s="2">
        <f t="shared" si="43"/>
        <v>104107166.86047673</v>
      </c>
      <c r="S248" s="2">
        <f t="shared" si="17"/>
        <v>474145.14285714924</v>
      </c>
      <c r="T248" s="2">
        <f t="shared" si="18"/>
        <v>25854.857142857276</v>
      </c>
      <c r="U248" s="2">
        <f t="shared" si="19"/>
        <v>500000</v>
      </c>
      <c r="V248" s="2">
        <f t="shared" si="33"/>
        <v>59254535.467477806</v>
      </c>
      <c r="W248" s="2">
        <f t="shared" si="20"/>
        <v>474145.14285714179</v>
      </c>
      <c r="X248" s="2">
        <f t="shared" si="6"/>
        <v>25854.857142858207</v>
      </c>
      <c r="Y248" s="2">
        <f t="shared" si="40"/>
        <v>44852631.392998911</v>
      </c>
      <c r="Z248" s="2" t="str">
        <f t="shared" si="8"/>
        <v>MEEP</v>
      </c>
      <c r="AA248" s="2">
        <f>IF(Z248="HERE",Y248,AA247+Graph!$G$1*1000)</f>
        <v>57859421.107284591</v>
      </c>
      <c r="AB248" s="2">
        <f t="shared" si="21"/>
        <v>420000</v>
      </c>
      <c r="AC248" s="2">
        <f t="shared" si="41"/>
        <v>43133600.610334985</v>
      </c>
      <c r="AD248" s="3">
        <f t="shared" si="10"/>
        <v>52800000</v>
      </c>
      <c r="AE248" s="2">
        <f>IF(AE246&gt;=52800000,52800000,IF(AB227=Graph!G$1*1000,AE247+Graph!G$1*1000,AC248))</f>
        <v>48173600.610334985</v>
      </c>
      <c r="AF248" s="3">
        <f t="shared" si="11"/>
        <v>48173600.610334985</v>
      </c>
      <c r="AG248" s="3">
        <f t="shared" si="27"/>
        <v>46292159.027072884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171</v>
      </c>
      <c r="C249" s="7"/>
      <c r="D249" s="2" t="e">
        <f t="shared" si="12"/>
        <v>#N/A</v>
      </c>
      <c r="E249" s="2" t="e">
        <f t="shared" si="22"/>
        <v>#N/A</v>
      </c>
      <c r="F249" s="2">
        <v>649753.86200470477</v>
      </c>
      <c r="G249" s="2">
        <f t="shared" si="26"/>
        <v>474145.14285714284</v>
      </c>
      <c r="H249" s="2">
        <f t="shared" si="42"/>
        <v>99556872.610335365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5217312.571428583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724740.78958253562</v>
      </c>
      <c r="Q249" s="2">
        <f t="shared" si="44"/>
        <v>500000</v>
      </c>
      <c r="R249" s="2">
        <f t="shared" si="43"/>
        <v>104607166.86047673</v>
      </c>
      <c r="S249" s="2">
        <f t="shared" si="17"/>
        <v>474145.14285714924</v>
      </c>
      <c r="T249" s="2">
        <f t="shared" si="18"/>
        <v>25854.857142857276</v>
      </c>
      <c r="U249" s="2">
        <f t="shared" si="19"/>
        <v>500000</v>
      </c>
      <c r="V249" s="2">
        <f t="shared" si="33"/>
        <v>59728680.610334948</v>
      </c>
      <c r="W249" s="2">
        <f t="shared" si="20"/>
        <v>474145.14285714179</v>
      </c>
      <c r="X249" s="2">
        <f t="shared" si="6"/>
        <v>25854.857142858207</v>
      </c>
      <c r="Y249" s="2">
        <f t="shared" si="40"/>
        <v>44878486.25014177</v>
      </c>
      <c r="Z249" s="2" t="str">
        <f t="shared" si="8"/>
        <v>MEEP</v>
      </c>
      <c r="AA249" s="2">
        <f>IF(Z249="HERE",Y249,AA248+Graph!$G$1*1000)</f>
        <v>58279421.107284591</v>
      </c>
      <c r="AB249" s="2">
        <f t="shared" si="21"/>
        <v>420000</v>
      </c>
      <c r="AC249" s="2">
        <f t="shared" si="41"/>
        <v>43133600.610334985</v>
      </c>
      <c r="AD249" s="3">
        <f t="shared" si="10"/>
        <v>52800000</v>
      </c>
      <c r="AE249" s="2">
        <f>IF(AE247&gt;=52800000,52800000,IF(AB228=Graph!G$1*1000,AE248+Graph!G$1*1000,AC249))</f>
        <v>48593600.610334985</v>
      </c>
      <c r="AF249" s="3">
        <f t="shared" si="11"/>
        <v>48593600.610334985</v>
      </c>
      <c r="AG249" s="3">
        <f t="shared" si="27"/>
        <v>46670159.027072884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172</v>
      </c>
      <c r="C250" s="7"/>
      <c r="D250" s="2" t="e">
        <f t="shared" si="12"/>
        <v>#N/A</v>
      </c>
      <c r="E250" s="2" t="e">
        <f t="shared" si="22"/>
        <v>#N/A</v>
      </c>
      <c r="F250" s="2">
        <v>651181.72268975526</v>
      </c>
      <c r="G250" s="2">
        <f t="shared" si="26"/>
        <v>474145.14285714284</v>
      </c>
      <c r="H250" s="2">
        <f t="shared" si="42"/>
        <v>100031017.75319251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5243167.4285714403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726526.35289646685</v>
      </c>
      <c r="Q250" s="2">
        <f t="shared" si="44"/>
        <v>500000</v>
      </c>
      <c r="R250" s="2">
        <f t="shared" si="43"/>
        <v>105107166.86047673</v>
      </c>
      <c r="S250" s="2">
        <f t="shared" si="17"/>
        <v>474145.14285714924</v>
      </c>
      <c r="T250" s="2">
        <f t="shared" si="18"/>
        <v>25854.857142857276</v>
      </c>
      <c r="U250" s="2">
        <f t="shared" si="19"/>
        <v>500000</v>
      </c>
      <c r="V250" s="2">
        <f t="shared" si="33"/>
        <v>60202825.753192089</v>
      </c>
      <c r="W250" s="2">
        <f t="shared" si="20"/>
        <v>474145.14285714179</v>
      </c>
      <c r="X250" s="2">
        <f t="shared" si="6"/>
        <v>25854.857142858207</v>
      </c>
      <c r="Y250" s="2">
        <f t="shared" si="40"/>
        <v>44904341.107284628</v>
      </c>
      <c r="Z250" s="2" t="str">
        <f t="shared" si="8"/>
        <v>MEEP</v>
      </c>
      <c r="AA250" s="2">
        <f>IF(Z250="HERE",Y250,AA249+Graph!$G$1*1000)</f>
        <v>58699421.107284591</v>
      </c>
      <c r="AB250" s="2">
        <f t="shared" si="21"/>
        <v>420000</v>
      </c>
      <c r="AC250" s="2">
        <f t="shared" si="41"/>
        <v>43133600.610334985</v>
      </c>
      <c r="AD250" s="3">
        <f t="shared" si="10"/>
        <v>52800000</v>
      </c>
      <c r="AE250" s="2">
        <f>IF(AE248&gt;=52800000,52800000,IF(AB229=Graph!G$1*1000,AE249+Graph!G$1*1000,AC250))</f>
        <v>49013600.610334985</v>
      </c>
      <c r="AF250" s="3">
        <f t="shared" si="11"/>
        <v>49013600.610334985</v>
      </c>
      <c r="AG250" s="3">
        <f t="shared" si="27"/>
        <v>47048159.027072884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173</v>
      </c>
      <c r="C251" s="7"/>
      <c r="D251" s="2" t="e">
        <f t="shared" si="12"/>
        <v>#N/A</v>
      </c>
      <c r="E251" s="2" t="e">
        <f t="shared" si="22"/>
        <v>#N/A</v>
      </c>
      <c r="F251" s="2">
        <v>652609.5833748132</v>
      </c>
      <c r="G251" s="2">
        <f t="shared" si="26"/>
        <v>474145.14285714284</v>
      </c>
      <c r="H251" s="2">
        <f t="shared" si="42"/>
        <v>100505162.89604966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5269022.2857142976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728311.91621038318</v>
      </c>
      <c r="Q251" s="2">
        <f t="shared" si="44"/>
        <v>500000</v>
      </c>
      <c r="R251" s="2">
        <f t="shared" si="43"/>
        <v>105607166.86047673</v>
      </c>
      <c r="S251" s="2">
        <f t="shared" si="17"/>
        <v>474145.14285714924</v>
      </c>
      <c r="T251" s="2">
        <f t="shared" si="18"/>
        <v>25854.857142857276</v>
      </c>
      <c r="U251" s="2">
        <f t="shared" si="19"/>
        <v>500000</v>
      </c>
      <c r="V251" s="2">
        <f t="shared" si="33"/>
        <v>60676970.896049231</v>
      </c>
      <c r="W251" s="2">
        <f t="shared" si="20"/>
        <v>474145.14285714179</v>
      </c>
      <c r="X251" s="2">
        <f t="shared" si="6"/>
        <v>25854.857142858207</v>
      </c>
      <c r="Y251" s="2">
        <f t="shared" si="40"/>
        <v>44930195.964427486</v>
      </c>
      <c r="Z251" s="2" t="str">
        <f t="shared" si="8"/>
        <v>MEEP</v>
      </c>
      <c r="AA251" s="2">
        <f>IF(Z251="HERE",Y251,AA250+Graph!$G$1*1000)</f>
        <v>59119421.107284591</v>
      </c>
      <c r="AB251" s="2">
        <f t="shared" si="21"/>
        <v>420000</v>
      </c>
      <c r="AC251" s="2">
        <f t="shared" si="41"/>
        <v>43133600.610334985</v>
      </c>
      <c r="AD251" s="3">
        <f t="shared" si="10"/>
        <v>52800000</v>
      </c>
      <c r="AE251" s="2">
        <f>IF(AE249&gt;=52800000,52800000,IF(AB230=Graph!G$1*1000,AE250+Graph!G$1*1000,AC251))</f>
        <v>49433600.610334985</v>
      </c>
      <c r="AF251" s="3">
        <f t="shared" si="11"/>
        <v>49433600.610334985</v>
      </c>
      <c r="AG251" s="3">
        <f t="shared" si="27"/>
        <v>47426159.027072884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174</v>
      </c>
      <c r="C252" s="7"/>
      <c r="D252" s="2" t="e">
        <f t="shared" si="12"/>
        <v>#N/A</v>
      </c>
      <c r="E252" s="2" t="e">
        <f t="shared" si="22"/>
        <v>#N/A</v>
      </c>
      <c r="F252" s="2">
        <v>654037.44405987114</v>
      </c>
      <c r="G252" s="2">
        <f t="shared" si="26"/>
        <v>474145.14285714284</v>
      </c>
      <c r="H252" s="2">
        <f t="shared" si="42"/>
        <v>100979308.03890681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5294877.1428571548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730097.4795243144</v>
      </c>
      <c r="Q252" s="2">
        <f t="shared" si="44"/>
        <v>500000</v>
      </c>
      <c r="R252" s="2">
        <f t="shared" si="43"/>
        <v>106107166.86047673</v>
      </c>
      <c r="S252" s="2">
        <f t="shared" si="17"/>
        <v>474145.14285714924</v>
      </c>
      <c r="T252" s="2">
        <f t="shared" si="18"/>
        <v>25854.857142857276</v>
      </c>
      <c r="U252" s="2">
        <f t="shared" si="19"/>
        <v>500000</v>
      </c>
      <c r="V252" s="2">
        <f t="shared" si="33"/>
        <v>61151116.038906373</v>
      </c>
      <c r="W252" s="2">
        <f t="shared" si="20"/>
        <v>474145.14285714179</v>
      </c>
      <c r="X252" s="2">
        <f t="shared" si="6"/>
        <v>25854.857142858207</v>
      </c>
      <c r="Y252" s="2">
        <f t="shared" si="40"/>
        <v>44956050.821570344</v>
      </c>
      <c r="Z252" s="2" t="str">
        <f t="shared" si="8"/>
        <v>MEEP</v>
      </c>
      <c r="AA252" s="2">
        <f>IF(Z252="HERE",Y252,AA251+Graph!$G$1*1000)</f>
        <v>59539421.107284591</v>
      </c>
      <c r="AB252" s="2">
        <f t="shared" si="21"/>
        <v>420000</v>
      </c>
      <c r="AC252" s="2">
        <f t="shared" si="41"/>
        <v>43133600.610334985</v>
      </c>
      <c r="AD252" s="3">
        <f t="shared" si="10"/>
        <v>52800000</v>
      </c>
      <c r="AE252" s="2">
        <f>IF(AE250&gt;=52800000,52800000,IF(AB231=Graph!G$1*1000,AE251+Graph!G$1*1000,AC252))</f>
        <v>49853600.610334985</v>
      </c>
      <c r="AF252" s="3">
        <f t="shared" si="11"/>
        <v>49853600.610334985</v>
      </c>
      <c r="AG252" s="3">
        <f t="shared" si="27"/>
        <v>47804159.027072884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175</v>
      </c>
      <c r="C253" s="7"/>
      <c r="D253" s="2" t="e">
        <f t="shared" si="12"/>
        <v>#N/A</v>
      </c>
      <c r="E253" s="2" t="e">
        <f t="shared" si="22"/>
        <v>#N/A</v>
      </c>
      <c r="F253" s="2">
        <v>655465.30474492908</v>
      </c>
      <c r="G253" s="2">
        <f t="shared" si="26"/>
        <v>474145.14285714284</v>
      </c>
      <c r="H253" s="2">
        <f t="shared" si="42"/>
        <v>101453453.18176396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5320732.0000000121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731883.04283823073</v>
      </c>
      <c r="Q253" s="2">
        <f t="shared" si="44"/>
        <v>500000</v>
      </c>
      <c r="R253" s="2">
        <f t="shared" si="43"/>
        <v>106607166.86047673</v>
      </c>
      <c r="S253" s="2">
        <f t="shared" si="17"/>
        <v>474145.14285714924</v>
      </c>
      <c r="T253" s="2">
        <f t="shared" si="18"/>
        <v>25854.857142857276</v>
      </c>
      <c r="U253" s="2">
        <f t="shared" si="19"/>
        <v>500000</v>
      </c>
      <c r="V253" s="2">
        <f t="shared" si="33"/>
        <v>61625261.181763515</v>
      </c>
      <c r="W253" s="2">
        <f t="shared" si="20"/>
        <v>474145.14285714179</v>
      </c>
      <c r="X253" s="2">
        <f t="shared" si="6"/>
        <v>25854.857142858207</v>
      </c>
      <c r="Y253" s="2">
        <f t="shared" si="40"/>
        <v>44981905.678713202</v>
      </c>
      <c r="Z253" s="2" t="str">
        <f t="shared" si="8"/>
        <v>MEEP</v>
      </c>
      <c r="AA253" s="2">
        <f>IF(Z253="HERE",Y253,AA252+Graph!$G$1*1000)</f>
        <v>59959421.107284591</v>
      </c>
      <c r="AB253" s="2">
        <f t="shared" si="21"/>
        <v>420000</v>
      </c>
      <c r="AC253" s="2">
        <f t="shared" si="41"/>
        <v>43133600.610334985</v>
      </c>
      <c r="AD253" s="3">
        <f t="shared" si="10"/>
        <v>52800000</v>
      </c>
      <c r="AE253" s="2">
        <f>IF(AE251&gt;=52800000,52800000,IF(AB232=Graph!G$1*1000,AE252+Graph!G$1*1000,AC253))</f>
        <v>50273600.610334985</v>
      </c>
      <c r="AF253" s="3">
        <f t="shared" si="11"/>
        <v>50273600.610334985</v>
      </c>
      <c r="AG253" s="3">
        <f t="shared" si="27"/>
        <v>48182159.027072884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176</v>
      </c>
      <c r="C254" s="7"/>
      <c r="D254" s="2" t="e">
        <f t="shared" si="12"/>
        <v>#N/A</v>
      </c>
      <c r="E254" s="2" t="e">
        <f t="shared" si="22"/>
        <v>#N/A</v>
      </c>
      <c r="F254" s="2">
        <v>656893.16542998701</v>
      </c>
      <c r="G254" s="2">
        <f t="shared" si="26"/>
        <v>474145.14285714284</v>
      </c>
      <c r="H254" s="2">
        <f t="shared" si="42"/>
        <v>101927598.32462111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5346586.8571428694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733668.60615216196</v>
      </c>
      <c r="Q254" s="2">
        <f t="shared" si="44"/>
        <v>500000</v>
      </c>
      <c r="R254" s="2">
        <f t="shared" si="43"/>
        <v>107107166.86047673</v>
      </c>
      <c r="S254" s="2">
        <f t="shared" si="17"/>
        <v>474145.14285714924</v>
      </c>
      <c r="T254" s="2">
        <f t="shared" si="18"/>
        <v>25854.857142857276</v>
      </c>
      <c r="U254" s="2">
        <f t="shared" si="19"/>
        <v>500000</v>
      </c>
      <c r="V254" s="2">
        <f t="shared" si="33"/>
        <v>62099406.324620657</v>
      </c>
      <c r="W254" s="2">
        <f t="shared" si="20"/>
        <v>474145.14285714179</v>
      </c>
      <c r="X254" s="2">
        <f t="shared" si="6"/>
        <v>25854.857142858207</v>
      </c>
      <c r="Y254" s="2">
        <f t="shared" si="40"/>
        <v>45007760.535856061</v>
      </c>
      <c r="Z254" s="2" t="str">
        <f t="shared" si="8"/>
        <v>MEEP</v>
      </c>
      <c r="AA254" s="2">
        <f>IF(Z254="HERE",Y254,AA253+Graph!$G$1*1000)</f>
        <v>60379421.107284591</v>
      </c>
      <c r="AB254" s="2">
        <f t="shared" si="21"/>
        <v>420000</v>
      </c>
      <c r="AC254" s="2">
        <f t="shared" si="41"/>
        <v>43133600.610334985</v>
      </c>
      <c r="AD254" s="3">
        <f t="shared" si="10"/>
        <v>52800000</v>
      </c>
      <c r="AE254" s="2">
        <f>IF(AE252&gt;=52800000,52800000,IF(AB233=Graph!G$1*1000,AE253+Graph!G$1*1000,AC254))</f>
        <v>50693600.610334985</v>
      </c>
      <c r="AF254" s="3">
        <f t="shared" si="11"/>
        <v>50693600.610334985</v>
      </c>
      <c r="AG254" s="3">
        <f t="shared" si="27"/>
        <v>48560159.027072884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177</v>
      </c>
      <c r="C255" s="7"/>
      <c r="D255" s="2" t="e">
        <f t="shared" si="12"/>
        <v>#N/A</v>
      </c>
      <c r="E255" s="2" t="e">
        <f t="shared" si="22"/>
        <v>#N/A</v>
      </c>
      <c r="F255" s="2">
        <v>658321.02611504495</v>
      </c>
      <c r="G255" s="2">
        <f t="shared" si="26"/>
        <v>474145.14285714284</v>
      </c>
      <c r="H255" s="2">
        <f t="shared" si="42"/>
        <v>102401743.46747826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5372441.7142857267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735454.16946607828</v>
      </c>
      <c r="Q255" s="2">
        <f t="shared" si="44"/>
        <v>500000</v>
      </c>
      <c r="R255" s="2">
        <f t="shared" si="43"/>
        <v>107607166.86047673</v>
      </c>
      <c r="S255" s="2">
        <f t="shared" si="17"/>
        <v>474145.14285714924</v>
      </c>
      <c r="T255" s="2">
        <f t="shared" si="18"/>
        <v>25854.857142857276</v>
      </c>
      <c r="U255" s="2">
        <f t="shared" si="19"/>
        <v>500000</v>
      </c>
      <c r="V255" s="2">
        <f t="shared" si="33"/>
        <v>62573551.467477798</v>
      </c>
      <c r="W255" s="2">
        <f t="shared" si="20"/>
        <v>474145.14285714179</v>
      </c>
      <c r="X255" s="2">
        <f t="shared" si="6"/>
        <v>25854.857142858207</v>
      </c>
      <c r="Y255" s="2">
        <f t="shared" si="40"/>
        <v>45033615.392998919</v>
      </c>
      <c r="Z255" s="2" t="str">
        <f t="shared" si="8"/>
        <v>MEEP</v>
      </c>
      <c r="AA255" s="2">
        <f>IF(Z255="HERE",Y255,AA254+Graph!$G$1*1000)</f>
        <v>60799421.107284591</v>
      </c>
      <c r="AB255" s="2">
        <f t="shared" si="21"/>
        <v>420000</v>
      </c>
      <c r="AC255" s="2">
        <f t="shared" si="41"/>
        <v>43133600.610334985</v>
      </c>
      <c r="AD255" s="3">
        <f t="shared" si="10"/>
        <v>52800000</v>
      </c>
      <c r="AE255" s="2">
        <f>IF(AE253&gt;=52800000,52800000,IF(AB234=Graph!G$1*1000,AE254+Graph!G$1*1000,AC255))</f>
        <v>51113600.610334985</v>
      </c>
      <c r="AF255" s="3">
        <f t="shared" si="11"/>
        <v>51113600.610334985</v>
      </c>
      <c r="AG255" s="3">
        <f t="shared" si="27"/>
        <v>48938159.027072884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178</v>
      </c>
      <c r="C256" s="7"/>
      <c r="D256" s="2" t="e">
        <f t="shared" si="12"/>
        <v>#N/A</v>
      </c>
      <c r="E256" s="2" t="e">
        <f t="shared" si="22"/>
        <v>#N/A</v>
      </c>
      <c r="F256" s="2">
        <v>659748.88680010289</v>
      </c>
      <c r="G256" s="2">
        <f t="shared" si="26"/>
        <v>474145.14285714284</v>
      </c>
      <c r="H256" s="2">
        <f t="shared" si="42"/>
        <v>102875888.61033541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5398296.5714285839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737239.73278000951</v>
      </c>
      <c r="Q256" s="2">
        <f t="shared" si="44"/>
        <v>500000</v>
      </c>
      <c r="R256" s="2">
        <f t="shared" si="43"/>
        <v>108107166.86047673</v>
      </c>
      <c r="S256" s="2">
        <f t="shared" si="17"/>
        <v>474145.14285714924</v>
      </c>
      <c r="T256" s="2">
        <f t="shared" si="18"/>
        <v>25854.857142857276</v>
      </c>
      <c r="U256" s="2">
        <f t="shared" si="19"/>
        <v>500000</v>
      </c>
      <c r="V256" s="2">
        <f t="shared" si="33"/>
        <v>63047696.61033494</v>
      </c>
      <c r="W256" s="2">
        <f t="shared" si="20"/>
        <v>474145.14285714179</v>
      </c>
      <c r="X256" s="2">
        <f t="shared" si="6"/>
        <v>25854.857142858207</v>
      </c>
      <c r="Y256" s="2">
        <f t="shared" si="40"/>
        <v>45059470.250141777</v>
      </c>
      <c r="Z256" s="2" t="str">
        <f t="shared" si="8"/>
        <v>MEEP</v>
      </c>
      <c r="AA256" s="2">
        <f>IF(Z256="HERE",Y256,AA255+Graph!$G$1*1000)</f>
        <v>61219421.107284591</v>
      </c>
      <c r="AB256" s="2">
        <f t="shared" si="21"/>
        <v>420000</v>
      </c>
      <c r="AC256" s="2">
        <f t="shared" si="41"/>
        <v>43133600.610334985</v>
      </c>
      <c r="AD256" s="3">
        <f t="shared" si="10"/>
        <v>52800000</v>
      </c>
      <c r="AE256" s="2">
        <f>IF(AE254&gt;=52800000,52800000,IF(AB235=Graph!G$1*1000,AE255+Graph!G$1*1000,AC256))</f>
        <v>51533600.610334985</v>
      </c>
      <c r="AF256" s="3">
        <f t="shared" si="11"/>
        <v>51533600.610334985</v>
      </c>
      <c r="AG256" s="3">
        <f t="shared" si="27"/>
        <v>49316159.027072884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179</v>
      </c>
      <c r="C257" s="7"/>
      <c r="D257" s="2" t="e">
        <f t="shared" si="12"/>
        <v>#N/A</v>
      </c>
      <c r="E257" s="2" t="e">
        <f t="shared" si="22"/>
        <v>#N/A</v>
      </c>
      <c r="F257" s="2">
        <v>661176.74748515338</v>
      </c>
      <c r="G257" s="2">
        <f t="shared" si="26"/>
        <v>474145.14285714284</v>
      </c>
      <c r="H257" s="2">
        <f t="shared" si="42"/>
        <v>103350033.75319256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5424151.4285714412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739025.29609394073</v>
      </c>
      <c r="Q257" s="2">
        <f t="shared" si="44"/>
        <v>500000</v>
      </c>
      <c r="R257" s="2">
        <f t="shared" si="43"/>
        <v>108607166.86047673</v>
      </c>
      <c r="S257" s="2">
        <f t="shared" si="17"/>
        <v>474145.14285714924</v>
      </c>
      <c r="T257" s="2">
        <f t="shared" si="18"/>
        <v>25854.857142857276</v>
      </c>
      <c r="U257" s="2">
        <f t="shared" si="19"/>
        <v>500000</v>
      </c>
      <c r="V257" s="2">
        <f t="shared" si="33"/>
        <v>63521841.753192082</v>
      </c>
      <c r="W257" s="2">
        <f t="shared" si="20"/>
        <v>474145.14285714179</v>
      </c>
      <c r="X257" s="2">
        <f t="shared" si="6"/>
        <v>25854.857142858207</v>
      </c>
      <c r="Y257" s="2">
        <f t="shared" si="40"/>
        <v>45085325.107284635</v>
      </c>
      <c r="Z257" s="2" t="str">
        <f t="shared" si="8"/>
        <v>MEEP</v>
      </c>
      <c r="AA257" s="2">
        <f>IF(Z257="HERE",Y257,AA256+Graph!$G$1*1000)</f>
        <v>61639421.107284591</v>
      </c>
      <c r="AB257" s="2">
        <f t="shared" si="21"/>
        <v>420000</v>
      </c>
      <c r="AC257" s="2">
        <f t="shared" si="41"/>
        <v>43133600.610334985</v>
      </c>
      <c r="AD257" s="3">
        <f t="shared" si="10"/>
        <v>52800000</v>
      </c>
      <c r="AE257" s="2">
        <f>IF(AE255&gt;=52800000,52800000,IF(AB236=Graph!G$1*1000,AE256+Graph!G$1*1000,AC257))</f>
        <v>51953600.610334985</v>
      </c>
      <c r="AF257" s="3">
        <f t="shared" si="11"/>
        <v>51953600.610334985</v>
      </c>
      <c r="AG257" s="3">
        <f t="shared" si="27"/>
        <v>49676680.030516751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180</v>
      </c>
      <c r="C258" s="7"/>
      <c r="D258" s="2" t="e">
        <f t="shared" si="12"/>
        <v>#N/A</v>
      </c>
      <c r="E258" s="2" t="e">
        <f t="shared" si="22"/>
        <v>#N/A</v>
      </c>
      <c r="F258" s="2">
        <v>662604.60817021132</v>
      </c>
      <c r="G258" s="2">
        <f t="shared" si="26"/>
        <v>474145.14285714284</v>
      </c>
      <c r="H258" s="2">
        <f t="shared" si="42"/>
        <v>103824178.89604971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5450006.2857142985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740810.85940785706</v>
      </c>
      <c r="Q258" s="2">
        <f t="shared" si="44"/>
        <v>500000</v>
      </c>
      <c r="R258" s="2">
        <f t="shared" si="43"/>
        <v>109107166.86047673</v>
      </c>
      <c r="S258" s="2">
        <f t="shared" si="17"/>
        <v>474145.14285714924</v>
      </c>
      <c r="T258" s="2">
        <f t="shared" si="18"/>
        <v>25854.857142857276</v>
      </c>
      <c r="U258" s="2">
        <f t="shared" si="19"/>
        <v>500000</v>
      </c>
      <c r="V258" s="2">
        <f t="shared" si="33"/>
        <v>63995986.896049224</v>
      </c>
      <c r="W258" s="2">
        <f t="shared" si="20"/>
        <v>474145.14285714179</v>
      </c>
      <c r="X258" s="2">
        <f t="shared" si="6"/>
        <v>25854.857142858207</v>
      </c>
      <c r="Y258" s="2">
        <f t="shared" si="40"/>
        <v>45111179.964427494</v>
      </c>
      <c r="Z258" s="2" t="str">
        <f t="shared" si="8"/>
        <v>MEEP</v>
      </c>
      <c r="AA258" s="2">
        <f>IF(Z258="HERE",Y258,AA257+Graph!$G$1*1000)</f>
        <v>62059421.107284591</v>
      </c>
      <c r="AB258" s="2">
        <f t="shared" si="21"/>
        <v>420000</v>
      </c>
      <c r="AC258" s="2">
        <f t="shared" si="41"/>
        <v>43133600.610334985</v>
      </c>
      <c r="AD258" s="3">
        <f t="shared" si="10"/>
        <v>52800000</v>
      </c>
      <c r="AE258" s="2">
        <f>IF(AE256&gt;=52800000,52800000,IF(AB237=Graph!G$1*1000,AE257+Graph!G$1*1000,AC258))</f>
        <v>52373600.610334985</v>
      </c>
      <c r="AF258" s="3">
        <f t="shared" si="11"/>
        <v>52373600.610334985</v>
      </c>
      <c r="AG258" s="3">
        <f t="shared" si="27"/>
        <v>49697680.030516751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181</v>
      </c>
      <c r="C259" s="7"/>
      <c r="D259" s="2" t="e">
        <f t="shared" si="12"/>
        <v>#N/A</v>
      </c>
      <c r="E259" s="2" t="e">
        <f t="shared" si="22"/>
        <v>#N/A</v>
      </c>
      <c r="F259" s="2">
        <v>664032.46885526925</v>
      </c>
      <c r="G259" s="2">
        <f t="shared" si="26"/>
        <v>474145.14285714284</v>
      </c>
      <c r="H259" s="2">
        <f t="shared" si="42"/>
        <v>104298324.03890686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5475861.1428571558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742596.42272178829</v>
      </c>
      <c r="Q259" s="2">
        <f t="shared" si="44"/>
        <v>500000</v>
      </c>
      <c r="R259" s="2">
        <f t="shared" si="43"/>
        <v>109607166.86047673</v>
      </c>
      <c r="S259" s="2">
        <f t="shared" si="17"/>
        <v>474145.14285714924</v>
      </c>
      <c r="T259" s="2">
        <f t="shared" si="18"/>
        <v>25854.857142857276</v>
      </c>
      <c r="U259" s="2">
        <f t="shared" si="19"/>
        <v>500000</v>
      </c>
      <c r="V259" s="2">
        <f t="shared" si="33"/>
        <v>64470132.038906366</v>
      </c>
      <c r="W259" s="2">
        <f t="shared" si="20"/>
        <v>474145.14285714179</v>
      </c>
      <c r="X259" s="2">
        <f t="shared" si="6"/>
        <v>25854.857142858207</v>
      </c>
      <c r="Y259" s="2">
        <f t="shared" si="40"/>
        <v>45137034.821570352</v>
      </c>
      <c r="Z259" s="2" t="str">
        <f t="shared" si="8"/>
        <v>MEEP</v>
      </c>
      <c r="AA259" s="2">
        <f>IF(Z259="HERE",Y259,AA258+Graph!$G$1*1000)</f>
        <v>62479421.107284591</v>
      </c>
      <c r="AB259" s="2">
        <f t="shared" si="21"/>
        <v>420000</v>
      </c>
      <c r="AC259" s="2">
        <f t="shared" si="41"/>
        <v>43133600.610334985</v>
      </c>
      <c r="AD259" s="3">
        <f t="shared" si="10"/>
        <v>52800000</v>
      </c>
      <c r="AE259" s="2">
        <f>IF(AE257&gt;=52800000,52800000,IF(AB238=Graph!G$1*1000,AE258+Graph!G$1*1000,AC259))</f>
        <v>52793600.610334985</v>
      </c>
      <c r="AF259" s="3">
        <f t="shared" si="11"/>
        <v>52793600.610334985</v>
      </c>
      <c r="AG259" s="3">
        <f t="shared" si="27"/>
        <v>49718680.030516751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182</v>
      </c>
      <c r="C260" s="7"/>
      <c r="D260" s="2" t="e">
        <f t="shared" si="12"/>
        <v>#N/A</v>
      </c>
      <c r="E260" s="2" t="e">
        <f t="shared" si="22"/>
        <v>#N/A</v>
      </c>
      <c r="F260" s="2">
        <v>665460.32954032719</v>
      </c>
      <c r="G260" s="2">
        <f t="shared" si="26"/>
        <v>474145.14285714284</v>
      </c>
      <c r="H260" s="2">
        <f t="shared" si="42"/>
        <v>104772469.18176401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5501716.000000013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744381.98603570461</v>
      </c>
      <c r="Q260" s="2">
        <f t="shared" si="44"/>
        <v>500000</v>
      </c>
      <c r="R260" s="2">
        <f t="shared" si="43"/>
        <v>110107166.86047673</v>
      </c>
      <c r="S260" s="2">
        <f t="shared" si="17"/>
        <v>474145.14285714924</v>
      </c>
      <c r="T260" s="2">
        <f t="shared" si="18"/>
        <v>25854.857142857276</v>
      </c>
      <c r="U260" s="2">
        <f t="shared" si="19"/>
        <v>500000</v>
      </c>
      <c r="V260" s="2">
        <f t="shared" si="33"/>
        <v>64944277.181763507</v>
      </c>
      <c r="W260" s="2">
        <f t="shared" si="20"/>
        <v>474145.14285714179</v>
      </c>
      <c r="X260" s="2">
        <f t="shared" si="6"/>
        <v>25854.857142858207</v>
      </c>
      <c r="Y260" s="2">
        <f t="shared" si="40"/>
        <v>45162889.67871321</v>
      </c>
      <c r="Z260" s="2" t="str">
        <f t="shared" si="8"/>
        <v>MEEP</v>
      </c>
      <c r="AA260" s="2">
        <f>IF(Z260="HERE",Y260,AA259+Graph!$G$1*1000)</f>
        <v>62899421.107284591</v>
      </c>
      <c r="AB260" s="2">
        <f t="shared" si="21"/>
        <v>420000</v>
      </c>
      <c r="AC260" s="2">
        <f t="shared" si="41"/>
        <v>43133600.610334985</v>
      </c>
      <c r="AD260" s="3">
        <f t="shared" si="10"/>
        <v>52800000</v>
      </c>
      <c r="AE260" s="2">
        <f>IF(AE258&gt;=52800000,52800000,IF(AB239=Graph!G$1*1000,AE259+Graph!G$1*1000,AC260))</f>
        <v>53213600.610334985</v>
      </c>
      <c r="AF260" s="3">
        <f t="shared" si="11"/>
        <v>52800000</v>
      </c>
      <c r="AG260" s="3">
        <f t="shared" si="27"/>
        <v>49739680.030516751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183</v>
      </c>
      <c r="C261" s="7"/>
      <c r="D261" s="2" t="e">
        <f t="shared" si="12"/>
        <v>#N/A</v>
      </c>
      <c r="E261" s="2" t="e">
        <f t="shared" si="22"/>
        <v>#N/A</v>
      </c>
      <c r="F261" s="2">
        <v>666888.19022538513</v>
      </c>
      <c r="G261" s="2">
        <f t="shared" si="26"/>
        <v>474145.14285714284</v>
      </c>
      <c r="H261" s="2">
        <f t="shared" si="42"/>
        <v>105246614.32462116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5527570.8571428703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746167.54934963584</v>
      </c>
      <c r="Q261" s="2">
        <f t="shared" si="44"/>
        <v>500000</v>
      </c>
      <c r="R261" s="2">
        <f t="shared" si="43"/>
        <v>110607166.86047673</v>
      </c>
      <c r="S261" s="2">
        <f t="shared" si="17"/>
        <v>474145.14285714924</v>
      </c>
      <c r="T261" s="2">
        <f t="shared" si="18"/>
        <v>25854.857142857276</v>
      </c>
      <c r="U261" s="2">
        <f t="shared" si="19"/>
        <v>500000</v>
      </c>
      <c r="V261" s="2">
        <f t="shared" si="33"/>
        <v>65418422.324620649</v>
      </c>
      <c r="W261" s="2">
        <f t="shared" si="20"/>
        <v>474145.14285714179</v>
      </c>
      <c r="X261" s="2">
        <f t="shared" si="6"/>
        <v>25854.857142858207</v>
      </c>
      <c r="Y261" s="2">
        <f t="shared" si="40"/>
        <v>45188744.535856068</v>
      </c>
      <c r="Z261" s="2" t="str">
        <f t="shared" si="8"/>
        <v>MEEP</v>
      </c>
      <c r="AA261" s="2">
        <f>IF(Z261="HERE",Y261,AA260+Graph!$G$1*1000)</f>
        <v>63319421.107284591</v>
      </c>
      <c r="AB261" s="2">
        <f t="shared" si="21"/>
        <v>420000</v>
      </c>
      <c r="AC261" s="2">
        <f t="shared" si="41"/>
        <v>43133600.610334985</v>
      </c>
      <c r="AD261" s="3">
        <f t="shared" si="10"/>
        <v>52800000</v>
      </c>
      <c r="AE261" s="2">
        <f>IF(AE259&gt;=52800000,52800000,IF(AB240=Graph!G$1*1000,AE260+Graph!G$1*1000,AC261))</f>
        <v>53633600.610334985</v>
      </c>
      <c r="AF261" s="3">
        <f t="shared" si="11"/>
        <v>52800000</v>
      </c>
      <c r="AG261" s="3">
        <f t="shared" si="27"/>
        <v>49760680.030516751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184</v>
      </c>
      <c r="C262" s="7"/>
      <c r="D262" s="2" t="e">
        <f t="shared" si="12"/>
        <v>#N/A</v>
      </c>
      <c r="E262" s="2" t="e">
        <f t="shared" si="22"/>
        <v>#N/A</v>
      </c>
      <c r="F262" s="2">
        <v>668316.05091044307</v>
      </c>
      <c r="G262" s="2">
        <f t="shared" si="26"/>
        <v>474145.14285714284</v>
      </c>
      <c r="H262" s="2">
        <f t="shared" si="42"/>
        <v>105720759.46747831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5553425.7142857276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747953.11266355217</v>
      </c>
      <c r="Q262" s="2">
        <f t="shared" si="44"/>
        <v>500000</v>
      </c>
      <c r="R262" s="2">
        <f t="shared" si="43"/>
        <v>111107166.86047673</v>
      </c>
      <c r="S262" s="2">
        <f t="shared" si="17"/>
        <v>474145.14285714924</v>
      </c>
      <c r="T262" s="2">
        <f t="shared" si="18"/>
        <v>25854.857142857276</v>
      </c>
      <c r="U262" s="2">
        <f t="shared" si="19"/>
        <v>500000</v>
      </c>
      <c r="V262" s="2">
        <f t="shared" si="33"/>
        <v>65892567.467477791</v>
      </c>
      <c r="W262" s="2">
        <f t="shared" si="20"/>
        <v>474145.14285714179</v>
      </c>
      <c r="X262" s="2">
        <f t="shared" si="6"/>
        <v>25854.857142858207</v>
      </c>
      <c r="Y262" s="2">
        <f t="shared" si="40"/>
        <v>45214599.392998926</v>
      </c>
      <c r="Z262" s="2" t="str">
        <f t="shared" si="8"/>
        <v>MEEP</v>
      </c>
      <c r="AA262" s="2">
        <f>IF(Z262="HERE",Y262,AA261+Graph!$G$1*1000)</f>
        <v>63739421.107284591</v>
      </c>
      <c r="AB262" s="2">
        <f t="shared" si="21"/>
        <v>420000</v>
      </c>
      <c r="AC262" s="2">
        <f t="shared" si="41"/>
        <v>43133600.610334985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49781680.030516751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185</v>
      </c>
      <c r="C263" s="7"/>
      <c r="D263" s="2" t="e">
        <f t="shared" si="12"/>
        <v>#N/A</v>
      </c>
      <c r="E263" s="2" t="e">
        <f t="shared" si="22"/>
        <v>#N/A</v>
      </c>
      <c r="F263" s="2">
        <v>669743.91159549356</v>
      </c>
      <c r="G263" s="2">
        <f t="shared" si="26"/>
        <v>474145.14285714284</v>
      </c>
      <c r="H263" s="2">
        <f t="shared" si="42"/>
        <v>106194904.61033545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5579280.5714285849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749738.67597748339</v>
      </c>
      <c r="Q263" s="2">
        <f t="shared" si="44"/>
        <v>500000</v>
      </c>
      <c r="R263" s="2">
        <f t="shared" si="43"/>
        <v>111607166.86047673</v>
      </c>
      <c r="S263" s="2">
        <f t="shared" si="17"/>
        <v>474145.14285714924</v>
      </c>
      <c r="T263" s="2">
        <f t="shared" si="18"/>
        <v>25854.857142857276</v>
      </c>
      <c r="U263" s="2">
        <f t="shared" si="19"/>
        <v>500000</v>
      </c>
      <c r="V263" s="2">
        <f t="shared" si="33"/>
        <v>66366712.610334933</v>
      </c>
      <c r="W263" s="2">
        <f t="shared" si="20"/>
        <v>474145.14285714179</v>
      </c>
      <c r="X263" s="2">
        <f t="shared" si="6"/>
        <v>25854.857142858207</v>
      </c>
      <c r="Y263" s="2">
        <f t="shared" si="40"/>
        <v>45240454.250141785</v>
      </c>
      <c r="Z263" s="2" t="str">
        <f t="shared" si="8"/>
        <v>MEEP</v>
      </c>
      <c r="AA263" s="2">
        <f>IF(Z263="HERE",Y263,AA262+Graph!$G$1*1000)</f>
        <v>64159421.107284591</v>
      </c>
      <c r="AB263" s="2">
        <f t="shared" si="21"/>
        <v>420000</v>
      </c>
      <c r="AC263" s="2">
        <f t="shared" si="41"/>
        <v>43133600.610334985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49802680.030516751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186</v>
      </c>
      <c r="C264" s="7"/>
      <c r="D264" s="2" t="e">
        <f t="shared" si="12"/>
        <v>#N/A</v>
      </c>
      <c r="E264" s="2" t="e">
        <f t="shared" si="22"/>
        <v>#N/A</v>
      </c>
      <c r="F264" s="2">
        <v>671171.77228055149</v>
      </c>
      <c r="G264" s="2">
        <f t="shared" si="26"/>
        <v>474145.14285714284</v>
      </c>
      <c r="H264" s="2">
        <f t="shared" si="42"/>
        <v>106669049.7531926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5605135.4285714421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751524.23929139972</v>
      </c>
      <c r="Q264" s="2">
        <f t="shared" si="44"/>
        <v>500000</v>
      </c>
      <c r="R264" s="2">
        <f t="shared" si="43"/>
        <v>112107166.86047673</v>
      </c>
      <c r="S264" s="2">
        <f t="shared" si="17"/>
        <v>474145.14285714924</v>
      </c>
      <c r="T264" s="2">
        <f t="shared" si="18"/>
        <v>25854.857142857276</v>
      </c>
      <c r="U264" s="2">
        <f t="shared" si="19"/>
        <v>500000</v>
      </c>
      <c r="V264" s="2">
        <f t="shared" si="33"/>
        <v>66840857.753192075</v>
      </c>
      <c r="W264" s="2">
        <f t="shared" si="20"/>
        <v>474145.14285714179</v>
      </c>
      <c r="X264" s="2">
        <f t="shared" si="6"/>
        <v>25854.857142858207</v>
      </c>
      <c r="Y264" s="2">
        <f t="shared" si="40"/>
        <v>45266309.107284643</v>
      </c>
      <c r="Z264" s="2" t="str">
        <f t="shared" si="8"/>
        <v>MEEP</v>
      </c>
      <c r="AA264" s="2">
        <f>IF(Z264="HERE",Y264,AA263+Graph!$G$1*1000)</f>
        <v>64579421.107284591</v>
      </c>
      <c r="AB264" s="2">
        <f t="shared" si="21"/>
        <v>420000</v>
      </c>
      <c r="AC264" s="2">
        <f t="shared" si="41"/>
        <v>43133600.610334985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49823680.030516751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187</v>
      </c>
      <c r="C265" s="7"/>
      <c r="D265" s="2" t="e">
        <f t="shared" si="12"/>
        <v>#N/A</v>
      </c>
      <c r="E265" s="2" t="e">
        <f t="shared" si="22"/>
        <v>#N/A</v>
      </c>
      <c r="F265" s="2">
        <v>672599.63296560943</v>
      </c>
      <c r="G265" s="2">
        <f t="shared" si="26"/>
        <v>474145.14285714284</v>
      </c>
      <c r="H265" s="2">
        <f t="shared" si="42"/>
        <v>107143194.89604975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5630990.2857142994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753309.80260533094</v>
      </c>
      <c r="Q265" s="2">
        <f t="shared" si="44"/>
        <v>500000</v>
      </c>
      <c r="R265" s="2">
        <f t="shared" si="43"/>
        <v>112607166.86047673</v>
      </c>
      <c r="S265" s="2">
        <f t="shared" si="17"/>
        <v>474145.14285714924</v>
      </c>
      <c r="T265" s="2">
        <f t="shared" si="18"/>
        <v>25854.857142857276</v>
      </c>
      <c r="U265" s="2">
        <f t="shared" si="19"/>
        <v>500000</v>
      </c>
      <c r="V265" s="2">
        <f t="shared" si="33"/>
        <v>67315002.896049216</v>
      </c>
      <c r="W265" s="2">
        <f t="shared" si="20"/>
        <v>474145.14285714179</v>
      </c>
      <c r="X265" s="2">
        <f t="shared" si="6"/>
        <v>25854.857142858207</v>
      </c>
      <c r="Y265" s="2">
        <f t="shared" si="40"/>
        <v>45292163.964427501</v>
      </c>
      <c r="Z265" s="2" t="str">
        <f t="shared" si="8"/>
        <v>MEEP</v>
      </c>
      <c r="AA265" s="2">
        <f>IF(Z265="HERE",Y265,AA264+Graph!$G$1*1000)</f>
        <v>64999421.107284591</v>
      </c>
      <c r="AB265" s="2">
        <f t="shared" si="21"/>
        <v>420000</v>
      </c>
      <c r="AC265" s="2">
        <f t="shared" si="41"/>
        <v>43133600.610334985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49844680.030516751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188</v>
      </c>
      <c r="C266" s="7"/>
      <c r="D266" s="2" t="e">
        <f t="shared" si="12"/>
        <v>#N/A</v>
      </c>
      <c r="E266" s="2" t="e">
        <f t="shared" si="22"/>
        <v>#N/A</v>
      </c>
      <c r="F266" s="2">
        <v>674027.49365066737</v>
      </c>
      <c r="G266" s="2">
        <f t="shared" si="26"/>
        <v>474145.14285714284</v>
      </c>
      <c r="H266" s="2">
        <f t="shared" si="42"/>
        <v>107617340.0389069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5656845.1428571567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755095.36591926217</v>
      </c>
      <c r="Q266" s="2">
        <f t="shared" si="44"/>
        <v>500000</v>
      </c>
      <c r="R266" s="2">
        <f t="shared" si="43"/>
        <v>113107166.86047673</v>
      </c>
      <c r="S266" s="2">
        <f t="shared" si="17"/>
        <v>474145.14285714924</v>
      </c>
      <c r="T266" s="2">
        <f t="shared" si="18"/>
        <v>25854.857142857276</v>
      </c>
      <c r="U266" s="2">
        <f t="shared" si="19"/>
        <v>500000</v>
      </c>
      <c r="V266" s="2">
        <f t="shared" si="33"/>
        <v>67789148.038906366</v>
      </c>
      <c r="W266" s="2">
        <f t="shared" si="20"/>
        <v>474145.14285714924</v>
      </c>
      <c r="X266" s="2">
        <f t="shared" si="6"/>
        <v>25854.857142850757</v>
      </c>
      <c r="Y266" s="2">
        <f t="shared" si="40"/>
        <v>45318018.821570352</v>
      </c>
      <c r="Z266" s="2" t="str">
        <f t="shared" si="8"/>
        <v>MEEP</v>
      </c>
      <c r="AA266" s="2">
        <f>IF(Z266="HERE",Y266,AA265+Graph!$G$1*1000)</f>
        <v>65419421.107284591</v>
      </c>
      <c r="AB266" s="2">
        <f t="shared" si="21"/>
        <v>420000</v>
      </c>
      <c r="AC266" s="2">
        <f t="shared" si="41"/>
        <v>43133600.610334985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49865680.030516751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189</v>
      </c>
      <c r="C267" s="7"/>
      <c r="D267" s="2" t="e">
        <f t="shared" si="12"/>
        <v>#N/A</v>
      </c>
      <c r="E267" s="2" t="e">
        <f t="shared" si="22"/>
        <v>#N/A</v>
      </c>
      <c r="F267" s="2">
        <v>675455.35433572531</v>
      </c>
      <c r="G267" s="2">
        <f t="shared" si="26"/>
        <v>474145.14285714284</v>
      </c>
      <c r="H267" s="2">
        <f t="shared" si="42"/>
        <v>108091485.18176405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5682700.000000014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756880.9292331785</v>
      </c>
      <c r="Q267" s="2">
        <f t="shared" si="44"/>
        <v>500000</v>
      </c>
      <c r="R267" s="2">
        <f t="shared" si="43"/>
        <v>113607166.86047673</v>
      </c>
      <c r="S267" s="2">
        <f t="shared" si="17"/>
        <v>474145.14285714924</v>
      </c>
      <c r="T267" s="2">
        <f t="shared" si="18"/>
        <v>25854.857142857276</v>
      </c>
      <c r="U267" s="2">
        <f t="shared" si="19"/>
        <v>500000</v>
      </c>
      <c r="V267" s="2">
        <f t="shared" si="33"/>
        <v>68263293.181763515</v>
      </c>
      <c r="W267" s="2">
        <f t="shared" si="20"/>
        <v>474145.14285714924</v>
      </c>
      <c r="X267" s="2">
        <f t="shared" si="6"/>
        <v>25854.857142850757</v>
      </c>
      <c r="Y267" s="2">
        <f t="shared" si="40"/>
        <v>45343873.678713202</v>
      </c>
      <c r="Z267" s="2" t="str">
        <f t="shared" si="8"/>
        <v>MEEP</v>
      </c>
      <c r="AA267" s="2">
        <f>IF(Z267="HERE",Y267,AA266+Graph!$G$1*1000)</f>
        <v>65839421.107284591</v>
      </c>
      <c r="AB267" s="2">
        <f t="shared" si="21"/>
        <v>420000</v>
      </c>
      <c r="AC267" s="2">
        <f t="shared" si="41"/>
        <v>43133600.610334985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49886680.030516751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190</v>
      </c>
      <c r="C268" s="7"/>
      <c r="D268" s="2" t="e">
        <f t="shared" si="12"/>
        <v>#N/A</v>
      </c>
      <c r="E268" s="2" t="e">
        <f t="shared" si="22"/>
        <v>#N/A</v>
      </c>
      <c r="F268" s="2">
        <v>676883.21502078325</v>
      </c>
      <c r="G268" s="2">
        <f t="shared" si="26"/>
        <v>474145.14285714284</v>
      </c>
      <c r="H268" s="2">
        <f t="shared" si="42"/>
        <v>108565630.3246212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5708554.8571428712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758666.49254710972</v>
      </c>
      <c r="Q268" s="2">
        <f t="shared" si="44"/>
        <v>500000</v>
      </c>
      <c r="R268" s="2">
        <f t="shared" si="43"/>
        <v>114107166.86047673</v>
      </c>
      <c r="S268" s="2">
        <f t="shared" si="17"/>
        <v>474145.14285714924</v>
      </c>
      <c r="T268" s="2">
        <f t="shared" si="18"/>
        <v>25854.857142857276</v>
      </c>
      <c r="U268" s="2">
        <f t="shared" si="19"/>
        <v>500000</v>
      </c>
      <c r="V268" s="2">
        <f t="shared" si="33"/>
        <v>68737438.324620664</v>
      </c>
      <c r="W268" s="2">
        <f t="shared" si="20"/>
        <v>474145.14285714924</v>
      </c>
      <c r="X268" s="2">
        <f t="shared" si="6"/>
        <v>25854.857142850757</v>
      </c>
      <c r="Y268" s="2">
        <f t="shared" si="40"/>
        <v>45369728.535856053</v>
      </c>
      <c r="Z268" s="2" t="str">
        <f t="shared" si="8"/>
        <v>MEEP</v>
      </c>
      <c r="AA268" s="2">
        <f>IF(Z268="HERE",Y268,AA267+Graph!$G$1*1000)</f>
        <v>66259421.107284591</v>
      </c>
      <c r="AB268" s="2">
        <f t="shared" si="21"/>
        <v>420000</v>
      </c>
      <c r="AC268" s="2">
        <f t="shared" si="41"/>
        <v>43133600.610334985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49907680.030516751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191</v>
      </c>
      <c r="C269" s="7"/>
      <c r="D269" s="2" t="e">
        <f t="shared" si="12"/>
        <v>#N/A</v>
      </c>
      <c r="E269" s="2" t="e">
        <f t="shared" si="22"/>
        <v>#N/A</v>
      </c>
      <c r="F269" s="2">
        <v>678311.07570584118</v>
      </c>
      <c r="G269" s="2">
        <f t="shared" si="26"/>
        <v>474145.14285714284</v>
      </c>
      <c r="H269" s="2">
        <f t="shared" si="42"/>
        <v>109039775.46747835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5734409.7142857285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760452.05586102605</v>
      </c>
      <c r="Q269" s="2">
        <f t="shared" si="44"/>
        <v>500000</v>
      </c>
      <c r="R269" s="2">
        <f t="shared" si="43"/>
        <v>114607166.86047673</v>
      </c>
      <c r="S269" s="2">
        <f t="shared" si="17"/>
        <v>474145.14285714924</v>
      </c>
      <c r="T269" s="2">
        <f t="shared" si="18"/>
        <v>25854.857142857276</v>
      </c>
      <c r="U269" s="2">
        <f t="shared" si="19"/>
        <v>500000</v>
      </c>
      <c r="V269" s="2">
        <f t="shared" si="33"/>
        <v>69211583.467477813</v>
      </c>
      <c r="W269" s="2">
        <f t="shared" si="20"/>
        <v>474145.14285714924</v>
      </c>
      <c r="X269" s="2">
        <f t="shared" si="6"/>
        <v>25854.857142850757</v>
      </c>
      <c r="Y269" s="2">
        <f t="shared" si="40"/>
        <v>45395583.392998904</v>
      </c>
      <c r="Z269" s="2" t="str">
        <f t="shared" si="8"/>
        <v>MEEP</v>
      </c>
      <c r="AA269" s="2">
        <f>IF(Z269="HERE",Y269,AA268+Graph!$G$1*1000)</f>
        <v>66679421.107284591</v>
      </c>
      <c r="AB269" s="2">
        <f t="shared" si="21"/>
        <v>420000</v>
      </c>
      <c r="AC269" s="2">
        <f t="shared" si="41"/>
        <v>43133600.610334985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49928680.030516751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192</v>
      </c>
      <c r="C270" s="7"/>
      <c r="D270" s="2" t="e">
        <f t="shared" si="12"/>
        <v>#N/A</v>
      </c>
      <c r="E270" s="2" t="e">
        <f t="shared" si="22"/>
        <v>#N/A</v>
      </c>
      <c r="F270" s="2">
        <v>679738.93639089167</v>
      </c>
      <c r="G270" s="2">
        <f t="shared" si="26"/>
        <v>474145.14285714284</v>
      </c>
      <c r="H270" s="2">
        <f t="shared" si="42"/>
        <v>109513920.6103355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5760264.5714285858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762237.61917495728</v>
      </c>
      <c r="Q270" s="2">
        <f t="shared" si="44"/>
        <v>500000</v>
      </c>
      <c r="R270" s="2">
        <f t="shared" si="43"/>
        <v>115107166.86047673</v>
      </c>
      <c r="S270" s="2">
        <f t="shared" si="17"/>
        <v>474145.14285714924</v>
      </c>
      <c r="T270" s="2">
        <f t="shared" si="18"/>
        <v>25854.857142857276</v>
      </c>
      <c r="U270" s="2">
        <f t="shared" si="19"/>
        <v>500000</v>
      </c>
      <c r="V270" s="2">
        <f t="shared" si="33"/>
        <v>69685728.610334963</v>
      </c>
      <c r="W270" s="2">
        <f t="shared" si="20"/>
        <v>474145.14285714924</v>
      </c>
      <c r="X270" s="2">
        <f t="shared" si="6"/>
        <v>25854.857142850757</v>
      </c>
      <c r="Y270" s="2">
        <f t="shared" si="40"/>
        <v>45421438.250141755</v>
      </c>
      <c r="Z270" s="2" t="str">
        <f t="shared" si="8"/>
        <v>MEEP</v>
      </c>
      <c r="AA270" s="2">
        <f>IF(Z270="HERE",Y270,AA269+Graph!$G$1*1000)</f>
        <v>67099421.107284591</v>
      </c>
      <c r="AB270" s="2">
        <f t="shared" si="21"/>
        <v>420000</v>
      </c>
      <c r="AC270" s="2">
        <f t="shared" si="41"/>
        <v>43133600.610334985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49949680.030516751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193</v>
      </c>
      <c r="C271" s="7"/>
      <c r="D271" s="2" t="e">
        <f t="shared" si="12"/>
        <v>#N/A</v>
      </c>
      <c r="E271" s="2" t="e">
        <f t="shared" si="22"/>
        <v>#N/A</v>
      </c>
      <c r="F271" s="2">
        <v>681166.79707594961</v>
      </c>
      <c r="G271" s="2">
        <f t="shared" si="26"/>
        <v>474145.14285714284</v>
      </c>
      <c r="H271" s="2">
        <f t="shared" si="42"/>
        <v>109988065.75319265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5786119.4285714431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764023.1824888736</v>
      </c>
      <c r="Q271" s="2">
        <f t="shared" si="44"/>
        <v>500000</v>
      </c>
      <c r="R271" s="2">
        <f t="shared" si="43"/>
        <v>115607166.86047673</v>
      </c>
      <c r="S271" s="2">
        <f t="shared" si="17"/>
        <v>474145.14285714924</v>
      </c>
      <c r="T271" s="2">
        <f t="shared" si="18"/>
        <v>25854.857142857276</v>
      </c>
      <c r="U271" s="2">
        <f t="shared" si="19"/>
        <v>500000</v>
      </c>
      <c r="V271" s="2">
        <f t="shared" si="33"/>
        <v>70159873.753192112</v>
      </c>
      <c r="W271" s="2">
        <f t="shared" si="20"/>
        <v>474145.14285714924</v>
      </c>
      <c r="X271" s="2">
        <f t="shared" si="6"/>
        <v>25854.857142850757</v>
      </c>
      <c r="Y271" s="2">
        <f t="shared" si="40"/>
        <v>45447293.107284606</v>
      </c>
      <c r="Z271" s="2" t="str">
        <f t="shared" si="8"/>
        <v>MEEP</v>
      </c>
      <c r="AA271" s="2">
        <f>IF(Z271="HERE",Y271,AA270+Graph!$G$1*1000)</f>
        <v>67519421.107284591</v>
      </c>
      <c r="AB271" s="2">
        <f t="shared" si="21"/>
        <v>420000</v>
      </c>
      <c r="AC271" s="2">
        <f t="shared" si="41"/>
        <v>43133600.610334985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49970680.030516751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194</v>
      </c>
      <c r="C272" s="7"/>
      <c r="D272" s="2" t="e">
        <f t="shared" si="12"/>
        <v>#N/A</v>
      </c>
      <c r="E272" s="2" t="e">
        <f t="shared" si="22"/>
        <v>#N/A</v>
      </c>
      <c r="F272" s="2">
        <v>682594.65776100755</v>
      </c>
      <c r="G272" s="2">
        <f t="shared" si="26"/>
        <v>474145.14285714284</v>
      </c>
      <c r="H272" s="2">
        <f t="shared" si="42"/>
        <v>110462210.8960498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5811974.2857143003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765808.74580280483</v>
      </c>
      <c r="Q272" s="2">
        <f t="shared" si="44"/>
        <v>500000</v>
      </c>
      <c r="R272" s="2">
        <f t="shared" si="43"/>
        <v>116107166.86047673</v>
      </c>
      <c r="S272" s="2">
        <f t="shared" si="17"/>
        <v>474145.14285714924</v>
      </c>
      <c r="T272" s="2">
        <f t="shared" si="18"/>
        <v>25854.857142857276</v>
      </c>
      <c r="U272" s="2">
        <f t="shared" si="19"/>
        <v>500000</v>
      </c>
      <c r="V272" s="2">
        <f t="shared" si="33"/>
        <v>70634018.896049261</v>
      </c>
      <c r="W272" s="2">
        <f t="shared" si="20"/>
        <v>474145.14285714924</v>
      </c>
      <c r="X272" s="2">
        <f t="shared" si="6"/>
        <v>25854.857142850757</v>
      </c>
      <c r="Y272" s="2">
        <f t="shared" si="40"/>
        <v>45473147.964427456</v>
      </c>
      <c r="Z272" s="2" t="str">
        <f t="shared" si="8"/>
        <v>MEEP</v>
      </c>
      <c r="AA272" s="2">
        <f>IF(Z272="HERE",Y272,AA271+Graph!$G$1*1000)</f>
        <v>67939421.107284591</v>
      </c>
      <c r="AB272" s="2">
        <f t="shared" si="21"/>
        <v>420000</v>
      </c>
      <c r="AC272" s="2">
        <f t="shared" si="41"/>
        <v>43133600.610334985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49991680.030516751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195</v>
      </c>
      <c r="C273" s="7"/>
      <c r="D273" s="2" t="e">
        <f t="shared" si="12"/>
        <v>#N/A</v>
      </c>
      <c r="E273" s="2" t="e">
        <f t="shared" si="22"/>
        <v>#N/A</v>
      </c>
      <c r="F273" s="2">
        <v>684022.51844606549</v>
      </c>
      <c r="G273" s="2">
        <f t="shared" si="26"/>
        <v>474145.14285714284</v>
      </c>
      <c r="H273" s="2">
        <f t="shared" si="42"/>
        <v>110936356.03890695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5837829.1428571576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767594.30911672115</v>
      </c>
      <c r="Q273" s="2">
        <f t="shared" si="44"/>
        <v>500000</v>
      </c>
      <c r="R273" s="2">
        <f t="shared" si="43"/>
        <v>116607166.86047673</v>
      </c>
      <c r="S273" s="2">
        <f t="shared" si="17"/>
        <v>474145.14285714924</v>
      </c>
      <c r="T273" s="2">
        <f t="shared" si="18"/>
        <v>25854.857142857276</v>
      </c>
      <c r="U273" s="2">
        <f t="shared" si="19"/>
        <v>500000</v>
      </c>
      <c r="V273" s="2">
        <f t="shared" si="33"/>
        <v>71108164.03890641</v>
      </c>
      <c r="W273" s="2">
        <f t="shared" si="20"/>
        <v>474145.14285714924</v>
      </c>
      <c r="X273" s="2">
        <f t="shared" si="6"/>
        <v>25854.857142850757</v>
      </c>
      <c r="Y273" s="2">
        <f t="shared" si="40"/>
        <v>45499002.821570307</v>
      </c>
      <c r="Z273" s="2" t="str">
        <f t="shared" si="8"/>
        <v>MEEP</v>
      </c>
      <c r="AA273" s="2">
        <f>IF(Z273="HERE",Y273,AA272+Graph!$G$1*1000)</f>
        <v>68359421.107284591</v>
      </c>
      <c r="AB273" s="2">
        <f t="shared" si="21"/>
        <v>420000</v>
      </c>
      <c r="AC273" s="2">
        <f t="shared" si="41"/>
        <v>43133600.610334985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50012680.030516751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196</v>
      </c>
      <c r="C274" s="7"/>
      <c r="D274" s="2" t="e">
        <f t="shared" si="12"/>
        <v>#N/A</v>
      </c>
      <c r="E274" s="2" t="e">
        <f t="shared" si="22"/>
        <v>#N/A</v>
      </c>
      <c r="F274" s="2">
        <v>685450.37913112342</v>
      </c>
      <c r="G274" s="2">
        <f t="shared" si="26"/>
        <v>474145.14285714284</v>
      </c>
      <c r="H274" s="2">
        <f t="shared" si="42"/>
        <v>111410501.1817641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5863684.0000000149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769379.87243065238</v>
      </c>
      <c r="Q274" s="2">
        <f t="shared" si="44"/>
        <v>500000</v>
      </c>
      <c r="R274" s="2">
        <f t="shared" si="43"/>
        <v>117107166.86047673</v>
      </c>
      <c r="S274" s="2">
        <f t="shared" si="17"/>
        <v>474145.14285714924</v>
      </c>
      <c r="T274" s="2">
        <f t="shared" si="18"/>
        <v>25854.857142857276</v>
      </c>
      <c r="U274" s="2">
        <f t="shared" si="19"/>
        <v>500000</v>
      </c>
      <c r="V274" s="2">
        <f t="shared" si="33"/>
        <v>71582309.18176356</v>
      </c>
      <c r="W274" s="2">
        <f t="shared" si="20"/>
        <v>474145.14285714924</v>
      </c>
      <c r="X274" s="2">
        <f t="shared" si="6"/>
        <v>25854.857142850757</v>
      </c>
      <c r="Y274" s="2">
        <f t="shared" si="40"/>
        <v>45524857.678713158</v>
      </c>
      <c r="Z274" s="2" t="str">
        <f t="shared" si="8"/>
        <v>MEEP</v>
      </c>
      <c r="AA274" s="2">
        <f>IF(Z274="HERE",Y274,AA273+Graph!$G$1*1000)</f>
        <v>68779421.107284591</v>
      </c>
      <c r="AB274" s="2">
        <f t="shared" si="21"/>
        <v>420000</v>
      </c>
      <c r="AC274" s="2">
        <f t="shared" si="41"/>
        <v>43133600.610334985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50033680.030516751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197</v>
      </c>
      <c r="C275" s="7"/>
      <c r="D275" s="2" t="e">
        <f t="shared" si="12"/>
        <v>#N/A</v>
      </c>
      <c r="E275" s="2" t="e">
        <f t="shared" si="22"/>
        <v>#N/A</v>
      </c>
      <c r="F275" s="2">
        <v>686878.23981618136</v>
      </c>
      <c r="G275" s="2">
        <f t="shared" si="26"/>
        <v>474145.14285714284</v>
      </c>
      <c r="H275" s="2">
        <f t="shared" si="42"/>
        <v>111884646.32462125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5889538.8571428722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771165.43574458361</v>
      </c>
      <c r="Q275" s="2">
        <f t="shared" si="44"/>
        <v>500000</v>
      </c>
      <c r="R275" s="2">
        <f t="shared" si="43"/>
        <v>117607166.86047673</v>
      </c>
      <c r="S275" s="2">
        <f t="shared" si="17"/>
        <v>474145.14285714924</v>
      </c>
      <c r="T275" s="2">
        <f t="shared" si="18"/>
        <v>25854.857142857276</v>
      </c>
      <c r="U275" s="2">
        <f t="shared" si="19"/>
        <v>500000</v>
      </c>
      <c r="V275" s="2">
        <f t="shared" si="33"/>
        <v>72056454.324620709</v>
      </c>
      <c r="W275" s="2">
        <f t="shared" si="20"/>
        <v>474145.14285714924</v>
      </c>
      <c r="X275" s="2">
        <f t="shared" si="6"/>
        <v>25854.857142850757</v>
      </c>
      <c r="Y275" s="2">
        <f t="shared" si="40"/>
        <v>45550712.535856009</v>
      </c>
      <c r="Z275" s="2" t="str">
        <f t="shared" si="8"/>
        <v>MEEP</v>
      </c>
      <c r="AA275" s="2">
        <f>IF(Z275="HERE",Y275,AA274+Graph!$G$1*1000)</f>
        <v>69199421.107284591</v>
      </c>
      <c r="AB275" s="2">
        <f t="shared" si="21"/>
        <v>420000</v>
      </c>
      <c r="AC275" s="2">
        <f t="shared" si="41"/>
        <v>43133600.610334985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50054680.030516751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198</v>
      </c>
      <c r="C276" s="7"/>
      <c r="D276" s="2" t="e">
        <f t="shared" si="12"/>
        <v>#N/A</v>
      </c>
      <c r="E276" s="2" t="e">
        <f t="shared" si="22"/>
        <v>#N/A</v>
      </c>
      <c r="F276" s="2">
        <v>688306.10050123185</v>
      </c>
      <c r="G276" s="2">
        <f t="shared" si="26"/>
        <v>474145.14285714284</v>
      </c>
      <c r="H276" s="2">
        <f t="shared" si="42"/>
        <v>112358791.46747839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5915393.7142857295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772950.99905849993</v>
      </c>
      <c r="Q276" s="2">
        <f t="shared" si="44"/>
        <v>500000</v>
      </c>
      <c r="R276" s="2">
        <f t="shared" si="43"/>
        <v>118107166.86047673</v>
      </c>
      <c r="S276" s="2">
        <f t="shared" si="17"/>
        <v>474145.14285714924</v>
      </c>
      <c r="T276" s="2">
        <f t="shared" si="18"/>
        <v>25854.857142857276</v>
      </c>
      <c r="U276" s="2">
        <f t="shared" si="19"/>
        <v>500000</v>
      </c>
      <c r="V276" s="2">
        <f t="shared" si="33"/>
        <v>72530599.467477858</v>
      </c>
      <c r="W276" s="2">
        <f t="shared" si="20"/>
        <v>474145.14285714924</v>
      </c>
      <c r="X276" s="2">
        <f t="shared" si="6"/>
        <v>25854.857142850757</v>
      </c>
      <c r="Y276" s="2">
        <f t="shared" si="40"/>
        <v>45576567.392998859</v>
      </c>
      <c r="Z276" s="2" t="str">
        <f t="shared" si="8"/>
        <v>MEEP</v>
      </c>
      <c r="AA276" s="2">
        <f>IF(Z276="HERE",Y276,AA275+Graph!$G$1*1000)</f>
        <v>69619421.107284591</v>
      </c>
      <c r="AB276" s="2">
        <f t="shared" si="21"/>
        <v>420000</v>
      </c>
      <c r="AC276" s="2">
        <f t="shared" si="41"/>
        <v>43133600.610334985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50075680.030516751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199</v>
      </c>
      <c r="C277" s="7"/>
      <c r="D277" s="2" t="e">
        <f t="shared" si="12"/>
        <v>#N/A</v>
      </c>
      <c r="E277" s="2" t="e">
        <f t="shared" si="22"/>
        <v>#N/A</v>
      </c>
      <c r="F277" s="2">
        <v>689733.96118628979</v>
      </c>
      <c r="G277" s="2">
        <f t="shared" si="26"/>
        <v>474145.14285714284</v>
      </c>
      <c r="H277" s="2">
        <f t="shared" si="42"/>
        <v>112832936.61033554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5941248.5714285867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774736.56237243116</v>
      </c>
      <c r="Q277" s="2">
        <f t="shared" si="44"/>
        <v>500000</v>
      </c>
      <c r="R277" s="2">
        <f t="shared" si="43"/>
        <v>118607166.86047673</v>
      </c>
      <c r="S277" s="2">
        <f t="shared" si="17"/>
        <v>474145.14285714924</v>
      </c>
      <c r="T277" s="2">
        <f t="shared" si="18"/>
        <v>25854.857142857276</v>
      </c>
      <c r="U277" s="2">
        <f t="shared" si="19"/>
        <v>500000</v>
      </c>
      <c r="V277" s="2">
        <f t="shared" si="33"/>
        <v>73004744.610335007</v>
      </c>
      <c r="W277" s="2">
        <f t="shared" si="20"/>
        <v>474145.14285714924</v>
      </c>
      <c r="X277" s="2">
        <f t="shared" si="6"/>
        <v>25854.857142850757</v>
      </c>
      <c r="Y277" s="2">
        <f t="shared" si="40"/>
        <v>45602422.25014171</v>
      </c>
      <c r="Z277" s="2" t="str">
        <f t="shared" si="8"/>
        <v>MEEP</v>
      </c>
      <c r="AA277" s="2">
        <f>IF(Z277="HERE",Y277,AA276+Graph!$G$1*1000)</f>
        <v>70039421.107284591</v>
      </c>
      <c r="AB277" s="2">
        <f t="shared" si="21"/>
        <v>420000</v>
      </c>
      <c r="AC277" s="2">
        <f t="shared" si="41"/>
        <v>43133600.610334985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50096680.030516751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200</v>
      </c>
      <c r="C278" s="7"/>
      <c r="D278" s="2" t="e">
        <f t="shared" si="12"/>
        <v>#N/A</v>
      </c>
      <c r="E278" s="2" t="e">
        <f t="shared" si="22"/>
        <v>#N/A</v>
      </c>
      <c r="F278" s="2">
        <v>691161.82187134773</v>
      </c>
      <c r="G278" s="2">
        <f t="shared" si="26"/>
        <v>474145.14285714284</v>
      </c>
      <c r="H278" s="2">
        <f t="shared" si="42"/>
        <v>113307081.75319269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5967103.428571444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776522.12568634748</v>
      </c>
      <c r="Q278" s="2">
        <f t="shared" si="44"/>
        <v>500000</v>
      </c>
      <c r="R278" s="2">
        <f t="shared" si="43"/>
        <v>119107166.86047673</v>
      </c>
      <c r="S278" s="2">
        <f t="shared" si="17"/>
        <v>474145.14285714924</v>
      </c>
      <c r="T278" s="2">
        <f t="shared" si="18"/>
        <v>25854.857142857276</v>
      </c>
      <c r="U278" s="2">
        <f t="shared" si="19"/>
        <v>500000</v>
      </c>
      <c r="V278" s="2">
        <f t="shared" si="33"/>
        <v>73478889.753192157</v>
      </c>
      <c r="W278" s="2">
        <f t="shared" si="20"/>
        <v>474145.14285714924</v>
      </c>
      <c r="X278" s="2">
        <f t="shared" si="6"/>
        <v>25854.857142850757</v>
      </c>
      <c r="Y278" s="2">
        <f t="shared" si="40"/>
        <v>45628277.107284561</v>
      </c>
      <c r="Z278" s="2" t="str">
        <f t="shared" si="8"/>
        <v>MEEP</v>
      </c>
      <c r="AA278" s="2">
        <f>IF(Z278="HERE",Y278,AA277+Graph!$G$1*1000)</f>
        <v>70459421.107284591</v>
      </c>
      <c r="AB278" s="2">
        <f t="shared" si="21"/>
        <v>420000</v>
      </c>
      <c r="AC278" s="2">
        <f t="shared" si="41"/>
        <v>43133600.610334985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50117680.030516751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201</v>
      </c>
      <c r="C279" s="7"/>
      <c r="D279" s="2" t="e">
        <f t="shared" si="12"/>
        <v>#N/A</v>
      </c>
      <c r="E279" s="2" t="e">
        <f t="shared" si="22"/>
        <v>#N/A</v>
      </c>
      <c r="F279" s="2">
        <v>692589.68255640566</v>
      </c>
      <c r="G279" s="2">
        <f t="shared" si="26"/>
        <v>474145.14285714284</v>
      </c>
      <c r="H279" s="2">
        <f t="shared" si="42"/>
        <v>113781226.89604984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5992958.2857143013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778307.68900027871</v>
      </c>
      <c r="Q279" s="2">
        <f t="shared" si="44"/>
        <v>500000</v>
      </c>
      <c r="R279" s="2">
        <f t="shared" si="43"/>
        <v>119607166.86047673</v>
      </c>
      <c r="S279" s="2">
        <f t="shared" si="17"/>
        <v>474145.14285714924</v>
      </c>
      <c r="T279" s="2">
        <f t="shared" si="18"/>
        <v>25854.857142857276</v>
      </c>
      <c r="U279" s="2">
        <f t="shared" si="19"/>
        <v>500000</v>
      </c>
      <c r="V279" s="2">
        <f t="shared" si="33"/>
        <v>73953034.896049306</v>
      </c>
      <c r="W279" s="2">
        <f t="shared" si="20"/>
        <v>474145.14285714924</v>
      </c>
      <c r="X279" s="2">
        <f t="shared" si="6"/>
        <v>25854.857142850757</v>
      </c>
      <c r="Y279" s="2">
        <f t="shared" si="40"/>
        <v>45654131.964427412</v>
      </c>
      <c r="Z279" s="2" t="str">
        <f t="shared" si="8"/>
        <v>MEEP</v>
      </c>
      <c r="AA279" s="2">
        <f>IF(Z279="HERE",Y279,AA278+Graph!$G$1*1000)</f>
        <v>70879421.107284591</v>
      </c>
      <c r="AB279" s="2">
        <f t="shared" si="21"/>
        <v>420000</v>
      </c>
      <c r="AC279" s="2">
        <f t="shared" si="41"/>
        <v>43133600.610334985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50138680.030516751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202</v>
      </c>
      <c r="C280" s="7"/>
      <c r="D280" s="2" t="e">
        <f t="shared" si="12"/>
        <v>#N/A</v>
      </c>
      <c r="E280" s="2" t="e">
        <f t="shared" si="22"/>
        <v>#N/A</v>
      </c>
      <c r="F280" s="2">
        <v>694017.5432414636</v>
      </c>
      <c r="G280" s="2">
        <f t="shared" si="26"/>
        <v>474145.14285714284</v>
      </c>
      <c r="H280" s="2">
        <f t="shared" si="42"/>
        <v>114255372.03890699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6018813.1428571586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780093.25231419504</v>
      </c>
      <c r="Q280" s="2">
        <f t="shared" si="44"/>
        <v>500000</v>
      </c>
      <c r="R280" s="2">
        <f t="shared" si="43"/>
        <v>120107166.86047673</v>
      </c>
      <c r="S280" s="2">
        <f t="shared" si="17"/>
        <v>474145.14285714924</v>
      </c>
      <c r="T280" s="2">
        <f t="shared" si="18"/>
        <v>25854.857142857276</v>
      </c>
      <c r="U280" s="2">
        <f t="shared" si="19"/>
        <v>500000</v>
      </c>
      <c r="V280" s="2">
        <f t="shared" si="33"/>
        <v>74427180.038906455</v>
      </c>
      <c r="W280" s="2">
        <f t="shared" si="20"/>
        <v>474145.14285714924</v>
      </c>
      <c r="X280" s="2">
        <f t="shared" si="6"/>
        <v>25854.857142850757</v>
      </c>
      <c r="Y280" s="2">
        <f t="shared" si="40"/>
        <v>45679986.821570262</v>
      </c>
      <c r="Z280" s="2" t="str">
        <f t="shared" si="8"/>
        <v>MEEP</v>
      </c>
      <c r="AA280" s="2">
        <f>IF(Z280="HERE",Y280,AA279+Graph!$G$1*1000)</f>
        <v>71299421.107284591</v>
      </c>
      <c r="AB280" s="2">
        <f t="shared" si="21"/>
        <v>420000</v>
      </c>
      <c r="AC280" s="2">
        <f t="shared" si="41"/>
        <v>43133600.610334985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50159680.030516751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203</v>
      </c>
      <c r="C281" s="7"/>
      <c r="D281" s="2" t="e">
        <f t="shared" si="12"/>
        <v>#N/A</v>
      </c>
      <c r="E281" s="2" t="e">
        <f t="shared" si="22"/>
        <v>#N/A</v>
      </c>
      <c r="F281" s="2">
        <v>695445.40392652154</v>
      </c>
      <c r="G281" s="2">
        <f t="shared" si="26"/>
        <v>474145.14285714284</v>
      </c>
      <c r="H281" s="2">
        <f t="shared" si="42"/>
        <v>114729517.18176414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6044668.0000000158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781878.81562812626</v>
      </c>
      <c r="Q281" s="2">
        <f t="shared" si="44"/>
        <v>500000</v>
      </c>
      <c r="R281" s="2">
        <f t="shared" si="43"/>
        <v>120607166.86047673</v>
      </c>
      <c r="S281" s="2">
        <f t="shared" si="17"/>
        <v>474145.14285714924</v>
      </c>
      <c r="T281" s="2">
        <f t="shared" si="18"/>
        <v>25854.857142857276</v>
      </c>
      <c r="U281" s="2">
        <f t="shared" si="19"/>
        <v>500000</v>
      </c>
      <c r="V281" s="2">
        <f t="shared" si="33"/>
        <v>74901325.181763604</v>
      </c>
      <c r="W281" s="2">
        <f t="shared" si="20"/>
        <v>474145.14285714924</v>
      </c>
      <c r="X281" s="2">
        <f t="shared" si="6"/>
        <v>25854.857142850757</v>
      </c>
      <c r="Y281" s="2">
        <f t="shared" si="40"/>
        <v>45705841.678713113</v>
      </c>
      <c r="Z281" s="2" t="str">
        <f t="shared" si="8"/>
        <v>MEEP</v>
      </c>
      <c r="AA281" s="2">
        <f>IF(Z281="HERE",Y281,AA280+Graph!$G$1*1000)</f>
        <v>71719421.107284591</v>
      </c>
      <c r="AB281" s="2">
        <f t="shared" si="21"/>
        <v>420000</v>
      </c>
      <c r="AC281" s="2">
        <f t="shared" si="41"/>
        <v>43133600.610334985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204</v>
      </c>
      <c r="C282" s="7"/>
      <c r="D282" s="2" t="e">
        <f t="shared" si="12"/>
        <v>#N/A</v>
      </c>
      <c r="E282" s="2" t="e">
        <f t="shared" si="22"/>
        <v>#N/A</v>
      </c>
      <c r="F282" s="2">
        <v>696873.26461157203</v>
      </c>
      <c r="G282" s="2">
        <f t="shared" si="26"/>
        <v>474145.14285714284</v>
      </c>
      <c r="H282" s="2">
        <f t="shared" si="42"/>
        <v>115203662.32462129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6070522.8571428731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783664.37894204259</v>
      </c>
      <c r="Q282" s="2">
        <f t="shared" si="44"/>
        <v>500000</v>
      </c>
      <c r="R282" s="2">
        <f t="shared" si="43"/>
        <v>121107166.86047673</v>
      </c>
      <c r="S282" s="2">
        <f t="shared" si="17"/>
        <v>474145.14285714924</v>
      </c>
      <c r="T282" s="2">
        <f t="shared" si="18"/>
        <v>25854.857142857276</v>
      </c>
      <c r="U282" s="2">
        <f t="shared" si="19"/>
        <v>500000</v>
      </c>
      <c r="V282" s="2">
        <f t="shared" si="33"/>
        <v>75375470.324620754</v>
      </c>
      <c r="W282" s="2">
        <f t="shared" si="20"/>
        <v>474145.14285714924</v>
      </c>
      <c r="X282" s="2">
        <f t="shared" si="6"/>
        <v>25854.857142850757</v>
      </c>
      <c r="Y282" s="2">
        <f t="shared" si="40"/>
        <v>45731696.535855964</v>
      </c>
      <c r="Z282" s="2" t="str">
        <f t="shared" si="8"/>
        <v>MEEP</v>
      </c>
      <c r="AA282" s="2">
        <f>IF(Z282="HERE",Y282,AA281+Graph!$G$1*1000)</f>
        <v>72139421.107284591</v>
      </c>
      <c r="AB282" s="2">
        <f t="shared" si="21"/>
        <v>420000</v>
      </c>
      <c r="AC282" s="2">
        <f t="shared" si="41"/>
        <v>43133600.610334985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205</v>
      </c>
      <c r="C283" s="7"/>
      <c r="D283" s="2" t="e">
        <f t="shared" si="12"/>
        <v>#N/A</v>
      </c>
      <c r="E283" s="2" t="e">
        <f t="shared" si="22"/>
        <v>#N/A</v>
      </c>
      <c r="F283" s="2">
        <v>698301.12529662997</v>
      </c>
      <c r="G283" s="2">
        <f t="shared" si="26"/>
        <v>474145.14285714284</v>
      </c>
      <c r="H283" s="2">
        <f t="shared" si="42"/>
        <v>115677807.46747844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6096377.7142857304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785449.94225597382</v>
      </c>
      <c r="Q283" s="2">
        <f t="shared" si="44"/>
        <v>500000</v>
      </c>
      <c r="R283" s="2">
        <f t="shared" si="43"/>
        <v>121607166.86047673</v>
      </c>
      <c r="S283" s="2">
        <f t="shared" si="17"/>
        <v>474145.14285714924</v>
      </c>
      <c r="T283" s="2">
        <f t="shared" si="18"/>
        <v>25854.857142857276</v>
      </c>
      <c r="U283" s="2">
        <f t="shared" si="19"/>
        <v>500000</v>
      </c>
      <c r="V283" s="2">
        <f t="shared" si="33"/>
        <v>75849615.467477903</v>
      </c>
      <c r="W283" s="2">
        <f t="shared" si="20"/>
        <v>474145.14285714924</v>
      </c>
      <c r="X283" s="2">
        <f t="shared" si="6"/>
        <v>25854.857142850757</v>
      </c>
      <c r="Y283" s="2">
        <f t="shared" si="40"/>
        <v>45757551.392998815</v>
      </c>
      <c r="Z283" s="2" t="str">
        <f t="shared" si="8"/>
        <v>MEEP</v>
      </c>
      <c r="AA283" s="2">
        <f>IF(Z283="HERE",Y283,AA282+Graph!$G$1*1000)</f>
        <v>72559421.107284591</v>
      </c>
      <c r="AB283" s="2">
        <f t="shared" si="21"/>
        <v>420000</v>
      </c>
      <c r="AC283" s="2">
        <f t="shared" si="41"/>
        <v>43133600.610334985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206</v>
      </c>
      <c r="C284" s="7"/>
      <c r="D284" s="2" t="e">
        <f t="shared" si="12"/>
        <v>#N/A</v>
      </c>
      <c r="E284" s="2" t="e">
        <f t="shared" si="22"/>
        <v>#N/A</v>
      </c>
      <c r="F284" s="2">
        <v>699728.9859816879</v>
      </c>
      <c r="G284" s="2">
        <f t="shared" si="26"/>
        <v>474145.14285714284</v>
      </c>
      <c r="H284" s="2">
        <f t="shared" si="42"/>
        <v>116151952.61033559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6122232.5714285877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787235.50556989014</v>
      </c>
      <c r="Q284" s="2">
        <f t="shared" si="44"/>
        <v>500000</v>
      </c>
      <c r="R284" s="2">
        <f t="shared" si="43"/>
        <v>122107166.86047673</v>
      </c>
      <c r="S284" s="2">
        <f t="shared" si="17"/>
        <v>474145.14285714924</v>
      </c>
      <c r="T284" s="2">
        <f t="shared" si="18"/>
        <v>25854.857142857276</v>
      </c>
      <c r="U284" s="2">
        <f t="shared" si="19"/>
        <v>500000</v>
      </c>
      <c r="V284" s="2">
        <f t="shared" si="33"/>
        <v>76323760.610335052</v>
      </c>
      <c r="W284" s="2">
        <f t="shared" si="20"/>
        <v>474145.14285714924</v>
      </c>
      <c r="X284" s="2">
        <f t="shared" si="6"/>
        <v>25854.857142850757</v>
      </c>
      <c r="Y284" s="2">
        <f t="shared" si="40"/>
        <v>45783406.250141665</v>
      </c>
      <c r="Z284" s="2" t="str">
        <f t="shared" si="8"/>
        <v>MEEP</v>
      </c>
      <c r="AA284" s="2">
        <f>IF(Z284="HERE",Y284,AA283+Graph!$G$1*1000)</f>
        <v>72979421.107284591</v>
      </c>
      <c r="AB284" s="2">
        <f t="shared" si="21"/>
        <v>420000</v>
      </c>
      <c r="AC284" s="2">
        <f t="shared" si="41"/>
        <v>43133600.610334985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207</v>
      </c>
      <c r="C285" s="7"/>
      <c r="D285" s="2" t="e">
        <f t="shared" si="12"/>
        <v>#N/A</v>
      </c>
      <c r="E285" s="2" t="e">
        <f t="shared" si="22"/>
        <v>#N/A</v>
      </c>
      <c r="F285" s="2">
        <v>701156.84666674584</v>
      </c>
      <c r="G285" s="2">
        <f t="shared" si="26"/>
        <v>474145.14285714284</v>
      </c>
      <c r="H285" s="2">
        <f t="shared" si="42"/>
        <v>116626097.75319274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6148087.4285714449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789021.06888382137</v>
      </c>
      <c r="Q285" s="2">
        <f t="shared" si="44"/>
        <v>500000</v>
      </c>
      <c r="R285" s="2">
        <f t="shared" si="43"/>
        <v>122607166.86047673</v>
      </c>
      <c r="S285" s="2">
        <f t="shared" si="17"/>
        <v>474145.14285714924</v>
      </c>
      <c r="T285" s="2">
        <f t="shared" si="18"/>
        <v>25854.857142857276</v>
      </c>
      <c r="U285" s="2">
        <f t="shared" si="19"/>
        <v>500000</v>
      </c>
      <c r="V285" s="2">
        <f t="shared" si="33"/>
        <v>76797905.753192201</v>
      </c>
      <c r="W285" s="2">
        <f t="shared" si="20"/>
        <v>474145.14285714924</v>
      </c>
      <c r="X285" s="2">
        <f t="shared" si="6"/>
        <v>25854.857142850757</v>
      </c>
      <c r="Y285" s="2">
        <f t="shared" si="40"/>
        <v>45809261.107284516</v>
      </c>
      <c r="Z285" s="2" t="str">
        <f t="shared" si="8"/>
        <v>MEEP</v>
      </c>
      <c r="AA285" s="2">
        <f>IF(Z285="HERE",Y285,AA284+Graph!$G$1*1000)</f>
        <v>73399421.107284591</v>
      </c>
      <c r="AB285" s="2">
        <f t="shared" si="21"/>
        <v>420000</v>
      </c>
      <c r="AC285" s="2">
        <f t="shared" si="41"/>
        <v>43133600.610334985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208</v>
      </c>
      <c r="C286" s="7"/>
      <c r="D286" s="2" t="e">
        <f t="shared" si="12"/>
        <v>#N/A</v>
      </c>
      <c r="E286" s="2" t="e">
        <f t="shared" si="22"/>
        <v>#N/A</v>
      </c>
      <c r="F286" s="2">
        <v>702584.70735180378</v>
      </c>
      <c r="G286" s="2">
        <f t="shared" si="26"/>
        <v>474145.14285714284</v>
      </c>
      <c r="H286" s="2">
        <f t="shared" si="42"/>
        <v>117100242.89604989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6173942.2857143022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790806.63219775259</v>
      </c>
      <c r="Q286" s="2">
        <f t="shared" si="44"/>
        <v>500000</v>
      </c>
      <c r="R286" s="2">
        <f t="shared" si="43"/>
        <v>123107166.86047673</v>
      </c>
      <c r="S286" s="2">
        <f t="shared" si="17"/>
        <v>474145.14285714924</v>
      </c>
      <c r="T286" s="2">
        <f t="shared" si="18"/>
        <v>25854.857142857276</v>
      </c>
      <c r="U286" s="2">
        <f t="shared" si="19"/>
        <v>500000</v>
      </c>
      <c r="V286" s="2">
        <f t="shared" si="33"/>
        <v>77272050.896049351</v>
      </c>
      <c r="W286" s="2">
        <f t="shared" si="20"/>
        <v>474145.14285714924</v>
      </c>
      <c r="X286" s="2">
        <f t="shared" ref="X286:X385" si="47">SUM(U286-W286)</f>
        <v>25854.857142850757</v>
      </c>
      <c r="Y286" s="2">
        <f t="shared" si="40"/>
        <v>45835115.964427367</v>
      </c>
      <c r="Z286" s="2" t="str">
        <f t="shared" ref="Z286:Z385" si="48">IF(V286&lt;Y286,"HERE","MEEP")</f>
        <v>MEEP</v>
      </c>
      <c r="AA286" s="2">
        <f>IF(Z286="HERE",Y286,AA285+Graph!$G$1*1000)</f>
        <v>73819421.107284591</v>
      </c>
      <c r="AB286" s="2">
        <f t="shared" si="21"/>
        <v>420000</v>
      </c>
      <c r="AC286" s="2">
        <f t="shared" si="41"/>
        <v>43133600.610334985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209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704012.56803686172</v>
      </c>
      <c r="G287" s="2">
        <f t="shared" si="26"/>
        <v>474145.14285714284</v>
      </c>
      <c r="H287" s="2">
        <f t="shared" si="42"/>
        <v>117574388.03890704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6199797.1428571595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792592.19551166892</v>
      </c>
      <c r="Q287" s="2">
        <f t="shared" si="44"/>
        <v>500000</v>
      </c>
      <c r="R287" s="2">
        <f t="shared" si="43"/>
        <v>123607166.86047673</v>
      </c>
      <c r="S287" s="2">
        <f t="shared" ref="S287:S385" si="54">SUM(H287-H286)</f>
        <v>474145.14285714924</v>
      </c>
      <c r="T287" s="2">
        <f t="shared" ref="T287:T385" si="55">SUM(L287-L286)</f>
        <v>25854.857142857276</v>
      </c>
      <c r="U287" s="2">
        <f t="shared" ref="U287:U385" si="56">SUM(R287-R286)</f>
        <v>500000</v>
      </c>
      <c r="V287" s="2">
        <f t="shared" si="33"/>
        <v>77746196.0389065</v>
      </c>
      <c r="W287" s="2">
        <f t="shared" ref="W287:W385" si="57">SUM(V287-V286)</f>
        <v>474145.14285714924</v>
      </c>
      <c r="X287" s="2">
        <f t="shared" si="47"/>
        <v>25854.857142850757</v>
      </c>
      <c r="Y287" s="2">
        <f t="shared" ref="Y287:Y350" si="58">IF(COUNT($C288)=0,IF(COUNT($C287)=1,C287,SUM(Y286+X287)),C287)</f>
        <v>45860970.821570218</v>
      </c>
      <c r="Z287" s="2" t="str">
        <f t="shared" si="48"/>
        <v>MEEP</v>
      </c>
      <c r="AA287" s="2">
        <f>IF(Z287="HERE",Y287,AA286+Graph!$G$1*1000)</f>
        <v>74239421.107284591</v>
      </c>
      <c r="AB287" s="2">
        <f t="shared" ref="AB287:AB385" si="59">SUM(AA287-AA286)</f>
        <v>420000</v>
      </c>
      <c r="AC287" s="2">
        <f t="shared" ref="AC287:AC350" si="60">IF(Z288="HERE",V287,AC286)</f>
        <v>43133600.610334985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210</v>
      </c>
      <c r="C288" s="7"/>
      <c r="D288" s="2" t="e">
        <f t="shared" si="51"/>
        <v>#N/A</v>
      </c>
      <c r="E288" s="2" t="e">
        <f t="shared" si="22"/>
        <v>#N/A</v>
      </c>
      <c r="F288" s="2">
        <v>705440.42872191966</v>
      </c>
      <c r="G288" s="2">
        <f t="shared" si="26"/>
        <v>474145.14285714284</v>
      </c>
      <c r="H288" s="2">
        <f t="shared" ref="H288:H351" si="61">IF(COUNT($C289)=0,IF(COUNT($C288)=1,C288,SUM(H287+G288)),C288)</f>
        <v>118048533.18176419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6225652.0000000168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794377.75882560015</v>
      </c>
      <c r="Q288" s="2">
        <f t="shared" si="44"/>
        <v>500000</v>
      </c>
      <c r="R288" s="2">
        <f t="shared" ref="R288:R351" si="62">IF(COUNT($C289)=0,IF(COUNT($C288)=1,M288,SUM(R287+Q288)),M288)</f>
        <v>124107166.86047673</v>
      </c>
      <c r="S288" s="2">
        <f t="shared" si="54"/>
        <v>474145.14285714924</v>
      </c>
      <c r="T288" s="2">
        <f t="shared" si="55"/>
        <v>25854.857142857276</v>
      </c>
      <c r="U288" s="2">
        <f t="shared" si="56"/>
        <v>500000</v>
      </c>
      <c r="V288" s="2">
        <f t="shared" si="33"/>
        <v>78220341.181763649</v>
      </c>
      <c r="W288" s="2">
        <f t="shared" si="57"/>
        <v>474145.14285714924</v>
      </c>
      <c r="X288" s="2">
        <f t="shared" si="47"/>
        <v>25854.857142850757</v>
      </c>
      <c r="Y288" s="2">
        <f t="shared" si="58"/>
        <v>45886825.678713068</v>
      </c>
      <c r="Z288" s="2" t="str">
        <f t="shared" si="48"/>
        <v>MEEP</v>
      </c>
      <c r="AA288" s="2">
        <f>IF(Z288="HERE",Y288,AA287+Graph!$G$1*1000)</f>
        <v>74659421.107284591</v>
      </c>
      <c r="AB288" s="2">
        <f t="shared" si="59"/>
        <v>420000</v>
      </c>
      <c r="AC288" s="2">
        <f t="shared" si="60"/>
        <v>43133600.610334985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211</v>
      </c>
      <c r="C289" s="7"/>
      <c r="D289" s="2" t="e">
        <f t="shared" si="51"/>
        <v>#N/A</v>
      </c>
      <c r="E289" s="2" t="e">
        <f t="shared" si="22"/>
        <v>#N/A</v>
      </c>
      <c r="F289" s="2">
        <v>706868.28940697014</v>
      </c>
      <c r="G289" s="2">
        <f t="shared" si="26"/>
        <v>474145.14285714284</v>
      </c>
      <c r="H289" s="2">
        <f t="shared" si="61"/>
        <v>118522678.32462133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6251506.857142874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796163.32213951647</v>
      </c>
      <c r="Q289" s="2">
        <f t="shared" si="44"/>
        <v>500000</v>
      </c>
      <c r="R289" s="2">
        <f t="shared" si="62"/>
        <v>124607166.86047673</v>
      </c>
      <c r="S289" s="2">
        <f t="shared" si="54"/>
        <v>474145.14285714924</v>
      </c>
      <c r="T289" s="2">
        <f t="shared" si="55"/>
        <v>25854.857142857276</v>
      </c>
      <c r="U289" s="2">
        <f t="shared" si="56"/>
        <v>500000</v>
      </c>
      <c r="V289" s="2">
        <f t="shared" si="33"/>
        <v>78694486.324620798</v>
      </c>
      <c r="W289" s="2">
        <f t="shared" si="57"/>
        <v>474145.14285714924</v>
      </c>
      <c r="X289" s="2">
        <f t="shared" si="47"/>
        <v>25854.857142850757</v>
      </c>
      <c r="Y289" s="2">
        <f t="shared" si="58"/>
        <v>45912680.535855919</v>
      </c>
      <c r="Z289" s="2" t="str">
        <f t="shared" si="48"/>
        <v>MEEP</v>
      </c>
      <c r="AA289" s="2">
        <f>IF(Z289="HERE",Y289,AA288+Graph!$G$1*1000)</f>
        <v>75079421.107284591</v>
      </c>
      <c r="AB289" s="2">
        <f t="shared" si="59"/>
        <v>420000</v>
      </c>
      <c r="AC289" s="2">
        <f t="shared" si="60"/>
        <v>43133600.610334985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212</v>
      </c>
      <c r="C290" s="7"/>
      <c r="D290" s="2" t="e">
        <f t="shared" si="51"/>
        <v>#N/A</v>
      </c>
      <c r="E290" s="2" t="e">
        <f t="shared" si="22"/>
        <v>#N/A</v>
      </c>
      <c r="F290" s="2">
        <v>708296.15009202808</v>
      </c>
      <c r="G290" s="2">
        <f t="shared" si="26"/>
        <v>474145.14285714284</v>
      </c>
      <c r="H290" s="2">
        <f t="shared" si="61"/>
        <v>118996823.46747848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6277361.7142857313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797948.8854534477</v>
      </c>
      <c r="Q290" s="2">
        <f t="shared" si="44"/>
        <v>500000</v>
      </c>
      <c r="R290" s="2">
        <f t="shared" si="62"/>
        <v>125107166.86047673</v>
      </c>
      <c r="S290" s="2">
        <f t="shared" si="54"/>
        <v>474145.14285714924</v>
      </c>
      <c r="T290" s="2">
        <f t="shared" si="55"/>
        <v>25854.857142857276</v>
      </c>
      <c r="U290" s="2">
        <f t="shared" si="56"/>
        <v>500000</v>
      </c>
      <c r="V290" s="2">
        <f t="shared" si="33"/>
        <v>79168631.467477947</v>
      </c>
      <c r="W290" s="2">
        <f t="shared" si="57"/>
        <v>474145.14285714924</v>
      </c>
      <c r="X290" s="2">
        <f t="shared" si="47"/>
        <v>25854.857142850757</v>
      </c>
      <c r="Y290" s="2">
        <f t="shared" si="58"/>
        <v>45938535.39299877</v>
      </c>
      <c r="Z290" s="2" t="str">
        <f t="shared" si="48"/>
        <v>MEEP</v>
      </c>
      <c r="AA290" s="2">
        <f>IF(Z290="HERE",Y290,AA289+Graph!$G$1*1000)</f>
        <v>75499421.107284591</v>
      </c>
      <c r="AB290" s="2">
        <f t="shared" si="59"/>
        <v>420000</v>
      </c>
      <c r="AC290" s="2">
        <f t="shared" si="60"/>
        <v>43133600.610334985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213</v>
      </c>
      <c r="C291" s="7"/>
      <c r="D291" s="2" t="e">
        <f t="shared" si="51"/>
        <v>#N/A</v>
      </c>
      <c r="E291" s="2" t="e">
        <f t="shared" si="22"/>
        <v>#N/A</v>
      </c>
      <c r="F291" s="2">
        <v>709724.01077708602</v>
      </c>
      <c r="G291" s="2">
        <f t="shared" si="26"/>
        <v>474145.14285714284</v>
      </c>
      <c r="H291" s="2">
        <f t="shared" si="61"/>
        <v>119470968.61033563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6303216.5714285886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799734.44876736403</v>
      </c>
      <c r="Q291" s="2">
        <f t="shared" si="44"/>
        <v>500000</v>
      </c>
      <c r="R291" s="2">
        <f t="shared" si="62"/>
        <v>125607166.86047673</v>
      </c>
      <c r="S291" s="2">
        <f t="shared" si="54"/>
        <v>474145.14285714924</v>
      </c>
      <c r="T291" s="2">
        <f t="shared" si="55"/>
        <v>25854.857142857276</v>
      </c>
      <c r="U291" s="2">
        <f t="shared" si="56"/>
        <v>500000</v>
      </c>
      <c r="V291" s="2">
        <f t="shared" si="33"/>
        <v>79642776.610335097</v>
      </c>
      <c r="W291" s="2">
        <f t="shared" si="57"/>
        <v>474145.14285714924</v>
      </c>
      <c r="X291" s="2">
        <f t="shared" si="47"/>
        <v>25854.857142850757</v>
      </c>
      <c r="Y291" s="2">
        <f t="shared" si="58"/>
        <v>45964390.250141621</v>
      </c>
      <c r="Z291" s="2" t="str">
        <f t="shared" si="48"/>
        <v>MEEP</v>
      </c>
      <c r="AA291" s="2">
        <f>IF(Z291="HERE",Y291,AA290+Graph!$G$1*1000)</f>
        <v>75919421.107284591</v>
      </c>
      <c r="AB291" s="2">
        <f t="shared" si="59"/>
        <v>420000</v>
      </c>
      <c r="AC291" s="2">
        <f t="shared" si="60"/>
        <v>43133600.610334985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214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711151.87146214396</v>
      </c>
      <c r="G292" s="2">
        <f t="shared" si="26"/>
        <v>474145.14285714284</v>
      </c>
      <c r="H292" s="2">
        <f t="shared" si="61"/>
        <v>119945113.75319278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6329071.4285714459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801520.01208129525</v>
      </c>
      <c r="Q292" s="2">
        <f t="shared" si="44"/>
        <v>500000</v>
      </c>
      <c r="R292" s="2">
        <f t="shared" si="62"/>
        <v>126107166.86047673</v>
      </c>
      <c r="S292" s="2">
        <f t="shared" si="54"/>
        <v>474145.14285714924</v>
      </c>
      <c r="T292" s="2">
        <f t="shared" si="55"/>
        <v>25854.857142857276</v>
      </c>
      <c r="U292" s="2">
        <f t="shared" si="56"/>
        <v>500000</v>
      </c>
      <c r="V292" s="2">
        <f t="shared" si="33"/>
        <v>80116921.753192246</v>
      </c>
      <c r="W292" s="2">
        <f t="shared" si="57"/>
        <v>474145.14285714924</v>
      </c>
      <c r="X292" s="2">
        <f t="shared" si="47"/>
        <v>25854.857142850757</v>
      </c>
      <c r="Y292" s="2">
        <f t="shared" si="58"/>
        <v>45990245.107284471</v>
      </c>
      <c r="Z292" s="2" t="str">
        <f t="shared" si="48"/>
        <v>MEEP</v>
      </c>
      <c r="AA292" s="2">
        <f>IF(Z292="HERE",Y292,AA291+Graph!$G$1*1000)</f>
        <v>76339421.107284591</v>
      </c>
      <c r="AB292" s="2">
        <f t="shared" si="59"/>
        <v>420000</v>
      </c>
      <c r="AC292" s="2">
        <f t="shared" si="60"/>
        <v>43133600.610334985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215</v>
      </c>
      <c r="C293" s="7"/>
      <c r="D293" s="2" t="e">
        <f t="shared" si="51"/>
        <v>#N/A</v>
      </c>
      <c r="E293" s="2" t="e">
        <f t="shared" si="63"/>
        <v>#N/A</v>
      </c>
      <c r="F293" s="2">
        <v>712579.7321472019</v>
      </c>
      <c r="G293" s="2">
        <f t="shared" si="26"/>
        <v>474145.14285714284</v>
      </c>
      <c r="H293" s="2">
        <f t="shared" si="61"/>
        <v>120419258.89604993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6354926.2857143031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803305.57539521158</v>
      </c>
      <c r="Q293" s="2">
        <f t="shared" si="44"/>
        <v>500000</v>
      </c>
      <c r="R293" s="2">
        <f t="shared" si="62"/>
        <v>126607166.86047673</v>
      </c>
      <c r="S293" s="2">
        <f t="shared" si="54"/>
        <v>474145.14285714924</v>
      </c>
      <c r="T293" s="2">
        <f t="shared" si="55"/>
        <v>25854.857142857276</v>
      </c>
      <c r="U293" s="2">
        <f t="shared" si="56"/>
        <v>500000</v>
      </c>
      <c r="V293" s="2">
        <f t="shared" si="33"/>
        <v>80591066.896049395</v>
      </c>
      <c r="W293" s="2">
        <f t="shared" si="57"/>
        <v>474145.14285714924</v>
      </c>
      <c r="X293" s="2">
        <f t="shared" si="47"/>
        <v>25854.857142850757</v>
      </c>
      <c r="Y293" s="2">
        <f t="shared" si="58"/>
        <v>46016099.964427322</v>
      </c>
      <c r="Z293" s="2" t="str">
        <f t="shared" si="48"/>
        <v>MEEP</v>
      </c>
      <c r="AA293" s="2">
        <f>IF(Z293="HERE",Y293,AA292+Graph!$G$1*1000)</f>
        <v>76759421.107284591</v>
      </c>
      <c r="AB293" s="2">
        <f t="shared" si="59"/>
        <v>420000</v>
      </c>
      <c r="AC293" s="2">
        <f t="shared" si="60"/>
        <v>43133600.610334985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216</v>
      </c>
      <c r="C294" s="7"/>
      <c r="D294" s="2" t="e">
        <f t="shared" si="51"/>
        <v>#N/A</v>
      </c>
      <c r="E294" s="2" t="e">
        <f t="shared" si="63"/>
        <v>#N/A</v>
      </c>
      <c r="F294" s="2">
        <v>714007.59283225983</v>
      </c>
      <c r="G294" s="2">
        <f t="shared" si="26"/>
        <v>474145.14285714284</v>
      </c>
      <c r="H294" s="2">
        <f t="shared" si="61"/>
        <v>120893404.03890708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6380781.1428571604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805091.1387091428</v>
      </c>
      <c r="Q294" s="2">
        <f t="shared" ref="Q294:Q357" si="66">IF(P294&gt;500000,500000,P294)</f>
        <v>500000</v>
      </c>
      <c r="R294" s="2">
        <f t="shared" si="62"/>
        <v>127107166.86047673</v>
      </c>
      <c r="S294" s="2">
        <f t="shared" si="54"/>
        <v>474145.14285714924</v>
      </c>
      <c r="T294" s="2">
        <f t="shared" si="55"/>
        <v>25854.857142857276</v>
      </c>
      <c r="U294" s="2">
        <f t="shared" si="56"/>
        <v>500000</v>
      </c>
      <c r="V294" s="2">
        <f t="shared" si="33"/>
        <v>81065212.038906544</v>
      </c>
      <c r="W294" s="2">
        <f t="shared" si="57"/>
        <v>474145.14285714924</v>
      </c>
      <c r="X294" s="2">
        <f t="shared" si="47"/>
        <v>25854.857142850757</v>
      </c>
      <c r="Y294" s="2">
        <f t="shared" si="58"/>
        <v>46041954.821570173</v>
      </c>
      <c r="Z294" s="2" t="str">
        <f t="shared" si="48"/>
        <v>MEEP</v>
      </c>
      <c r="AA294" s="2">
        <f>IF(Z294="HERE",Y294,AA293+Graph!$G$1*1000)</f>
        <v>77179421.107284591</v>
      </c>
      <c r="AB294" s="2">
        <f t="shared" si="59"/>
        <v>420000</v>
      </c>
      <c r="AC294" s="2">
        <f t="shared" si="60"/>
        <v>43133600.610334985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217</v>
      </c>
      <c r="C295" s="7"/>
      <c r="D295" s="2" t="e">
        <f t="shared" si="51"/>
        <v>#N/A</v>
      </c>
      <c r="E295" s="2" t="e">
        <f t="shared" si="63"/>
        <v>#N/A</v>
      </c>
      <c r="F295" s="2">
        <v>715435.45351731032</v>
      </c>
      <c r="G295" s="2">
        <f t="shared" si="26"/>
        <v>474145.14285714284</v>
      </c>
      <c r="H295" s="2">
        <f t="shared" si="61"/>
        <v>121367549.18176423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6406636.0000000177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806876.70202307403</v>
      </c>
      <c r="Q295" s="2">
        <f t="shared" si="66"/>
        <v>500000</v>
      </c>
      <c r="R295" s="2">
        <f t="shared" si="62"/>
        <v>127607166.86047673</v>
      </c>
      <c r="S295" s="2">
        <f t="shared" si="54"/>
        <v>474145.14285714924</v>
      </c>
      <c r="T295" s="2">
        <f t="shared" si="55"/>
        <v>25854.857142857276</v>
      </c>
      <c r="U295" s="2">
        <f t="shared" si="56"/>
        <v>500000</v>
      </c>
      <c r="V295" s="2">
        <f t="shared" si="33"/>
        <v>81539357.181763694</v>
      </c>
      <c r="W295" s="2">
        <f t="shared" si="57"/>
        <v>474145.14285714924</v>
      </c>
      <c r="X295" s="2">
        <f t="shared" si="47"/>
        <v>25854.857142850757</v>
      </c>
      <c r="Y295" s="2">
        <f t="shared" si="58"/>
        <v>46067809.678713024</v>
      </c>
      <c r="Z295" s="2" t="str">
        <f t="shared" si="48"/>
        <v>MEEP</v>
      </c>
      <c r="AA295" s="2">
        <f>IF(Z295="HERE",Y295,AA294+Graph!$G$1*1000)</f>
        <v>77599421.107284591</v>
      </c>
      <c r="AB295" s="2">
        <f t="shared" si="59"/>
        <v>420000</v>
      </c>
      <c r="AC295" s="2">
        <f t="shared" si="60"/>
        <v>43133600.610334985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218</v>
      </c>
      <c r="C296" s="7"/>
      <c r="D296" s="2" t="e">
        <f t="shared" si="51"/>
        <v>#N/A</v>
      </c>
      <c r="E296" s="2" t="e">
        <f t="shared" si="63"/>
        <v>#N/A</v>
      </c>
      <c r="F296" s="2">
        <v>716863.31420236826</v>
      </c>
      <c r="G296" s="2">
        <f t="shared" ref="G296:G385" si="67">IF(F296&gt;$AK$31*1000,$AK$31*1000,F296)</f>
        <v>474145.14285714284</v>
      </c>
      <c r="H296" s="2">
        <f t="shared" si="61"/>
        <v>121841694.32462138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6432490.857142875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808662.26533699036</v>
      </c>
      <c r="Q296" s="2">
        <f t="shared" si="66"/>
        <v>500000</v>
      </c>
      <c r="R296" s="2">
        <f t="shared" si="62"/>
        <v>128107166.86047673</v>
      </c>
      <c r="S296" s="2">
        <f t="shared" si="54"/>
        <v>474145.14285714924</v>
      </c>
      <c r="T296" s="2">
        <f t="shared" si="55"/>
        <v>25854.857142857276</v>
      </c>
      <c r="U296" s="2">
        <f t="shared" si="56"/>
        <v>500000</v>
      </c>
      <c r="V296" s="2">
        <f t="shared" si="33"/>
        <v>82013502.324620843</v>
      </c>
      <c r="W296" s="2">
        <f t="shared" si="57"/>
        <v>474145.14285714924</v>
      </c>
      <c r="X296" s="2">
        <f t="shared" si="47"/>
        <v>25854.857142850757</v>
      </c>
      <c r="Y296" s="2">
        <f t="shared" si="58"/>
        <v>46093664.535855874</v>
      </c>
      <c r="Z296" s="2" t="str">
        <f t="shared" si="48"/>
        <v>MEEP</v>
      </c>
      <c r="AA296" s="2">
        <f>IF(Z296="HERE",Y296,AA295+Graph!$G$1*1000)</f>
        <v>78019421.107284591</v>
      </c>
      <c r="AB296" s="2">
        <f t="shared" si="59"/>
        <v>420000</v>
      </c>
      <c r="AC296" s="2">
        <f t="shared" si="60"/>
        <v>43133600.610334985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219</v>
      </c>
      <c r="C297" s="7"/>
      <c r="D297" s="2" t="e">
        <f t="shared" si="51"/>
        <v>#N/A</v>
      </c>
      <c r="E297" s="2" t="e">
        <f t="shared" si="63"/>
        <v>#N/A</v>
      </c>
      <c r="F297" s="2">
        <v>718291.1748874262</v>
      </c>
      <c r="G297" s="2">
        <f t="shared" si="67"/>
        <v>474145.14285714284</v>
      </c>
      <c r="H297" s="2">
        <f t="shared" si="61"/>
        <v>122315839.46747853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6458345.7142857322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810447.82865092158</v>
      </c>
      <c r="Q297" s="2">
        <f t="shared" si="66"/>
        <v>500000</v>
      </c>
      <c r="R297" s="2">
        <f t="shared" si="62"/>
        <v>128607166.86047673</v>
      </c>
      <c r="S297" s="2">
        <f t="shared" si="54"/>
        <v>474145.14285714924</v>
      </c>
      <c r="T297" s="2">
        <f t="shared" si="55"/>
        <v>25854.857142857276</v>
      </c>
      <c r="U297" s="2">
        <f t="shared" si="56"/>
        <v>500000</v>
      </c>
      <c r="V297" s="2">
        <f t="shared" si="33"/>
        <v>82487647.467477992</v>
      </c>
      <c r="W297" s="2">
        <f t="shared" si="57"/>
        <v>474145.14285714924</v>
      </c>
      <c r="X297" s="2">
        <f t="shared" si="47"/>
        <v>25854.857142850757</v>
      </c>
      <c r="Y297" s="2">
        <f t="shared" si="58"/>
        <v>46119519.392998725</v>
      </c>
      <c r="Z297" s="2" t="str">
        <f t="shared" si="48"/>
        <v>MEEP</v>
      </c>
      <c r="AA297" s="2">
        <f>IF(Z297="HERE",Y297,AA296+Graph!$G$1*1000)</f>
        <v>78439421.107284591</v>
      </c>
      <c r="AB297" s="2">
        <f t="shared" si="59"/>
        <v>420000</v>
      </c>
      <c r="AC297" s="2">
        <f t="shared" si="60"/>
        <v>43133600.610334985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220</v>
      </c>
      <c r="C298" s="7"/>
      <c r="D298" s="2" t="e">
        <f t="shared" si="51"/>
        <v>#N/A</v>
      </c>
      <c r="E298" s="2" t="e">
        <f t="shared" si="63"/>
        <v>#N/A</v>
      </c>
      <c r="F298" s="2">
        <v>719719.03557248414</v>
      </c>
      <c r="G298" s="2">
        <f t="shared" si="67"/>
        <v>474145.14285714284</v>
      </c>
      <c r="H298" s="2">
        <f t="shared" si="61"/>
        <v>122789984.61033568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6484200.5714285895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812233.39196483791</v>
      </c>
      <c r="Q298" s="2">
        <f t="shared" si="66"/>
        <v>500000</v>
      </c>
      <c r="R298" s="2">
        <f t="shared" si="62"/>
        <v>129107166.86047673</v>
      </c>
      <c r="S298" s="2">
        <f t="shared" si="54"/>
        <v>474145.14285714924</v>
      </c>
      <c r="T298" s="2">
        <f t="shared" si="55"/>
        <v>25854.857142857276</v>
      </c>
      <c r="U298" s="2">
        <f t="shared" si="56"/>
        <v>500000</v>
      </c>
      <c r="V298" s="2">
        <f t="shared" si="33"/>
        <v>82961792.610335141</v>
      </c>
      <c r="W298" s="2">
        <f t="shared" si="57"/>
        <v>474145.14285714924</v>
      </c>
      <c r="X298" s="2">
        <f t="shared" si="47"/>
        <v>25854.857142850757</v>
      </c>
      <c r="Y298" s="2">
        <f t="shared" si="58"/>
        <v>46145374.250141576</v>
      </c>
      <c r="Z298" s="2" t="str">
        <f t="shared" si="48"/>
        <v>MEEP</v>
      </c>
      <c r="AA298" s="2">
        <f>IF(Z298="HERE",Y298,AA297+Graph!$G$1*1000)</f>
        <v>78859421.107284591</v>
      </c>
      <c r="AB298" s="2">
        <f t="shared" si="59"/>
        <v>420000</v>
      </c>
      <c r="AC298" s="2">
        <f t="shared" si="60"/>
        <v>43133600.610334985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221</v>
      </c>
      <c r="C299" s="7"/>
      <c r="D299" s="2" t="e">
        <f t="shared" si="51"/>
        <v>#N/A</v>
      </c>
      <c r="E299" s="2" t="e">
        <f t="shared" si="63"/>
        <v>#N/A</v>
      </c>
      <c r="F299" s="2">
        <v>721146.89625754207</v>
      </c>
      <c r="G299" s="2">
        <f t="shared" si="67"/>
        <v>474145.14285714284</v>
      </c>
      <c r="H299" s="2">
        <f t="shared" si="61"/>
        <v>123264129.75319283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6510055.4285714468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814018.95527876914</v>
      </c>
      <c r="Q299" s="2">
        <f t="shared" si="66"/>
        <v>500000</v>
      </c>
      <c r="R299" s="2">
        <f t="shared" si="62"/>
        <v>129607166.86047673</v>
      </c>
      <c r="S299" s="2">
        <f t="shared" si="54"/>
        <v>474145.14285714924</v>
      </c>
      <c r="T299" s="2">
        <f t="shared" si="55"/>
        <v>25854.857142857276</v>
      </c>
      <c r="U299" s="2">
        <f t="shared" si="56"/>
        <v>500000</v>
      </c>
      <c r="V299" s="2">
        <f t="shared" si="33"/>
        <v>83435937.753192291</v>
      </c>
      <c r="W299" s="2">
        <f t="shared" si="57"/>
        <v>474145.14285714924</v>
      </c>
      <c r="X299" s="2">
        <f t="shared" si="47"/>
        <v>25854.857142850757</v>
      </c>
      <c r="Y299" s="2">
        <f t="shared" si="58"/>
        <v>46171229.107284427</v>
      </c>
      <c r="Z299" s="2" t="str">
        <f t="shared" si="48"/>
        <v>MEEP</v>
      </c>
      <c r="AA299" s="2">
        <f>IF(Z299="HERE",Y299,AA298+Graph!$G$1*1000)</f>
        <v>79279421.107284591</v>
      </c>
      <c r="AB299" s="2">
        <f t="shared" si="59"/>
        <v>420000</v>
      </c>
      <c r="AC299" s="2">
        <f t="shared" si="60"/>
        <v>43133600.610334985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222</v>
      </c>
      <c r="C300" s="7"/>
      <c r="D300" s="2" t="e">
        <f t="shared" si="51"/>
        <v>#N/A</v>
      </c>
      <c r="E300" s="2" t="e">
        <f t="shared" si="63"/>
        <v>#N/A</v>
      </c>
      <c r="F300" s="2">
        <v>722574.75694260001</v>
      </c>
      <c r="G300" s="2">
        <f t="shared" si="67"/>
        <v>474145.14285714284</v>
      </c>
      <c r="H300" s="2">
        <f t="shared" si="61"/>
        <v>123738274.89604998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6535910.2857143041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815804.51859268546</v>
      </c>
      <c r="Q300" s="2">
        <f t="shared" si="66"/>
        <v>500000</v>
      </c>
      <c r="R300" s="2">
        <f t="shared" si="62"/>
        <v>130107166.86047673</v>
      </c>
      <c r="S300" s="2">
        <f t="shared" si="54"/>
        <v>474145.14285714924</v>
      </c>
      <c r="T300" s="2">
        <f t="shared" si="55"/>
        <v>25854.857142857276</v>
      </c>
      <c r="U300" s="2">
        <f t="shared" si="56"/>
        <v>500000</v>
      </c>
      <c r="V300" s="2">
        <f t="shared" si="33"/>
        <v>83910082.89604944</v>
      </c>
      <c r="W300" s="2">
        <f t="shared" si="57"/>
        <v>474145.14285714924</v>
      </c>
      <c r="X300" s="2">
        <f t="shared" si="47"/>
        <v>25854.857142850757</v>
      </c>
      <c r="Y300" s="2">
        <f t="shared" si="58"/>
        <v>46197083.964427277</v>
      </c>
      <c r="Z300" s="2" t="str">
        <f t="shared" si="48"/>
        <v>MEEP</v>
      </c>
      <c r="AA300" s="2">
        <f>IF(Z300="HERE",Y300,AA299+Graph!$G$1*1000)</f>
        <v>79699421.107284591</v>
      </c>
      <c r="AB300" s="2">
        <f t="shared" si="59"/>
        <v>420000</v>
      </c>
      <c r="AC300" s="2">
        <f t="shared" si="60"/>
        <v>43133600.610334985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223</v>
      </c>
      <c r="C301" s="7"/>
      <c r="D301" s="2" t="e">
        <f t="shared" si="51"/>
        <v>#N/A</v>
      </c>
      <c r="E301" s="2" t="e">
        <f t="shared" si="63"/>
        <v>#N/A</v>
      </c>
      <c r="F301" s="2">
        <v>724002.61762765795</v>
      </c>
      <c r="G301" s="2">
        <f t="shared" si="67"/>
        <v>474145.14285714284</v>
      </c>
      <c r="H301" s="2">
        <f t="shared" si="61"/>
        <v>124212420.03890713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6561765.1428571614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817590.08190661669</v>
      </c>
      <c r="Q301" s="2">
        <f t="shared" si="66"/>
        <v>500000</v>
      </c>
      <c r="R301" s="2">
        <f t="shared" si="62"/>
        <v>130607166.86047673</v>
      </c>
      <c r="S301" s="2">
        <f t="shared" si="54"/>
        <v>474145.14285714924</v>
      </c>
      <c r="T301" s="2">
        <f t="shared" si="55"/>
        <v>25854.857142857276</v>
      </c>
      <c r="U301" s="2">
        <f t="shared" si="56"/>
        <v>500000</v>
      </c>
      <c r="V301" s="2">
        <f t="shared" si="33"/>
        <v>84384228.038906589</v>
      </c>
      <c r="W301" s="2">
        <f t="shared" si="57"/>
        <v>474145.14285714924</v>
      </c>
      <c r="X301" s="2">
        <f t="shared" si="47"/>
        <v>25854.857142850757</v>
      </c>
      <c r="Y301" s="2">
        <f t="shared" si="58"/>
        <v>46222938.821570128</v>
      </c>
      <c r="Z301" s="2" t="str">
        <f t="shared" si="48"/>
        <v>MEEP</v>
      </c>
      <c r="AA301" s="2">
        <f>IF(Z301="HERE",Y301,AA300+Graph!$G$1*1000)</f>
        <v>80119421.107284591</v>
      </c>
      <c r="AB301" s="2">
        <f t="shared" si="59"/>
        <v>420000</v>
      </c>
      <c r="AC301" s="2">
        <f t="shared" si="60"/>
        <v>43133600.610334985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224</v>
      </c>
      <c r="C302" s="7"/>
      <c r="D302" s="2" t="e">
        <f t="shared" si="51"/>
        <v>#N/A</v>
      </c>
      <c r="E302" s="2" t="e">
        <f t="shared" si="63"/>
        <v>#N/A</v>
      </c>
      <c r="F302" s="2">
        <v>725430.47831270844</v>
      </c>
      <c r="G302" s="2">
        <f t="shared" si="67"/>
        <v>474145.14285714284</v>
      </c>
      <c r="H302" s="2">
        <f t="shared" si="61"/>
        <v>124686565.18176427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6587620.0000000186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819375.64522053301</v>
      </c>
      <c r="Q302" s="2">
        <f t="shared" si="66"/>
        <v>500000</v>
      </c>
      <c r="R302" s="2">
        <f t="shared" si="62"/>
        <v>131107166.86047673</v>
      </c>
      <c r="S302" s="2">
        <f t="shared" si="54"/>
        <v>474145.14285714924</v>
      </c>
      <c r="T302" s="2">
        <f t="shared" si="55"/>
        <v>25854.857142857276</v>
      </c>
      <c r="U302" s="2">
        <f t="shared" si="56"/>
        <v>500000</v>
      </c>
      <c r="V302" s="2">
        <f t="shared" si="33"/>
        <v>84858373.181763738</v>
      </c>
      <c r="W302" s="2">
        <f t="shared" si="57"/>
        <v>474145.14285714924</v>
      </c>
      <c r="X302" s="2">
        <f t="shared" si="47"/>
        <v>25854.857142850757</v>
      </c>
      <c r="Y302" s="2">
        <f t="shared" si="58"/>
        <v>46248793.678712979</v>
      </c>
      <c r="Z302" s="2" t="str">
        <f t="shared" si="48"/>
        <v>MEEP</v>
      </c>
      <c r="AA302" s="2">
        <f>IF(Z302="HERE",Y302,AA301+Graph!$G$1*1000)</f>
        <v>80539421.107284591</v>
      </c>
      <c r="AB302" s="2">
        <f t="shared" si="59"/>
        <v>420000</v>
      </c>
      <c r="AC302" s="2">
        <f t="shared" si="60"/>
        <v>43133600.610334985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225</v>
      </c>
      <c r="C303" s="7"/>
      <c r="D303" s="2" t="e">
        <f t="shared" si="51"/>
        <v>#N/A</v>
      </c>
      <c r="E303" s="2" t="e">
        <f t="shared" si="63"/>
        <v>#N/A</v>
      </c>
      <c r="F303" s="2">
        <v>726858.33899776638</v>
      </c>
      <c r="G303" s="2">
        <f t="shared" si="67"/>
        <v>474145.14285714284</v>
      </c>
      <c r="H303" s="2">
        <f t="shared" si="61"/>
        <v>125160710.32462142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6613474.8571428759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821161.20853446424</v>
      </c>
      <c r="Q303" s="2">
        <f t="shared" si="66"/>
        <v>500000</v>
      </c>
      <c r="R303" s="2">
        <f t="shared" si="62"/>
        <v>131607166.86047673</v>
      </c>
      <c r="S303" s="2">
        <f t="shared" si="54"/>
        <v>474145.14285714924</v>
      </c>
      <c r="T303" s="2">
        <f t="shared" si="55"/>
        <v>25854.857142857276</v>
      </c>
      <c r="U303" s="2">
        <f t="shared" si="56"/>
        <v>500000</v>
      </c>
      <c r="V303" s="2">
        <f t="shared" si="33"/>
        <v>85332518.324620888</v>
      </c>
      <c r="W303" s="2">
        <f t="shared" si="57"/>
        <v>474145.14285714924</v>
      </c>
      <c r="X303" s="2">
        <f t="shared" si="47"/>
        <v>25854.857142850757</v>
      </c>
      <c r="Y303" s="2">
        <f t="shared" si="58"/>
        <v>46274648.53585583</v>
      </c>
      <c r="Z303" s="2" t="str">
        <f t="shared" si="48"/>
        <v>MEEP</v>
      </c>
      <c r="AA303" s="2">
        <f>IF(Z303="HERE",Y303,AA302+Graph!$G$1*1000)</f>
        <v>80959421.107284591</v>
      </c>
      <c r="AB303" s="2">
        <f t="shared" si="59"/>
        <v>420000</v>
      </c>
      <c r="AC303" s="2">
        <f t="shared" si="60"/>
        <v>43133600.610334985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226</v>
      </c>
      <c r="C304" s="7"/>
      <c r="D304" s="2" t="e">
        <f t="shared" si="51"/>
        <v>#N/A</v>
      </c>
      <c r="E304" s="2" t="e">
        <f t="shared" si="63"/>
        <v>#N/A</v>
      </c>
      <c r="F304" s="2">
        <v>728286.19968282431</v>
      </c>
      <c r="G304" s="2">
        <f t="shared" si="67"/>
        <v>474145.14285714284</v>
      </c>
      <c r="H304" s="2">
        <f t="shared" si="61"/>
        <v>125634855.46747857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6639329.7142857332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822946.77184839547</v>
      </c>
      <c r="Q304" s="2">
        <f t="shared" si="66"/>
        <v>500000</v>
      </c>
      <c r="R304" s="2">
        <f t="shared" si="62"/>
        <v>132107166.86047673</v>
      </c>
      <c r="S304" s="2">
        <f t="shared" si="54"/>
        <v>474145.14285714924</v>
      </c>
      <c r="T304" s="2">
        <f t="shared" si="55"/>
        <v>25854.857142857276</v>
      </c>
      <c r="U304" s="2">
        <f t="shared" si="56"/>
        <v>500000</v>
      </c>
      <c r="V304" s="2">
        <f t="shared" si="33"/>
        <v>85806663.467478037</v>
      </c>
      <c r="W304" s="2">
        <f t="shared" si="57"/>
        <v>474145.14285714924</v>
      </c>
      <c r="X304" s="2">
        <f t="shared" si="47"/>
        <v>25854.857142850757</v>
      </c>
      <c r="Y304" s="2">
        <f t="shared" si="58"/>
        <v>46300503.39299868</v>
      </c>
      <c r="Z304" s="2" t="str">
        <f t="shared" si="48"/>
        <v>MEEP</v>
      </c>
      <c r="AA304" s="2">
        <f>IF(Z304="HERE",Y304,AA303+Graph!$G$1*1000)</f>
        <v>81379421.107284591</v>
      </c>
      <c r="AB304" s="2">
        <f t="shared" si="59"/>
        <v>420000</v>
      </c>
      <c r="AC304" s="2">
        <f t="shared" si="60"/>
        <v>43133600.610334985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227</v>
      </c>
      <c r="C305" s="7"/>
      <c r="D305" s="2" t="e">
        <f t="shared" si="51"/>
        <v>#N/A</v>
      </c>
      <c r="E305" s="2" t="e">
        <f t="shared" si="63"/>
        <v>#N/A</v>
      </c>
      <c r="F305" s="2">
        <v>729714.06036788225</v>
      </c>
      <c r="G305" s="2">
        <f t="shared" si="67"/>
        <v>474145.14285714284</v>
      </c>
      <c r="H305" s="2">
        <f t="shared" si="61"/>
        <v>126109000.61033572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6665184.5714285905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824732.33516231179</v>
      </c>
      <c r="Q305" s="2">
        <f t="shared" si="66"/>
        <v>500000</v>
      </c>
      <c r="R305" s="2">
        <f t="shared" si="62"/>
        <v>132607166.86047673</v>
      </c>
      <c r="S305" s="2">
        <f t="shared" si="54"/>
        <v>474145.14285714924</v>
      </c>
      <c r="T305" s="2">
        <f t="shared" si="55"/>
        <v>25854.857142857276</v>
      </c>
      <c r="U305" s="2">
        <f t="shared" si="56"/>
        <v>500000</v>
      </c>
      <c r="V305" s="2">
        <f t="shared" si="33"/>
        <v>86280808.610335186</v>
      </c>
      <c r="W305" s="2">
        <f t="shared" si="57"/>
        <v>474145.14285714924</v>
      </c>
      <c r="X305" s="2">
        <f t="shared" si="47"/>
        <v>25854.857142850757</v>
      </c>
      <c r="Y305" s="2">
        <f t="shared" si="58"/>
        <v>46326358.250141531</v>
      </c>
      <c r="Z305" s="2" t="str">
        <f t="shared" si="48"/>
        <v>MEEP</v>
      </c>
      <c r="AA305" s="2">
        <f>IF(Z305="HERE",Y305,AA304+Graph!$G$1*1000)</f>
        <v>81799421.107284591</v>
      </c>
      <c r="AB305" s="2">
        <f t="shared" si="59"/>
        <v>420000</v>
      </c>
      <c r="AC305" s="2">
        <f t="shared" si="60"/>
        <v>43133600.610334985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228</v>
      </c>
      <c r="C306" s="7"/>
      <c r="D306" s="2" t="e">
        <f t="shared" si="51"/>
        <v>#N/A</v>
      </c>
      <c r="E306" s="2" t="e">
        <f t="shared" si="63"/>
        <v>#N/A</v>
      </c>
      <c r="F306" s="2">
        <v>731141.92105294019</v>
      </c>
      <c r="G306" s="2">
        <f t="shared" si="67"/>
        <v>474145.14285714284</v>
      </c>
      <c r="H306" s="2">
        <f t="shared" si="61"/>
        <v>126583145.75319287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6691039.4285714477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826517.89847624302</v>
      </c>
      <c r="Q306" s="2">
        <f t="shared" si="66"/>
        <v>500000</v>
      </c>
      <c r="R306" s="2">
        <f t="shared" si="62"/>
        <v>133107166.86047673</v>
      </c>
      <c r="S306" s="2">
        <f t="shared" si="54"/>
        <v>474145.14285714924</v>
      </c>
      <c r="T306" s="2">
        <f t="shared" si="55"/>
        <v>25854.857142857276</v>
      </c>
      <c r="U306" s="2">
        <f t="shared" si="56"/>
        <v>500000</v>
      </c>
      <c r="V306" s="2">
        <f t="shared" si="33"/>
        <v>86754953.753192335</v>
      </c>
      <c r="W306" s="2">
        <f t="shared" si="57"/>
        <v>474145.14285714924</v>
      </c>
      <c r="X306" s="2">
        <f t="shared" si="47"/>
        <v>25854.857142850757</v>
      </c>
      <c r="Y306" s="2">
        <f t="shared" si="58"/>
        <v>46352213.107284382</v>
      </c>
      <c r="Z306" s="2" t="str">
        <f t="shared" si="48"/>
        <v>MEEP</v>
      </c>
      <c r="AA306" s="2">
        <f>IF(Z306="HERE",Y306,AA305+Graph!$G$1*1000)</f>
        <v>82219421.107284591</v>
      </c>
      <c r="AB306" s="2">
        <f t="shared" si="59"/>
        <v>420000</v>
      </c>
      <c r="AC306" s="2">
        <f t="shared" si="60"/>
        <v>43133600.610334985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229</v>
      </c>
      <c r="C307" s="7"/>
      <c r="D307" s="2" t="e">
        <f t="shared" si="51"/>
        <v>#N/A</v>
      </c>
      <c r="E307" s="2" t="e">
        <f t="shared" si="63"/>
        <v>#N/A</v>
      </c>
      <c r="F307" s="2">
        <v>732569.78173799813</v>
      </c>
      <c r="G307" s="2">
        <f t="shared" si="67"/>
        <v>474145.14285714284</v>
      </c>
      <c r="H307" s="2">
        <f t="shared" si="61"/>
        <v>127057290.89605002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6716894.285714305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828303.46179015934</v>
      </c>
      <c r="Q307" s="2">
        <f t="shared" si="66"/>
        <v>500000</v>
      </c>
      <c r="R307" s="2">
        <f t="shared" si="62"/>
        <v>133607166.86047673</v>
      </c>
      <c r="S307" s="2">
        <f t="shared" si="54"/>
        <v>474145.14285714924</v>
      </c>
      <c r="T307" s="2">
        <f t="shared" si="55"/>
        <v>25854.857142857276</v>
      </c>
      <c r="U307" s="2">
        <f t="shared" si="56"/>
        <v>500000</v>
      </c>
      <c r="V307" s="2">
        <f t="shared" si="33"/>
        <v>87229098.896049485</v>
      </c>
      <c r="W307" s="2">
        <f t="shared" si="57"/>
        <v>474145.14285714924</v>
      </c>
      <c r="X307" s="2">
        <f t="shared" si="47"/>
        <v>25854.857142850757</v>
      </c>
      <c r="Y307" s="2">
        <f t="shared" si="58"/>
        <v>46378067.964427233</v>
      </c>
      <c r="Z307" s="2" t="str">
        <f t="shared" si="48"/>
        <v>MEEP</v>
      </c>
      <c r="AA307" s="2">
        <f>IF(Z307="HERE",Y307,AA306+Graph!$G$1*1000)</f>
        <v>82639421.107284591</v>
      </c>
      <c r="AB307" s="2">
        <f t="shared" si="59"/>
        <v>420000</v>
      </c>
      <c r="AC307" s="2">
        <f t="shared" si="60"/>
        <v>43133600.610334985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230</v>
      </c>
      <c r="C308" s="7"/>
      <c r="D308" s="2" t="e">
        <f t="shared" si="51"/>
        <v>#N/A</v>
      </c>
      <c r="E308" s="2" t="e">
        <f t="shared" si="63"/>
        <v>#N/A</v>
      </c>
      <c r="F308" s="2">
        <v>733997.64242304862</v>
      </c>
      <c r="G308" s="2">
        <f t="shared" si="67"/>
        <v>474145.14285714284</v>
      </c>
      <c r="H308" s="2">
        <f t="shared" si="61"/>
        <v>127531436.03890717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6742749.1428571623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830089.02510409057</v>
      </c>
      <c r="Q308" s="2">
        <f t="shared" si="66"/>
        <v>500000</v>
      </c>
      <c r="R308" s="2">
        <f t="shared" si="62"/>
        <v>134107166.86047673</v>
      </c>
      <c r="S308" s="2">
        <f t="shared" si="54"/>
        <v>474145.14285714924</v>
      </c>
      <c r="T308" s="2">
        <f t="shared" si="55"/>
        <v>25854.857142857276</v>
      </c>
      <c r="U308" s="2">
        <f t="shared" si="56"/>
        <v>500000</v>
      </c>
      <c r="V308" s="2">
        <f t="shared" si="33"/>
        <v>87703244.038906634</v>
      </c>
      <c r="W308" s="2">
        <f t="shared" si="57"/>
        <v>474145.14285714924</v>
      </c>
      <c r="X308" s="2">
        <f t="shared" si="47"/>
        <v>25854.857142850757</v>
      </c>
      <c r="Y308" s="2">
        <f t="shared" si="58"/>
        <v>46403922.821570083</v>
      </c>
      <c r="Z308" s="2" t="str">
        <f t="shared" si="48"/>
        <v>MEEP</v>
      </c>
      <c r="AA308" s="2">
        <f>IF(Z308="HERE",Y308,AA307+Graph!$G$1*1000)</f>
        <v>83059421.107284591</v>
      </c>
      <c r="AB308" s="2">
        <f t="shared" si="59"/>
        <v>420000</v>
      </c>
      <c r="AC308" s="2">
        <f t="shared" si="60"/>
        <v>43133600.610334985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231</v>
      </c>
      <c r="C309" s="7"/>
      <c r="D309" s="2" t="e">
        <f t="shared" si="51"/>
        <v>#N/A</v>
      </c>
      <c r="E309" s="2" t="e">
        <f t="shared" si="63"/>
        <v>#N/A</v>
      </c>
      <c r="F309" s="2">
        <v>735425.50310810655</v>
      </c>
      <c r="G309" s="2">
        <f t="shared" si="67"/>
        <v>474145.14285714284</v>
      </c>
      <c r="H309" s="2">
        <f t="shared" si="61"/>
        <v>128005581.18176432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6768604.0000000196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831874.5884180069</v>
      </c>
      <c r="Q309" s="2">
        <f t="shared" si="66"/>
        <v>500000</v>
      </c>
      <c r="R309" s="2">
        <f t="shared" si="62"/>
        <v>134607166.86047673</v>
      </c>
      <c r="S309" s="2">
        <f t="shared" si="54"/>
        <v>474145.14285714924</v>
      </c>
      <c r="T309" s="2">
        <f t="shared" si="55"/>
        <v>25854.857142857276</v>
      </c>
      <c r="U309" s="2">
        <f t="shared" si="56"/>
        <v>500000</v>
      </c>
      <c r="V309" s="2">
        <f t="shared" si="33"/>
        <v>88177389.181763783</v>
      </c>
      <c r="W309" s="2">
        <f t="shared" si="57"/>
        <v>474145.14285714924</v>
      </c>
      <c r="X309" s="2">
        <f t="shared" si="47"/>
        <v>25854.857142850757</v>
      </c>
      <c r="Y309" s="2">
        <f t="shared" si="58"/>
        <v>46429777.678712934</v>
      </c>
      <c r="Z309" s="2" t="str">
        <f t="shared" si="48"/>
        <v>MEEP</v>
      </c>
      <c r="AA309" s="2">
        <f>IF(Z309="HERE",Y309,AA308+Graph!$G$1*1000)</f>
        <v>83479421.107284591</v>
      </c>
      <c r="AB309" s="2">
        <f t="shared" si="59"/>
        <v>420000</v>
      </c>
      <c r="AC309" s="2">
        <f t="shared" si="60"/>
        <v>43133600.610334985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232</v>
      </c>
      <c r="C310" s="7"/>
      <c r="D310" s="2" t="e">
        <f t="shared" si="51"/>
        <v>#N/A</v>
      </c>
      <c r="E310" s="2" t="e">
        <f t="shared" si="63"/>
        <v>#N/A</v>
      </c>
      <c r="F310" s="2">
        <v>736853.36379316449</v>
      </c>
      <c r="G310" s="2">
        <f t="shared" si="67"/>
        <v>474145.14285714284</v>
      </c>
      <c r="H310" s="2">
        <f t="shared" si="61"/>
        <v>128479726.32462147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6794458.8571428768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833660.15173193812</v>
      </c>
      <c r="Q310" s="2">
        <f t="shared" si="66"/>
        <v>500000</v>
      </c>
      <c r="R310" s="2">
        <f t="shared" si="62"/>
        <v>135107166.86047673</v>
      </c>
      <c r="S310" s="2">
        <f t="shared" si="54"/>
        <v>474145.14285714924</v>
      </c>
      <c r="T310" s="2">
        <f t="shared" si="55"/>
        <v>25854.857142857276</v>
      </c>
      <c r="U310" s="2">
        <f t="shared" si="56"/>
        <v>500000</v>
      </c>
      <c r="V310" s="2">
        <f t="shared" si="33"/>
        <v>88651534.324620932</v>
      </c>
      <c r="W310" s="2">
        <f t="shared" si="57"/>
        <v>474145.14285714924</v>
      </c>
      <c r="X310" s="2">
        <f t="shared" si="47"/>
        <v>25854.857142850757</v>
      </c>
      <c r="Y310" s="2">
        <f t="shared" si="58"/>
        <v>46455632.535855785</v>
      </c>
      <c r="Z310" s="2" t="str">
        <f t="shared" si="48"/>
        <v>MEEP</v>
      </c>
      <c r="AA310" s="2">
        <f>IF(Z310="HERE",Y310,AA309+Graph!$G$1*1000)</f>
        <v>83899421.107284591</v>
      </c>
      <c r="AB310" s="2">
        <f t="shared" si="59"/>
        <v>420000</v>
      </c>
      <c r="AC310" s="2">
        <f t="shared" si="60"/>
        <v>43133600.610334985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233</v>
      </c>
      <c r="C311" s="7"/>
      <c r="D311" s="2" t="e">
        <f t="shared" si="51"/>
        <v>#N/A</v>
      </c>
      <c r="E311" s="2" t="e">
        <f t="shared" si="63"/>
        <v>#N/A</v>
      </c>
      <c r="F311" s="2">
        <v>738281.22447822243</v>
      </c>
      <c r="G311" s="2">
        <f t="shared" si="67"/>
        <v>474145.14285714284</v>
      </c>
      <c r="H311" s="2">
        <f t="shared" si="61"/>
        <v>128953871.46747862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6820313.7142857341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835445.71504585445</v>
      </c>
      <c r="Q311" s="2">
        <f t="shared" si="66"/>
        <v>500000</v>
      </c>
      <c r="R311" s="2">
        <f t="shared" si="62"/>
        <v>135607166.86047673</v>
      </c>
      <c r="S311" s="2">
        <f t="shared" si="54"/>
        <v>474145.14285714924</v>
      </c>
      <c r="T311" s="2">
        <f t="shared" si="55"/>
        <v>25854.857142857276</v>
      </c>
      <c r="U311" s="2">
        <f t="shared" si="56"/>
        <v>500000</v>
      </c>
      <c r="V311" s="2">
        <f t="shared" si="33"/>
        <v>89125679.467478082</v>
      </c>
      <c r="W311" s="2">
        <f t="shared" si="57"/>
        <v>474145.14285714924</v>
      </c>
      <c r="X311" s="2">
        <f t="shared" si="47"/>
        <v>25854.857142850757</v>
      </c>
      <c r="Y311" s="2">
        <f t="shared" si="58"/>
        <v>46481487.392998636</v>
      </c>
      <c r="Z311" s="2" t="str">
        <f t="shared" si="48"/>
        <v>MEEP</v>
      </c>
      <c r="AA311" s="2">
        <f>IF(Z311="HERE",Y311,AA310+Graph!$G$1*1000)</f>
        <v>84319421.107284591</v>
      </c>
      <c r="AB311" s="2">
        <f t="shared" si="59"/>
        <v>420000</v>
      </c>
      <c r="AC311" s="2">
        <f t="shared" si="60"/>
        <v>43133600.610334985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234</v>
      </c>
      <c r="C312" s="7"/>
      <c r="D312" s="2" t="e">
        <f t="shared" si="51"/>
        <v>#N/A</v>
      </c>
      <c r="E312" s="2" t="e">
        <f t="shared" si="63"/>
        <v>#N/A</v>
      </c>
      <c r="F312" s="2">
        <v>739709.08516328037</v>
      </c>
      <c r="G312" s="2">
        <f t="shared" si="67"/>
        <v>474145.14285714284</v>
      </c>
      <c r="H312" s="2">
        <f t="shared" si="61"/>
        <v>129428016.61033577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6846168.5714285914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837231.27835978568</v>
      </c>
      <c r="Q312" s="2">
        <f t="shared" si="66"/>
        <v>500000</v>
      </c>
      <c r="R312" s="2">
        <f t="shared" si="62"/>
        <v>136107166.86047673</v>
      </c>
      <c r="S312" s="2">
        <f t="shared" si="54"/>
        <v>474145.14285714924</v>
      </c>
      <c r="T312" s="2">
        <f t="shared" si="55"/>
        <v>25854.857142857276</v>
      </c>
      <c r="U312" s="2">
        <f t="shared" si="56"/>
        <v>500000</v>
      </c>
      <c r="V312" s="2">
        <f t="shared" si="33"/>
        <v>89599824.610335231</v>
      </c>
      <c r="W312" s="2">
        <f t="shared" si="57"/>
        <v>474145.14285714924</v>
      </c>
      <c r="X312" s="2">
        <f t="shared" si="47"/>
        <v>25854.857142850757</v>
      </c>
      <c r="Y312" s="2">
        <f t="shared" si="58"/>
        <v>46507342.250141487</v>
      </c>
      <c r="Z312" s="2" t="str">
        <f t="shared" si="48"/>
        <v>MEEP</v>
      </c>
      <c r="AA312" s="2">
        <f>IF(Z312="HERE",Y312,AA311+Graph!$G$1*1000)</f>
        <v>84739421.107284591</v>
      </c>
      <c r="AB312" s="2">
        <f t="shared" si="59"/>
        <v>420000</v>
      </c>
      <c r="AC312" s="2">
        <f t="shared" si="60"/>
        <v>43133600.610334985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235</v>
      </c>
      <c r="C313" s="7"/>
      <c r="D313" s="2" t="e">
        <f t="shared" si="51"/>
        <v>#N/A</v>
      </c>
      <c r="E313" s="2" t="e">
        <f t="shared" si="63"/>
        <v>#N/A</v>
      </c>
      <c r="F313" s="2">
        <v>741136.94584833831</v>
      </c>
      <c r="G313" s="2">
        <f t="shared" si="67"/>
        <v>474145.14285714284</v>
      </c>
      <c r="H313" s="2">
        <f t="shared" si="61"/>
        <v>129902161.75319292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6872023.4285714487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839016.841673702</v>
      </c>
      <c r="Q313" s="2">
        <f t="shared" si="66"/>
        <v>500000</v>
      </c>
      <c r="R313" s="2">
        <f t="shared" si="62"/>
        <v>136607166.86047673</v>
      </c>
      <c r="S313" s="2">
        <f t="shared" si="54"/>
        <v>474145.14285714924</v>
      </c>
      <c r="T313" s="2">
        <f t="shared" si="55"/>
        <v>25854.857142857276</v>
      </c>
      <c r="U313" s="2">
        <f t="shared" si="56"/>
        <v>500000</v>
      </c>
      <c r="V313" s="2">
        <f t="shared" si="33"/>
        <v>90073969.75319238</v>
      </c>
      <c r="W313" s="2">
        <f t="shared" si="57"/>
        <v>474145.14285714924</v>
      </c>
      <c r="X313" s="2">
        <f t="shared" si="47"/>
        <v>25854.857142850757</v>
      </c>
      <c r="Y313" s="2">
        <f t="shared" si="58"/>
        <v>46533197.107284337</v>
      </c>
      <c r="Z313" s="2" t="str">
        <f t="shared" si="48"/>
        <v>MEEP</v>
      </c>
      <c r="AA313" s="2">
        <f>IF(Z313="HERE",Y313,AA312+Graph!$G$1*1000)</f>
        <v>85159421.107284591</v>
      </c>
      <c r="AB313" s="2">
        <f t="shared" si="59"/>
        <v>420000</v>
      </c>
      <c r="AC313" s="2">
        <f t="shared" si="60"/>
        <v>43133600.610334985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236</v>
      </c>
      <c r="C314" s="7"/>
      <c r="D314" s="2" t="e">
        <f t="shared" si="51"/>
        <v>#N/A</v>
      </c>
      <c r="E314" s="2" t="e">
        <f t="shared" si="63"/>
        <v>#N/A</v>
      </c>
      <c r="F314" s="2">
        <v>742564.80653339624</v>
      </c>
      <c r="G314" s="2">
        <f t="shared" si="67"/>
        <v>474145.14285714284</v>
      </c>
      <c r="H314" s="2">
        <f t="shared" si="61"/>
        <v>130376306.89605007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6897878.2857143059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840802.40498763323</v>
      </c>
      <c r="Q314" s="2">
        <f t="shared" si="66"/>
        <v>500000</v>
      </c>
      <c r="R314" s="2">
        <f t="shared" si="62"/>
        <v>137107166.86047673</v>
      </c>
      <c r="S314" s="2">
        <f t="shared" si="54"/>
        <v>474145.14285714924</v>
      </c>
      <c r="T314" s="2">
        <f t="shared" si="55"/>
        <v>25854.857142857276</v>
      </c>
      <c r="U314" s="2">
        <f t="shared" si="56"/>
        <v>500000</v>
      </c>
      <c r="V314" s="2">
        <f t="shared" si="33"/>
        <v>90548114.896049529</v>
      </c>
      <c r="W314" s="2">
        <f t="shared" si="57"/>
        <v>474145.14285714924</v>
      </c>
      <c r="X314" s="2">
        <f t="shared" si="47"/>
        <v>25854.857142850757</v>
      </c>
      <c r="Y314" s="2">
        <f t="shared" si="58"/>
        <v>46559051.964427188</v>
      </c>
      <c r="Z314" s="2" t="str">
        <f t="shared" si="48"/>
        <v>MEEP</v>
      </c>
      <c r="AA314" s="2">
        <f>IF(Z314="HERE",Y314,AA313+Graph!$G$1*1000)</f>
        <v>85579421.107284591</v>
      </c>
      <c r="AB314" s="2">
        <f t="shared" si="59"/>
        <v>420000</v>
      </c>
      <c r="AC314" s="2">
        <f t="shared" si="60"/>
        <v>43133600.610334985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237</v>
      </c>
      <c r="C315" s="7"/>
      <c r="D315" s="2" t="e">
        <f t="shared" si="51"/>
        <v>#N/A</v>
      </c>
      <c r="E315" s="2" t="e">
        <f t="shared" si="63"/>
        <v>#N/A</v>
      </c>
      <c r="F315" s="2">
        <v>743992.66721844673</v>
      </c>
      <c r="G315" s="2">
        <f t="shared" si="67"/>
        <v>474145.14285714284</v>
      </c>
      <c r="H315" s="2">
        <f t="shared" si="61"/>
        <v>130850452.03890721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6923733.1428571632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842587.96830156446</v>
      </c>
      <c r="Q315" s="2">
        <f t="shared" si="66"/>
        <v>500000</v>
      </c>
      <c r="R315" s="2">
        <f t="shared" si="62"/>
        <v>137607166.86047673</v>
      </c>
      <c r="S315" s="2">
        <f t="shared" si="54"/>
        <v>474145.14285714924</v>
      </c>
      <c r="T315" s="2">
        <f t="shared" si="55"/>
        <v>25854.857142857276</v>
      </c>
      <c r="U315" s="2">
        <f t="shared" si="56"/>
        <v>500000</v>
      </c>
      <c r="V315" s="2">
        <f t="shared" si="33"/>
        <v>91022260.038906679</v>
      </c>
      <c r="W315" s="2">
        <f t="shared" si="57"/>
        <v>474145.14285714924</v>
      </c>
      <c r="X315" s="2">
        <f t="shared" si="47"/>
        <v>25854.857142850757</v>
      </c>
      <c r="Y315" s="2">
        <f t="shared" si="58"/>
        <v>46584906.821570039</v>
      </c>
      <c r="Z315" s="2" t="str">
        <f t="shared" si="48"/>
        <v>MEEP</v>
      </c>
      <c r="AA315" s="2">
        <f>IF(Z315="HERE",Y315,AA314+Graph!$G$1*1000)</f>
        <v>85999421.107284591</v>
      </c>
      <c r="AB315" s="2">
        <f t="shared" si="59"/>
        <v>420000</v>
      </c>
      <c r="AC315" s="2">
        <f t="shared" si="60"/>
        <v>43133600.610334985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238</v>
      </c>
      <c r="C316" s="7"/>
      <c r="D316" s="2" t="e">
        <f t="shared" si="51"/>
        <v>#N/A</v>
      </c>
      <c r="E316" s="2" t="e">
        <f t="shared" si="63"/>
        <v>#N/A</v>
      </c>
      <c r="F316" s="2">
        <v>745420.52790350467</v>
      </c>
      <c r="G316" s="2">
        <f t="shared" si="67"/>
        <v>474145.14285714284</v>
      </c>
      <c r="H316" s="2">
        <f t="shared" si="61"/>
        <v>131324597.18176436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6949588.0000000205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844373.53161548078</v>
      </c>
      <c r="Q316" s="2">
        <f t="shared" si="66"/>
        <v>500000</v>
      </c>
      <c r="R316" s="2">
        <f t="shared" si="62"/>
        <v>138107166.86047673</v>
      </c>
      <c r="S316" s="2">
        <f t="shared" si="54"/>
        <v>474145.14285714924</v>
      </c>
      <c r="T316" s="2">
        <f t="shared" si="55"/>
        <v>25854.857142857276</v>
      </c>
      <c r="U316" s="2">
        <f t="shared" si="56"/>
        <v>500000</v>
      </c>
      <c r="V316" s="2">
        <f t="shared" si="33"/>
        <v>91496405.181763828</v>
      </c>
      <c r="W316" s="2">
        <f t="shared" si="57"/>
        <v>474145.14285714924</v>
      </c>
      <c r="X316" s="2">
        <f t="shared" si="47"/>
        <v>25854.857142850757</v>
      </c>
      <c r="Y316" s="2">
        <f t="shared" si="58"/>
        <v>46610761.67871289</v>
      </c>
      <c r="Z316" s="2" t="str">
        <f t="shared" si="48"/>
        <v>MEEP</v>
      </c>
      <c r="AA316" s="2">
        <f>IF(Z316="HERE",Y316,AA315+Graph!$G$1*1000)</f>
        <v>86419421.107284591</v>
      </c>
      <c r="AB316" s="2">
        <f t="shared" si="59"/>
        <v>420000</v>
      </c>
      <c r="AC316" s="2">
        <f t="shared" si="60"/>
        <v>43133600.610334985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239</v>
      </c>
      <c r="C317" s="7"/>
      <c r="D317" s="2" t="e">
        <f t="shared" si="51"/>
        <v>#N/A</v>
      </c>
      <c r="E317" s="2" t="e">
        <f t="shared" si="63"/>
        <v>#N/A</v>
      </c>
      <c r="F317" s="2">
        <v>746848.38858856261</v>
      </c>
      <c r="G317" s="2">
        <f t="shared" si="67"/>
        <v>474145.14285714284</v>
      </c>
      <c r="H317" s="2">
        <f t="shared" si="61"/>
        <v>131798742.32462151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6975442.8571428778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846159.09492941201</v>
      </c>
      <c r="Q317" s="2">
        <f t="shared" si="66"/>
        <v>500000</v>
      </c>
      <c r="R317" s="2">
        <f t="shared" si="62"/>
        <v>138607166.86047673</v>
      </c>
      <c r="S317" s="2">
        <f t="shared" si="54"/>
        <v>474145.14285714924</v>
      </c>
      <c r="T317" s="2">
        <f t="shared" si="55"/>
        <v>25854.857142857276</v>
      </c>
      <c r="U317" s="2">
        <f t="shared" si="56"/>
        <v>500000</v>
      </c>
      <c r="V317" s="2">
        <f t="shared" si="33"/>
        <v>91970550.324620977</v>
      </c>
      <c r="W317" s="2">
        <f t="shared" si="57"/>
        <v>474145.14285714924</v>
      </c>
      <c r="X317" s="2">
        <f t="shared" si="47"/>
        <v>25854.857142850757</v>
      </c>
      <c r="Y317" s="2">
        <f t="shared" si="58"/>
        <v>46636616.53585574</v>
      </c>
      <c r="Z317" s="2" t="str">
        <f t="shared" si="48"/>
        <v>MEEP</v>
      </c>
      <c r="AA317" s="2">
        <f>IF(Z317="HERE",Y317,AA316+Graph!$G$1*1000)</f>
        <v>86839421.107284591</v>
      </c>
      <c r="AB317" s="2">
        <f t="shared" si="59"/>
        <v>420000</v>
      </c>
      <c r="AC317" s="2">
        <f t="shared" si="60"/>
        <v>43133600.610334985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240</v>
      </c>
      <c r="C318" s="7"/>
      <c r="D318" s="2" t="e">
        <f t="shared" si="51"/>
        <v>#N/A</v>
      </c>
      <c r="E318" s="2" t="e">
        <f t="shared" si="63"/>
        <v>#N/A</v>
      </c>
      <c r="F318" s="2">
        <v>748276.24927362055</v>
      </c>
      <c r="G318" s="2">
        <f t="shared" si="67"/>
        <v>474145.14285714284</v>
      </c>
      <c r="H318" s="2">
        <f t="shared" si="61"/>
        <v>132272887.46747866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7001297.714285735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847944.65824332833</v>
      </c>
      <c r="Q318" s="2">
        <f t="shared" si="66"/>
        <v>500000</v>
      </c>
      <c r="R318" s="2">
        <f t="shared" si="62"/>
        <v>139107166.86047673</v>
      </c>
      <c r="S318" s="2">
        <f t="shared" si="54"/>
        <v>474145.14285714924</v>
      </c>
      <c r="T318" s="2">
        <f t="shared" si="55"/>
        <v>25854.857142857276</v>
      </c>
      <c r="U318" s="2">
        <f t="shared" si="56"/>
        <v>500000</v>
      </c>
      <c r="V318" s="2">
        <f t="shared" si="33"/>
        <v>92444695.467478126</v>
      </c>
      <c r="W318" s="2">
        <f t="shared" si="57"/>
        <v>474145.14285714924</v>
      </c>
      <c r="X318" s="2">
        <f t="shared" si="47"/>
        <v>25854.857142850757</v>
      </c>
      <c r="Y318" s="2">
        <f t="shared" si="58"/>
        <v>46662471.392998591</v>
      </c>
      <c r="Z318" s="2" t="str">
        <f t="shared" si="48"/>
        <v>MEEP</v>
      </c>
      <c r="AA318" s="2">
        <f>IF(Z318="HERE",Y318,AA317+Graph!$G$1*1000)</f>
        <v>87259421.107284591</v>
      </c>
      <c r="AB318" s="2">
        <f t="shared" si="59"/>
        <v>420000</v>
      </c>
      <c r="AC318" s="2">
        <f t="shared" si="60"/>
        <v>43133600.610334985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241</v>
      </c>
      <c r="C319" s="7"/>
      <c r="D319" s="2" t="e">
        <f t="shared" si="51"/>
        <v>#N/A</v>
      </c>
      <c r="E319" s="2" t="e">
        <f t="shared" si="63"/>
        <v>#N/A</v>
      </c>
      <c r="F319" s="2">
        <v>749704.10995867848</v>
      </c>
      <c r="G319" s="2">
        <f t="shared" si="67"/>
        <v>474145.14285714284</v>
      </c>
      <c r="H319" s="2">
        <f t="shared" si="61"/>
        <v>132747032.61033581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7027152.5714285923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849730.22155725956</v>
      </c>
      <c r="Q319" s="2">
        <f t="shared" si="66"/>
        <v>500000</v>
      </c>
      <c r="R319" s="2">
        <f t="shared" si="62"/>
        <v>139607166.86047673</v>
      </c>
      <c r="S319" s="2">
        <f t="shared" si="54"/>
        <v>474145.14285714924</v>
      </c>
      <c r="T319" s="2">
        <f t="shared" si="55"/>
        <v>25854.857142857276</v>
      </c>
      <c r="U319" s="2">
        <f t="shared" si="56"/>
        <v>500000</v>
      </c>
      <c r="V319" s="2">
        <f t="shared" si="33"/>
        <v>92918840.610335276</v>
      </c>
      <c r="W319" s="2">
        <f t="shared" si="57"/>
        <v>474145.14285714924</v>
      </c>
      <c r="X319" s="2">
        <f t="shared" si="47"/>
        <v>25854.857142850757</v>
      </c>
      <c r="Y319" s="2">
        <f t="shared" si="58"/>
        <v>46688326.250141442</v>
      </c>
      <c r="Z319" s="2" t="str">
        <f t="shared" si="48"/>
        <v>MEEP</v>
      </c>
      <c r="AA319" s="2">
        <f>IF(Z319="HERE",Y319,AA318+Graph!$G$1*1000)</f>
        <v>87679421.107284591</v>
      </c>
      <c r="AB319" s="2">
        <f t="shared" si="59"/>
        <v>420000</v>
      </c>
      <c r="AC319" s="2">
        <f t="shared" si="60"/>
        <v>43133600.610334985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242</v>
      </c>
      <c r="C320" s="7"/>
      <c r="D320" s="2" t="e">
        <f t="shared" si="51"/>
        <v>#N/A</v>
      </c>
      <c r="E320" s="2" t="e">
        <f t="shared" si="63"/>
        <v>#N/A</v>
      </c>
      <c r="F320" s="2">
        <v>751131.97064373642</v>
      </c>
      <c r="G320" s="2">
        <f t="shared" si="67"/>
        <v>474145.14285714284</v>
      </c>
      <c r="H320" s="2">
        <f t="shared" si="61"/>
        <v>133221177.75319296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7053007.4285714496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851515.78487117589</v>
      </c>
      <c r="Q320" s="2">
        <f t="shared" si="66"/>
        <v>500000</v>
      </c>
      <c r="R320" s="2">
        <f t="shared" si="62"/>
        <v>140107166.86047673</v>
      </c>
      <c r="S320" s="2">
        <f t="shared" si="54"/>
        <v>474145.14285714924</v>
      </c>
      <c r="T320" s="2">
        <f t="shared" si="55"/>
        <v>25854.857142857276</v>
      </c>
      <c r="U320" s="2">
        <f t="shared" si="56"/>
        <v>500000</v>
      </c>
      <c r="V320" s="2">
        <f t="shared" si="33"/>
        <v>93392985.753192425</v>
      </c>
      <c r="W320" s="2">
        <f t="shared" si="57"/>
        <v>474145.14285714924</v>
      </c>
      <c r="X320" s="2">
        <f t="shared" si="47"/>
        <v>25854.857142850757</v>
      </c>
      <c r="Y320" s="2">
        <f t="shared" si="58"/>
        <v>46714181.107284293</v>
      </c>
      <c r="Z320" s="2" t="str">
        <f t="shared" si="48"/>
        <v>MEEP</v>
      </c>
      <c r="AA320" s="2">
        <f>IF(Z320="HERE",Y320,AA319+Graph!$G$1*1000)</f>
        <v>88099421.107284591</v>
      </c>
      <c r="AB320" s="2">
        <f t="shared" si="59"/>
        <v>420000</v>
      </c>
      <c r="AC320" s="2">
        <f t="shared" si="60"/>
        <v>43133600.610334985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243</v>
      </c>
      <c r="C321" s="7"/>
      <c r="D321" s="2" t="e">
        <f t="shared" si="51"/>
        <v>#N/A</v>
      </c>
      <c r="E321" s="2" t="e">
        <f t="shared" si="63"/>
        <v>#N/A</v>
      </c>
      <c r="F321" s="2">
        <v>752559.83132878691</v>
      </c>
      <c r="G321" s="2">
        <f t="shared" si="67"/>
        <v>474145.14285714284</v>
      </c>
      <c r="H321" s="2">
        <f t="shared" si="61"/>
        <v>133695322.89605011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7078862.2857143069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853301.34818510711</v>
      </c>
      <c r="Q321" s="2">
        <f t="shared" si="66"/>
        <v>500000</v>
      </c>
      <c r="R321" s="2">
        <f t="shared" si="62"/>
        <v>140607166.86047673</v>
      </c>
      <c r="S321" s="2">
        <f t="shared" si="54"/>
        <v>474145.14285714924</v>
      </c>
      <c r="T321" s="2">
        <f t="shared" si="55"/>
        <v>25854.857142857276</v>
      </c>
      <c r="U321" s="2">
        <f t="shared" si="56"/>
        <v>500000</v>
      </c>
      <c r="V321" s="2">
        <f t="shared" si="33"/>
        <v>93867130.896049574</v>
      </c>
      <c r="W321" s="2">
        <f t="shared" si="57"/>
        <v>474145.14285714924</v>
      </c>
      <c r="X321" s="2">
        <f t="shared" si="47"/>
        <v>25854.857142850757</v>
      </c>
      <c r="Y321" s="2">
        <f t="shared" si="58"/>
        <v>46740035.964427143</v>
      </c>
      <c r="Z321" s="2" t="str">
        <f t="shared" si="48"/>
        <v>MEEP</v>
      </c>
      <c r="AA321" s="2">
        <f>IF(Z321="HERE",Y321,AA320+Graph!$G$1*1000)</f>
        <v>88519421.107284591</v>
      </c>
      <c r="AB321" s="2">
        <f t="shared" si="59"/>
        <v>420000</v>
      </c>
      <c r="AC321" s="2">
        <f t="shared" si="60"/>
        <v>43133600.610334985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244</v>
      </c>
      <c r="C322" s="7"/>
      <c r="D322" s="2" t="e">
        <f t="shared" si="51"/>
        <v>#N/A</v>
      </c>
      <c r="E322" s="2" t="e">
        <f t="shared" si="63"/>
        <v>#N/A</v>
      </c>
      <c r="F322" s="2">
        <v>753987.69201384485</v>
      </c>
      <c r="G322" s="2">
        <f t="shared" si="67"/>
        <v>474145.14285714284</v>
      </c>
      <c r="H322" s="2">
        <f t="shared" si="61"/>
        <v>134169468.03890726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7104717.1428571641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855086.91149902344</v>
      </c>
      <c r="Q322" s="2">
        <f t="shared" si="66"/>
        <v>500000</v>
      </c>
      <c r="R322" s="2">
        <f t="shared" si="62"/>
        <v>141107166.86047673</v>
      </c>
      <c r="S322" s="2">
        <f t="shared" si="54"/>
        <v>474145.14285714924</v>
      </c>
      <c r="T322" s="2">
        <f t="shared" si="55"/>
        <v>25854.857142857276</v>
      </c>
      <c r="U322" s="2">
        <f t="shared" si="56"/>
        <v>500000</v>
      </c>
      <c r="V322" s="2">
        <f t="shared" si="33"/>
        <v>94341276.038906723</v>
      </c>
      <c r="W322" s="2">
        <f t="shared" si="57"/>
        <v>474145.14285714924</v>
      </c>
      <c r="X322" s="2">
        <f t="shared" si="47"/>
        <v>25854.857142850757</v>
      </c>
      <c r="Y322" s="2">
        <f t="shared" si="58"/>
        <v>46765890.821569994</v>
      </c>
      <c r="Z322" s="2" t="str">
        <f t="shared" si="48"/>
        <v>MEEP</v>
      </c>
      <c r="AA322" s="2">
        <f>IF(Z322="HERE",Y322,AA321+Graph!$G$1*1000)</f>
        <v>88939421.107284591</v>
      </c>
      <c r="AB322" s="2">
        <f t="shared" si="59"/>
        <v>420000</v>
      </c>
      <c r="AC322" s="2">
        <f t="shared" si="60"/>
        <v>43133600.610334985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245</v>
      </c>
      <c r="C323" s="7"/>
      <c r="D323" s="2" t="e">
        <f t="shared" si="51"/>
        <v>#N/A</v>
      </c>
      <c r="E323" s="2" t="e">
        <f t="shared" si="63"/>
        <v>#N/A</v>
      </c>
      <c r="F323" s="2">
        <v>755415.55269890279</v>
      </c>
      <c r="G323" s="2">
        <f t="shared" si="67"/>
        <v>474145.14285714284</v>
      </c>
      <c r="H323" s="2">
        <f t="shared" si="61"/>
        <v>134643613.18176439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7130572.0000000214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856872.47481295466</v>
      </c>
      <c r="Q323" s="2">
        <f t="shared" si="66"/>
        <v>500000</v>
      </c>
      <c r="R323" s="2">
        <f t="shared" si="62"/>
        <v>141607166.86047673</v>
      </c>
      <c r="S323" s="2">
        <f t="shared" si="54"/>
        <v>474145.14285713434</v>
      </c>
      <c r="T323" s="2">
        <f t="shared" si="55"/>
        <v>25854.857142857276</v>
      </c>
      <c r="U323" s="2">
        <f t="shared" si="56"/>
        <v>500000</v>
      </c>
      <c r="V323" s="2">
        <f t="shared" si="33"/>
        <v>94815421.181763873</v>
      </c>
      <c r="W323" s="2">
        <f t="shared" si="57"/>
        <v>474145.14285714924</v>
      </c>
      <c r="X323" s="2">
        <f t="shared" si="47"/>
        <v>25854.857142850757</v>
      </c>
      <c r="Y323" s="2">
        <f t="shared" si="58"/>
        <v>46791745.678712845</v>
      </c>
      <c r="Z323" s="2" t="str">
        <f t="shared" si="48"/>
        <v>MEEP</v>
      </c>
      <c r="AA323" s="2">
        <f>IF(Z323="HERE",Y323,AA322+Graph!$G$1*1000)</f>
        <v>89359421.107284591</v>
      </c>
      <c r="AB323" s="2">
        <f t="shared" si="59"/>
        <v>420000</v>
      </c>
      <c r="AC323" s="2">
        <f t="shared" si="60"/>
        <v>43133600.610334985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246</v>
      </c>
      <c r="C324" s="7"/>
      <c r="D324" s="2" t="e">
        <f t="shared" si="51"/>
        <v>#N/A</v>
      </c>
      <c r="E324" s="2" t="e">
        <f t="shared" si="63"/>
        <v>#N/A</v>
      </c>
      <c r="F324" s="2">
        <v>756843.41338396072</v>
      </c>
      <c r="G324" s="2">
        <f t="shared" si="67"/>
        <v>474145.14285714284</v>
      </c>
      <c r="H324" s="2">
        <f t="shared" si="61"/>
        <v>135117758.32462153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7156426.8571428787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858658.03812688589</v>
      </c>
      <c r="Q324" s="2">
        <f t="shared" si="66"/>
        <v>500000</v>
      </c>
      <c r="R324" s="2">
        <f t="shared" si="62"/>
        <v>142107166.86047673</v>
      </c>
      <c r="S324" s="2">
        <f t="shared" si="54"/>
        <v>474145.14285713434</v>
      </c>
      <c r="T324" s="2">
        <f t="shared" si="55"/>
        <v>25854.857142857276</v>
      </c>
      <c r="U324" s="2">
        <f t="shared" si="56"/>
        <v>500000</v>
      </c>
      <c r="V324" s="2">
        <f t="shared" si="33"/>
        <v>95289566.324621022</v>
      </c>
      <c r="W324" s="2">
        <f t="shared" si="57"/>
        <v>474145.14285714924</v>
      </c>
      <c r="X324" s="2">
        <f t="shared" si="47"/>
        <v>25854.857142850757</v>
      </c>
      <c r="Y324" s="2">
        <f t="shared" si="58"/>
        <v>46817600.535855696</v>
      </c>
      <c r="Z324" s="2" t="str">
        <f t="shared" si="48"/>
        <v>MEEP</v>
      </c>
      <c r="AA324" s="2">
        <f>IF(Z324="HERE",Y324,AA323+Graph!$G$1*1000)</f>
        <v>89779421.107284591</v>
      </c>
      <c r="AB324" s="2">
        <f t="shared" si="59"/>
        <v>420000</v>
      </c>
      <c r="AC324" s="2">
        <f t="shared" si="60"/>
        <v>43133600.610334985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247</v>
      </c>
      <c r="C325" s="7"/>
      <c r="D325" s="2" t="e">
        <f t="shared" si="51"/>
        <v>#N/A</v>
      </c>
      <c r="E325" s="2" t="e">
        <f t="shared" si="63"/>
        <v>#N/A</v>
      </c>
      <c r="F325" s="2">
        <v>758271.27406901866</v>
      </c>
      <c r="G325" s="2">
        <f t="shared" si="67"/>
        <v>474145.14285714284</v>
      </c>
      <c r="H325" s="2">
        <f t="shared" si="61"/>
        <v>135591903.46747866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7182281.714285736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860443.60144080222</v>
      </c>
      <c r="Q325" s="2">
        <f t="shared" si="66"/>
        <v>500000</v>
      </c>
      <c r="R325" s="2">
        <f t="shared" si="62"/>
        <v>142607166.86047673</v>
      </c>
      <c r="S325" s="2">
        <f t="shared" si="54"/>
        <v>474145.14285713434</v>
      </c>
      <c r="T325" s="2">
        <f t="shared" si="55"/>
        <v>25854.857142857276</v>
      </c>
      <c r="U325" s="2">
        <f t="shared" si="56"/>
        <v>500000</v>
      </c>
      <c r="V325" s="2">
        <f t="shared" si="33"/>
        <v>95763711.467478171</v>
      </c>
      <c r="W325" s="2">
        <f t="shared" si="57"/>
        <v>474145.14285714924</v>
      </c>
      <c r="X325" s="2">
        <f t="shared" si="47"/>
        <v>25854.857142850757</v>
      </c>
      <c r="Y325" s="2">
        <f t="shared" si="58"/>
        <v>46843455.392998546</v>
      </c>
      <c r="Z325" s="2" t="str">
        <f t="shared" si="48"/>
        <v>MEEP</v>
      </c>
      <c r="AA325" s="2">
        <f>IF(Z325="HERE",Y325,AA324+Graph!$G$1*1000)</f>
        <v>90199421.107284591</v>
      </c>
      <c r="AB325" s="2">
        <f t="shared" si="59"/>
        <v>420000</v>
      </c>
      <c r="AC325" s="2">
        <f t="shared" si="60"/>
        <v>43133600.610334985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248</v>
      </c>
      <c r="C326" s="7"/>
      <c r="D326" s="2" t="e">
        <f t="shared" si="51"/>
        <v>#N/A</v>
      </c>
      <c r="E326" s="2" t="e">
        <f t="shared" si="63"/>
        <v>#N/A</v>
      </c>
      <c r="F326" s="2">
        <v>759699.1347540766</v>
      </c>
      <c r="G326" s="2">
        <f t="shared" si="67"/>
        <v>474145.14285714284</v>
      </c>
      <c r="H326" s="2">
        <f t="shared" si="61"/>
        <v>136066048.6103358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7208136.5714285932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862229.16475473344</v>
      </c>
      <c r="Q326" s="2">
        <f t="shared" si="66"/>
        <v>500000</v>
      </c>
      <c r="R326" s="2">
        <f t="shared" si="62"/>
        <v>143107166.86047673</v>
      </c>
      <c r="S326" s="2">
        <f t="shared" si="54"/>
        <v>474145.14285713434</v>
      </c>
      <c r="T326" s="2">
        <f t="shared" si="55"/>
        <v>25854.857142857276</v>
      </c>
      <c r="U326" s="2">
        <f t="shared" si="56"/>
        <v>500000</v>
      </c>
      <c r="V326" s="2">
        <f t="shared" si="33"/>
        <v>96237856.61033532</v>
      </c>
      <c r="W326" s="2">
        <f t="shared" si="57"/>
        <v>474145.14285714924</v>
      </c>
      <c r="X326" s="2">
        <f t="shared" si="47"/>
        <v>25854.857142850757</v>
      </c>
      <c r="Y326" s="2">
        <f t="shared" si="58"/>
        <v>46869310.250141397</v>
      </c>
      <c r="Z326" s="2" t="str">
        <f t="shared" si="48"/>
        <v>MEEP</v>
      </c>
      <c r="AA326" s="2">
        <f>IF(Z326="HERE",Y326,AA325+Graph!$G$1*1000)</f>
        <v>90619421.107284591</v>
      </c>
      <c r="AB326" s="2">
        <f t="shared" si="59"/>
        <v>420000</v>
      </c>
      <c r="AC326" s="2">
        <f t="shared" si="60"/>
        <v>43133600.610334985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249</v>
      </c>
      <c r="C327" s="7"/>
      <c r="D327" s="2" t="e">
        <f t="shared" si="51"/>
        <v>#N/A</v>
      </c>
      <c r="E327" s="2" t="e">
        <f t="shared" si="63"/>
        <v>#N/A</v>
      </c>
      <c r="F327" s="2">
        <v>761126.99543913454</v>
      </c>
      <c r="G327" s="2">
        <f t="shared" si="67"/>
        <v>474145.14285714284</v>
      </c>
      <c r="H327" s="2">
        <f t="shared" si="61"/>
        <v>136540193.75319293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7233991.4285714505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864014.72806864977</v>
      </c>
      <c r="Q327" s="2">
        <f t="shared" si="66"/>
        <v>500000</v>
      </c>
      <c r="R327" s="2">
        <f t="shared" si="62"/>
        <v>143607166.86047673</v>
      </c>
      <c r="S327" s="2">
        <f t="shared" si="54"/>
        <v>474145.14285713434</v>
      </c>
      <c r="T327" s="2">
        <f t="shared" si="55"/>
        <v>25854.857142857276</v>
      </c>
      <c r="U327" s="2">
        <f t="shared" si="56"/>
        <v>500000</v>
      </c>
      <c r="V327" s="2">
        <f t="shared" si="33"/>
        <v>96712001.753192469</v>
      </c>
      <c r="W327" s="2">
        <f t="shared" si="57"/>
        <v>474145.14285714924</v>
      </c>
      <c r="X327" s="2">
        <f t="shared" si="47"/>
        <v>25854.857142850757</v>
      </c>
      <c r="Y327" s="2">
        <f t="shared" si="58"/>
        <v>46895165.107284248</v>
      </c>
      <c r="Z327" s="2" t="str">
        <f t="shared" si="48"/>
        <v>MEEP</v>
      </c>
      <c r="AA327" s="2">
        <f>IF(Z327="HERE",Y327,AA326+Graph!$G$1*1000)</f>
        <v>91039421.107284591</v>
      </c>
      <c r="AB327" s="2">
        <f t="shared" si="59"/>
        <v>420000</v>
      </c>
      <c r="AC327" s="2">
        <f t="shared" si="60"/>
        <v>43133600.610334985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250</v>
      </c>
      <c r="C328" s="7"/>
      <c r="D328" s="2" t="e">
        <f t="shared" si="51"/>
        <v>#N/A</v>
      </c>
      <c r="E328" s="2" t="e">
        <f t="shared" si="63"/>
        <v>#N/A</v>
      </c>
      <c r="F328" s="2">
        <v>762554.85612418503</v>
      </c>
      <c r="G328" s="2">
        <f t="shared" si="67"/>
        <v>474145.14285714284</v>
      </c>
      <c r="H328" s="2">
        <f t="shared" si="61"/>
        <v>137014338.89605007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7259846.2857143078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865800.291382581</v>
      </c>
      <c r="Q328" s="2">
        <f t="shared" si="66"/>
        <v>500000</v>
      </c>
      <c r="R328" s="2">
        <f t="shared" si="62"/>
        <v>144107166.86047673</v>
      </c>
      <c r="S328" s="2">
        <f t="shared" si="54"/>
        <v>474145.14285713434</v>
      </c>
      <c r="T328" s="2">
        <f t="shared" si="55"/>
        <v>25854.857142857276</v>
      </c>
      <c r="U328" s="2">
        <f t="shared" si="56"/>
        <v>500000</v>
      </c>
      <c r="V328" s="2">
        <f t="shared" si="33"/>
        <v>97186146.896049619</v>
      </c>
      <c r="W328" s="2">
        <f t="shared" si="57"/>
        <v>474145.14285714924</v>
      </c>
      <c r="X328" s="2">
        <f t="shared" si="47"/>
        <v>25854.857142850757</v>
      </c>
      <c r="Y328" s="2">
        <f t="shared" si="58"/>
        <v>46921019.964427099</v>
      </c>
      <c r="Z328" s="2" t="str">
        <f t="shared" si="48"/>
        <v>MEEP</v>
      </c>
      <c r="AA328" s="2">
        <f>IF(Z328="HERE",Y328,AA327+Graph!$G$1*1000)</f>
        <v>91459421.107284591</v>
      </c>
      <c r="AB328" s="2">
        <f t="shared" si="59"/>
        <v>420000</v>
      </c>
      <c r="AC328" s="2">
        <f t="shared" si="60"/>
        <v>43133600.610334985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251</v>
      </c>
      <c r="C329" s="7"/>
      <c r="D329" s="2" t="e">
        <f t="shared" si="51"/>
        <v>#N/A</v>
      </c>
      <c r="E329" s="2" t="e">
        <f t="shared" si="63"/>
        <v>#N/A</v>
      </c>
      <c r="F329" s="2">
        <v>763982.71680924296</v>
      </c>
      <c r="G329" s="2">
        <f t="shared" si="67"/>
        <v>474145.14285714284</v>
      </c>
      <c r="H329" s="2">
        <f t="shared" si="61"/>
        <v>137488484.0389072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7285701.1428571651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867585.85469649732</v>
      </c>
      <c r="Q329" s="2">
        <f t="shared" si="66"/>
        <v>500000</v>
      </c>
      <c r="R329" s="2">
        <f t="shared" si="62"/>
        <v>144607166.86047673</v>
      </c>
      <c r="S329" s="2">
        <f t="shared" si="54"/>
        <v>474145.14285713434</v>
      </c>
      <c r="T329" s="2">
        <f t="shared" si="55"/>
        <v>25854.857142857276</v>
      </c>
      <c r="U329" s="2">
        <f t="shared" si="56"/>
        <v>500000</v>
      </c>
      <c r="V329" s="2">
        <f t="shared" si="33"/>
        <v>97660292.038906768</v>
      </c>
      <c r="W329" s="2">
        <f t="shared" si="57"/>
        <v>474145.14285714924</v>
      </c>
      <c r="X329" s="2">
        <f t="shared" si="47"/>
        <v>25854.857142850757</v>
      </c>
      <c r="Y329" s="2">
        <f t="shared" si="58"/>
        <v>46946874.821569949</v>
      </c>
      <c r="Z329" s="2" t="str">
        <f t="shared" si="48"/>
        <v>MEEP</v>
      </c>
      <c r="AA329" s="2">
        <f>IF(Z329="HERE",Y329,AA328+Graph!$G$1*1000)</f>
        <v>91879421.107284591</v>
      </c>
      <c r="AB329" s="2">
        <f t="shared" si="59"/>
        <v>420000</v>
      </c>
      <c r="AC329" s="2">
        <f t="shared" si="60"/>
        <v>43133600.610334985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252</v>
      </c>
      <c r="C330" s="7"/>
      <c r="D330" s="2" t="e">
        <f t="shared" si="51"/>
        <v>#N/A</v>
      </c>
      <c r="E330" s="2" t="e">
        <f t="shared" si="63"/>
        <v>#N/A</v>
      </c>
      <c r="F330" s="2">
        <v>765410.5774943009</v>
      </c>
      <c r="G330" s="2">
        <f t="shared" si="67"/>
        <v>474145.14285714284</v>
      </c>
      <c r="H330" s="2">
        <f t="shared" si="61"/>
        <v>137962629.18176433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7311556.0000000224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869371.41801042855</v>
      </c>
      <c r="Q330" s="2">
        <f t="shared" si="66"/>
        <v>500000</v>
      </c>
      <c r="R330" s="2">
        <f t="shared" si="62"/>
        <v>145107166.86047673</v>
      </c>
      <c r="S330" s="2">
        <f t="shared" si="54"/>
        <v>474145.14285713434</v>
      </c>
      <c r="T330" s="2">
        <f t="shared" si="55"/>
        <v>25854.857142857276</v>
      </c>
      <c r="U330" s="2">
        <f t="shared" si="56"/>
        <v>500000</v>
      </c>
      <c r="V330" s="2">
        <f t="shared" si="33"/>
        <v>98134437.181763917</v>
      </c>
      <c r="W330" s="2">
        <f t="shared" si="57"/>
        <v>474145.14285714924</v>
      </c>
      <c r="X330" s="2">
        <f t="shared" si="47"/>
        <v>25854.857142850757</v>
      </c>
      <c r="Y330" s="2">
        <f t="shared" si="58"/>
        <v>46972729.6787128</v>
      </c>
      <c r="Z330" s="2" t="str">
        <f t="shared" si="48"/>
        <v>MEEP</v>
      </c>
      <c r="AA330" s="2">
        <f>IF(Z330="HERE",Y330,AA329+Graph!$G$1*1000)</f>
        <v>92299421.107284591</v>
      </c>
      <c r="AB330" s="2">
        <f t="shared" si="59"/>
        <v>420000</v>
      </c>
      <c r="AC330" s="2">
        <f t="shared" si="60"/>
        <v>43133600.610334985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253</v>
      </c>
      <c r="C331" s="7"/>
      <c r="D331" s="2" t="e">
        <f t="shared" si="51"/>
        <v>#N/A</v>
      </c>
      <c r="E331" s="2" t="e">
        <f t="shared" si="63"/>
        <v>#N/A</v>
      </c>
      <c r="F331" s="2">
        <v>766838.43817935884</v>
      </c>
      <c r="G331" s="2">
        <f t="shared" si="67"/>
        <v>474145.14285714284</v>
      </c>
      <c r="H331" s="2">
        <f t="shared" si="61"/>
        <v>138436774.32462147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7337410.8571428796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871156.98132434487</v>
      </c>
      <c r="Q331" s="2">
        <f t="shared" si="66"/>
        <v>500000</v>
      </c>
      <c r="R331" s="2">
        <f t="shared" si="62"/>
        <v>145607166.86047673</v>
      </c>
      <c r="S331" s="2">
        <f t="shared" si="54"/>
        <v>474145.14285713434</v>
      </c>
      <c r="T331" s="2">
        <f t="shared" si="55"/>
        <v>25854.857142857276</v>
      </c>
      <c r="U331" s="2">
        <f t="shared" si="56"/>
        <v>500000</v>
      </c>
      <c r="V331" s="2">
        <f t="shared" si="33"/>
        <v>98608582.324621066</v>
      </c>
      <c r="W331" s="2">
        <f t="shared" si="57"/>
        <v>474145.14285714924</v>
      </c>
      <c r="X331" s="2">
        <f t="shared" si="47"/>
        <v>25854.857142850757</v>
      </c>
      <c r="Y331" s="2">
        <f t="shared" si="58"/>
        <v>46998584.535855651</v>
      </c>
      <c r="Z331" s="2" t="str">
        <f t="shared" si="48"/>
        <v>MEEP</v>
      </c>
      <c r="AA331" s="2">
        <f>IF(Z331="HERE",Y331,AA330+Graph!$G$1*1000)</f>
        <v>92719421.107284591</v>
      </c>
      <c r="AB331" s="2">
        <f t="shared" si="59"/>
        <v>420000</v>
      </c>
      <c r="AC331" s="2">
        <f t="shared" si="60"/>
        <v>43133600.610334985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254</v>
      </c>
      <c r="C332" s="7"/>
      <c r="D332" s="2" t="e">
        <f t="shared" si="51"/>
        <v>#N/A</v>
      </c>
      <c r="E332" s="2" t="e">
        <f t="shared" si="63"/>
        <v>#N/A</v>
      </c>
      <c r="F332" s="2">
        <v>768266.29886441678</v>
      </c>
      <c r="G332" s="2">
        <f t="shared" si="67"/>
        <v>474145.14285714284</v>
      </c>
      <c r="H332" s="2">
        <f t="shared" si="61"/>
        <v>138910919.4674786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7363265.7142857369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872942.5446382761</v>
      </c>
      <c r="Q332" s="2">
        <f t="shared" si="66"/>
        <v>500000</v>
      </c>
      <c r="R332" s="2">
        <f t="shared" si="62"/>
        <v>146107166.86047673</v>
      </c>
      <c r="S332" s="2">
        <f t="shared" si="54"/>
        <v>474145.14285713434</v>
      </c>
      <c r="T332" s="2">
        <f t="shared" si="55"/>
        <v>25854.857142857276</v>
      </c>
      <c r="U332" s="2">
        <f t="shared" si="56"/>
        <v>500000</v>
      </c>
      <c r="V332" s="2">
        <f t="shared" si="33"/>
        <v>99082727.467478216</v>
      </c>
      <c r="W332" s="2">
        <f t="shared" si="57"/>
        <v>474145.14285714924</v>
      </c>
      <c r="X332" s="2">
        <f t="shared" si="47"/>
        <v>25854.857142850757</v>
      </c>
      <c r="Y332" s="2">
        <f t="shared" si="58"/>
        <v>47024439.392998502</v>
      </c>
      <c r="Z332" s="2" t="str">
        <f t="shared" si="48"/>
        <v>MEEP</v>
      </c>
      <c r="AA332" s="2">
        <f>IF(Z332="HERE",Y332,AA331+Graph!$G$1*1000)</f>
        <v>93139421.107284591</v>
      </c>
      <c r="AB332" s="2">
        <f t="shared" si="59"/>
        <v>420000</v>
      </c>
      <c r="AC332" s="2">
        <f t="shared" si="60"/>
        <v>43133600.610334985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255</v>
      </c>
      <c r="C333" s="7"/>
      <c r="D333" s="2" t="e">
        <f t="shared" si="51"/>
        <v>#N/A</v>
      </c>
      <c r="E333" s="2" t="e">
        <f t="shared" si="63"/>
        <v>#N/A</v>
      </c>
      <c r="F333" s="2">
        <v>769694.15954947472</v>
      </c>
      <c r="G333" s="2">
        <f t="shared" si="67"/>
        <v>474145.14285714284</v>
      </c>
      <c r="H333" s="2">
        <f t="shared" si="61"/>
        <v>139385064.61033574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7389120.5714285942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874728.10795220733</v>
      </c>
      <c r="Q333" s="2">
        <f t="shared" si="66"/>
        <v>500000</v>
      </c>
      <c r="R333" s="2">
        <f t="shared" si="62"/>
        <v>146607166.86047673</v>
      </c>
      <c r="S333" s="2">
        <f t="shared" si="54"/>
        <v>474145.14285713434</v>
      </c>
      <c r="T333" s="2">
        <f t="shared" si="55"/>
        <v>25854.857142857276</v>
      </c>
      <c r="U333" s="2">
        <f t="shared" si="56"/>
        <v>500000</v>
      </c>
      <c r="V333" s="2">
        <f t="shared" si="33"/>
        <v>99556872.610335365</v>
      </c>
      <c r="W333" s="2">
        <f t="shared" si="57"/>
        <v>474145.14285714924</v>
      </c>
      <c r="X333" s="2">
        <f t="shared" si="47"/>
        <v>25854.857142850757</v>
      </c>
      <c r="Y333" s="2">
        <f t="shared" si="58"/>
        <v>47050294.250141352</v>
      </c>
      <c r="Z333" s="2" t="str">
        <f t="shared" si="48"/>
        <v>MEEP</v>
      </c>
      <c r="AA333" s="2">
        <f>IF(Z333="HERE",Y333,AA332+Graph!$G$1*1000)</f>
        <v>93559421.107284591</v>
      </c>
      <c r="AB333" s="2">
        <f t="shared" si="59"/>
        <v>420000</v>
      </c>
      <c r="AC333" s="2">
        <f t="shared" si="60"/>
        <v>43133600.610334985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256</v>
      </c>
      <c r="C334" s="7"/>
      <c r="D334" s="2" t="e">
        <f t="shared" si="51"/>
        <v>#N/A</v>
      </c>
      <c r="E334" s="2" t="e">
        <f t="shared" si="63"/>
        <v>#N/A</v>
      </c>
      <c r="F334" s="2">
        <v>771122.0202345252</v>
      </c>
      <c r="G334" s="2">
        <f t="shared" si="67"/>
        <v>474145.14285714284</v>
      </c>
      <c r="H334" s="2">
        <f t="shared" si="61"/>
        <v>139859209.75319287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7414975.4285714515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876513.67126612365</v>
      </c>
      <c r="Q334" s="2">
        <f t="shared" si="66"/>
        <v>500000</v>
      </c>
      <c r="R334" s="2">
        <f t="shared" si="62"/>
        <v>147107166.86047673</v>
      </c>
      <c r="S334" s="2">
        <f t="shared" si="54"/>
        <v>474145.14285713434</v>
      </c>
      <c r="T334" s="2">
        <f t="shared" si="55"/>
        <v>25854.857142857276</v>
      </c>
      <c r="U334" s="2">
        <f t="shared" si="56"/>
        <v>500000</v>
      </c>
      <c r="V334" s="2">
        <f t="shared" si="33"/>
        <v>100031017.75319251</v>
      </c>
      <c r="W334" s="2">
        <f t="shared" si="57"/>
        <v>474145.14285714924</v>
      </c>
      <c r="X334" s="2">
        <f t="shared" si="47"/>
        <v>25854.857142850757</v>
      </c>
      <c r="Y334" s="2">
        <f t="shared" si="58"/>
        <v>47076149.107284203</v>
      </c>
      <c r="Z334" s="2" t="str">
        <f t="shared" si="48"/>
        <v>MEEP</v>
      </c>
      <c r="AA334" s="2">
        <f>IF(Z334="HERE",Y334,AA333+Graph!$G$1*1000)</f>
        <v>93979421.107284591</v>
      </c>
      <c r="AB334" s="2">
        <f t="shared" si="59"/>
        <v>420000</v>
      </c>
      <c r="AC334" s="2">
        <f t="shared" si="60"/>
        <v>43133600.610334985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257</v>
      </c>
      <c r="C335" s="7"/>
      <c r="D335" s="2" t="e">
        <f t="shared" si="51"/>
        <v>#N/A</v>
      </c>
      <c r="E335" s="2" t="e">
        <f t="shared" si="63"/>
        <v>#N/A</v>
      </c>
      <c r="F335" s="2">
        <v>772549.88091958314</v>
      </c>
      <c r="G335" s="2">
        <f t="shared" si="67"/>
        <v>474145.14285714284</v>
      </c>
      <c r="H335" s="2">
        <f t="shared" si="61"/>
        <v>140333354.89605001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7440830.2857143087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878299.23458005488</v>
      </c>
      <c r="Q335" s="2">
        <f t="shared" si="66"/>
        <v>500000</v>
      </c>
      <c r="R335" s="2">
        <f t="shared" si="62"/>
        <v>147607166.86047673</v>
      </c>
      <c r="S335" s="2">
        <f t="shared" si="54"/>
        <v>474145.14285713434</v>
      </c>
      <c r="T335" s="2">
        <f t="shared" si="55"/>
        <v>25854.857142857276</v>
      </c>
      <c r="U335" s="2">
        <f t="shared" si="56"/>
        <v>500000</v>
      </c>
      <c r="V335" s="2">
        <f t="shared" si="33"/>
        <v>100505162.89604966</v>
      </c>
      <c r="W335" s="2">
        <f t="shared" si="57"/>
        <v>474145.14285714924</v>
      </c>
      <c r="X335" s="2">
        <f t="shared" si="47"/>
        <v>25854.857142850757</v>
      </c>
      <c r="Y335" s="2">
        <f t="shared" si="58"/>
        <v>47102003.964427054</v>
      </c>
      <c r="Z335" s="2" t="str">
        <f t="shared" si="48"/>
        <v>MEEP</v>
      </c>
      <c r="AA335" s="2">
        <f>IF(Z335="HERE",Y335,AA334+Graph!$G$1*1000)</f>
        <v>94399421.107284591</v>
      </c>
      <c r="AB335" s="2">
        <f t="shared" si="59"/>
        <v>420000</v>
      </c>
      <c r="AC335" s="2">
        <f t="shared" si="60"/>
        <v>43133600.610334985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258</v>
      </c>
      <c r="C336" s="7"/>
      <c r="D336" s="2" t="e">
        <f t="shared" si="51"/>
        <v>#N/A</v>
      </c>
      <c r="E336" s="2" t="e">
        <f t="shared" si="63"/>
        <v>#N/A</v>
      </c>
      <c r="F336" s="2">
        <v>773977.74160464108</v>
      </c>
      <c r="G336" s="2">
        <f t="shared" si="67"/>
        <v>474145.14285714284</v>
      </c>
      <c r="H336" s="2">
        <f t="shared" si="61"/>
        <v>140807500.03890714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7466685.142857166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880084.7978939712</v>
      </c>
      <c r="Q336" s="2">
        <f t="shared" si="66"/>
        <v>500000</v>
      </c>
      <c r="R336" s="2">
        <f t="shared" si="62"/>
        <v>148107166.86047673</v>
      </c>
      <c r="S336" s="2">
        <f t="shared" si="54"/>
        <v>474145.14285713434</v>
      </c>
      <c r="T336" s="2">
        <f t="shared" si="55"/>
        <v>25854.857142857276</v>
      </c>
      <c r="U336" s="2">
        <f t="shared" si="56"/>
        <v>500000</v>
      </c>
      <c r="V336" s="2">
        <f t="shared" si="33"/>
        <v>100979308.03890681</v>
      </c>
      <c r="W336" s="2">
        <f t="shared" si="57"/>
        <v>474145.14285714924</v>
      </c>
      <c r="X336" s="2">
        <f t="shared" si="47"/>
        <v>25854.857142850757</v>
      </c>
      <c r="Y336" s="2">
        <f t="shared" si="58"/>
        <v>47127858.821569905</v>
      </c>
      <c r="Z336" s="2" t="str">
        <f t="shared" si="48"/>
        <v>MEEP</v>
      </c>
      <c r="AA336" s="2">
        <f>IF(Z336="HERE",Y336,AA335+Graph!$G$1*1000)</f>
        <v>94819421.107284591</v>
      </c>
      <c r="AB336" s="2">
        <f t="shared" si="59"/>
        <v>420000</v>
      </c>
      <c r="AC336" s="2">
        <f t="shared" si="60"/>
        <v>43133600.610334985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259</v>
      </c>
      <c r="C337" s="7"/>
      <c r="D337" s="2" t="e">
        <f t="shared" si="51"/>
        <v>#N/A</v>
      </c>
      <c r="E337" s="2" t="e">
        <f t="shared" si="63"/>
        <v>#N/A</v>
      </c>
      <c r="F337" s="2">
        <v>775405.60228969902</v>
      </c>
      <c r="G337" s="2">
        <f t="shared" si="67"/>
        <v>474145.14285714284</v>
      </c>
      <c r="H337" s="2">
        <f t="shared" si="61"/>
        <v>141281645.18176427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7492540.0000000233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881870.36120790243</v>
      </c>
      <c r="Q337" s="2">
        <f t="shared" si="66"/>
        <v>500000</v>
      </c>
      <c r="R337" s="2">
        <f t="shared" si="62"/>
        <v>148607166.86047673</v>
      </c>
      <c r="S337" s="2">
        <f t="shared" si="54"/>
        <v>474145.14285713434</v>
      </c>
      <c r="T337" s="2">
        <f t="shared" si="55"/>
        <v>25854.857142857276</v>
      </c>
      <c r="U337" s="2">
        <f t="shared" si="56"/>
        <v>500000</v>
      </c>
      <c r="V337" s="2">
        <f t="shared" si="33"/>
        <v>101453453.18176396</v>
      </c>
      <c r="W337" s="2">
        <f t="shared" si="57"/>
        <v>474145.14285714924</v>
      </c>
      <c r="X337" s="2">
        <f t="shared" si="47"/>
        <v>25854.857142850757</v>
      </c>
      <c r="Y337" s="2">
        <f t="shared" si="58"/>
        <v>47153713.678712755</v>
      </c>
      <c r="Z337" s="2" t="str">
        <f t="shared" si="48"/>
        <v>MEEP</v>
      </c>
      <c r="AA337" s="2">
        <f>IF(Z337="HERE",Y337,AA336+Graph!$G$1*1000)</f>
        <v>95239421.107284591</v>
      </c>
      <c r="AB337" s="2">
        <f t="shared" si="59"/>
        <v>420000</v>
      </c>
      <c r="AC337" s="2">
        <f t="shared" si="60"/>
        <v>43133600.610334985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260</v>
      </c>
      <c r="C338" s="7"/>
      <c r="D338" s="2" t="e">
        <f t="shared" si="51"/>
        <v>#N/A</v>
      </c>
      <c r="E338" s="2" t="e">
        <f t="shared" si="63"/>
        <v>#N/A</v>
      </c>
      <c r="F338" s="2">
        <v>776833.46297475696</v>
      </c>
      <c r="G338" s="2">
        <f t="shared" si="67"/>
        <v>474145.14285714284</v>
      </c>
      <c r="H338" s="2">
        <f t="shared" si="61"/>
        <v>141755790.32462141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7518394.8571428806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883655.92452181876</v>
      </c>
      <c r="Q338" s="2">
        <f t="shared" si="66"/>
        <v>500000</v>
      </c>
      <c r="R338" s="2">
        <f t="shared" si="62"/>
        <v>149107166.86047673</v>
      </c>
      <c r="S338" s="2">
        <f t="shared" si="54"/>
        <v>474145.14285713434</v>
      </c>
      <c r="T338" s="2">
        <f t="shared" si="55"/>
        <v>25854.857142857276</v>
      </c>
      <c r="U338" s="2">
        <f t="shared" si="56"/>
        <v>500000</v>
      </c>
      <c r="V338" s="2">
        <f t="shared" si="33"/>
        <v>101927598.32462111</v>
      </c>
      <c r="W338" s="2">
        <f t="shared" si="57"/>
        <v>474145.14285714924</v>
      </c>
      <c r="X338" s="2">
        <f t="shared" si="47"/>
        <v>25854.857142850757</v>
      </c>
      <c r="Y338" s="2">
        <f t="shared" si="58"/>
        <v>47179568.535855606</v>
      </c>
      <c r="Z338" s="2" t="str">
        <f t="shared" si="48"/>
        <v>MEEP</v>
      </c>
      <c r="AA338" s="2">
        <f>IF(Z338="HERE",Y338,AA337+Graph!$G$1*1000)</f>
        <v>95659421.107284591</v>
      </c>
      <c r="AB338" s="2">
        <f t="shared" si="59"/>
        <v>420000</v>
      </c>
      <c r="AC338" s="2">
        <f t="shared" si="60"/>
        <v>43133600.610334985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261</v>
      </c>
      <c r="C339" s="7"/>
      <c r="D339" s="2" t="e">
        <f t="shared" si="51"/>
        <v>#N/A</v>
      </c>
      <c r="E339" s="2" t="e">
        <f t="shared" si="63"/>
        <v>#N/A</v>
      </c>
      <c r="F339" s="2">
        <v>778261.32365981489</v>
      </c>
      <c r="G339" s="2">
        <f t="shared" si="67"/>
        <v>474145.14285714284</v>
      </c>
      <c r="H339" s="2">
        <f t="shared" si="61"/>
        <v>142229935.46747854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7544249.7142857378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885441.48783574998</v>
      </c>
      <c r="Q339" s="2">
        <f t="shared" si="66"/>
        <v>500000</v>
      </c>
      <c r="R339" s="2">
        <f t="shared" si="62"/>
        <v>149607166.86047673</v>
      </c>
      <c r="S339" s="2">
        <f t="shared" si="54"/>
        <v>474145.14285713434</v>
      </c>
      <c r="T339" s="2">
        <f t="shared" si="55"/>
        <v>25854.857142857276</v>
      </c>
      <c r="U339" s="2">
        <f t="shared" si="56"/>
        <v>500000</v>
      </c>
      <c r="V339" s="2">
        <f t="shared" si="33"/>
        <v>102401743.46747826</v>
      </c>
      <c r="W339" s="2">
        <f t="shared" si="57"/>
        <v>474145.14285714924</v>
      </c>
      <c r="X339" s="2">
        <f t="shared" si="47"/>
        <v>25854.857142850757</v>
      </c>
      <c r="Y339" s="2">
        <f t="shared" si="58"/>
        <v>47205423.392998457</v>
      </c>
      <c r="Z339" s="2" t="str">
        <f t="shared" si="48"/>
        <v>MEEP</v>
      </c>
      <c r="AA339" s="2">
        <f>IF(Z339="HERE",Y339,AA338+Graph!$G$1*1000)</f>
        <v>96079421.107284591</v>
      </c>
      <c r="AB339" s="2">
        <f t="shared" si="59"/>
        <v>420000</v>
      </c>
      <c r="AC339" s="2">
        <f t="shared" si="60"/>
        <v>43133600.610334985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262</v>
      </c>
      <c r="C340" s="7"/>
      <c r="D340" s="2" t="e">
        <f t="shared" si="51"/>
        <v>#N/A</v>
      </c>
      <c r="E340" s="2" t="e">
        <f t="shared" si="63"/>
        <v>#N/A</v>
      </c>
      <c r="F340" s="2">
        <v>779689.18434486538</v>
      </c>
      <c r="G340" s="2">
        <f t="shared" si="67"/>
        <v>474145.14285714284</v>
      </c>
      <c r="H340" s="2">
        <f t="shared" si="61"/>
        <v>142704080.61033568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7570104.5714285951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887227.05114966631</v>
      </c>
      <c r="Q340" s="2">
        <f t="shared" si="66"/>
        <v>500000</v>
      </c>
      <c r="R340" s="2">
        <f t="shared" si="62"/>
        <v>150107166.86047673</v>
      </c>
      <c r="S340" s="2">
        <f t="shared" si="54"/>
        <v>474145.14285713434</v>
      </c>
      <c r="T340" s="2">
        <f t="shared" si="55"/>
        <v>25854.857142857276</v>
      </c>
      <c r="U340" s="2">
        <f t="shared" si="56"/>
        <v>500000</v>
      </c>
      <c r="V340" s="2">
        <f t="shared" si="33"/>
        <v>102875888.61033541</v>
      </c>
      <c r="W340" s="2">
        <f t="shared" si="57"/>
        <v>474145.14285714924</v>
      </c>
      <c r="X340" s="2">
        <f t="shared" si="47"/>
        <v>25854.857142850757</v>
      </c>
      <c r="Y340" s="2">
        <f t="shared" si="58"/>
        <v>47231278.250141308</v>
      </c>
      <c r="Z340" s="2" t="str">
        <f t="shared" si="48"/>
        <v>MEEP</v>
      </c>
      <c r="AA340" s="2">
        <f>IF(Z340="HERE",Y340,AA339+Graph!$G$1*1000)</f>
        <v>96499421.107284591</v>
      </c>
      <c r="AB340" s="2">
        <f t="shared" si="59"/>
        <v>420000</v>
      </c>
      <c r="AC340" s="2">
        <f t="shared" si="60"/>
        <v>43133600.610334985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263</v>
      </c>
      <c r="C341" s="7"/>
      <c r="D341" s="2" t="e">
        <f t="shared" si="51"/>
        <v>#N/A</v>
      </c>
      <c r="E341" s="2" t="e">
        <f t="shared" si="63"/>
        <v>#N/A</v>
      </c>
      <c r="F341" s="2">
        <v>781117.04502992332</v>
      </c>
      <c r="G341" s="2">
        <f t="shared" si="67"/>
        <v>474145.14285714284</v>
      </c>
      <c r="H341" s="2">
        <f t="shared" si="61"/>
        <v>143178225.75319281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7595959.4285714524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889012.61446359754</v>
      </c>
      <c r="Q341" s="2">
        <f t="shared" si="66"/>
        <v>500000</v>
      </c>
      <c r="R341" s="2">
        <f t="shared" si="62"/>
        <v>150607166.86047673</v>
      </c>
      <c r="S341" s="2">
        <f t="shared" si="54"/>
        <v>474145.14285713434</v>
      </c>
      <c r="T341" s="2">
        <f t="shared" si="55"/>
        <v>25854.857142857276</v>
      </c>
      <c r="U341" s="2">
        <f t="shared" si="56"/>
        <v>500000</v>
      </c>
      <c r="V341" s="2">
        <f t="shared" si="33"/>
        <v>103350033.75319256</v>
      </c>
      <c r="W341" s="2">
        <f t="shared" si="57"/>
        <v>474145.14285714924</v>
      </c>
      <c r="X341" s="2">
        <f t="shared" si="47"/>
        <v>25854.857142850757</v>
      </c>
      <c r="Y341" s="2">
        <f t="shared" si="58"/>
        <v>47257133.107284158</v>
      </c>
      <c r="Z341" s="2" t="str">
        <f t="shared" si="48"/>
        <v>MEEP</v>
      </c>
      <c r="AA341" s="2">
        <f>IF(Z341="HERE",Y341,AA340+Graph!$G$1*1000)</f>
        <v>96919421.107284591</v>
      </c>
      <c r="AB341" s="2">
        <f t="shared" si="59"/>
        <v>420000</v>
      </c>
      <c r="AC341" s="2">
        <f t="shared" si="60"/>
        <v>43133600.610334985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264</v>
      </c>
      <c r="C342" s="7"/>
      <c r="D342" s="2" t="e">
        <f t="shared" si="51"/>
        <v>#N/A</v>
      </c>
      <c r="E342" s="2" t="e">
        <f t="shared" si="63"/>
        <v>#N/A</v>
      </c>
      <c r="F342" s="2">
        <v>782544.90571498126</v>
      </c>
      <c r="G342" s="2">
        <f t="shared" si="67"/>
        <v>474145.14285714284</v>
      </c>
      <c r="H342" s="2">
        <f t="shared" si="61"/>
        <v>143652370.89604995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7621814.2857143097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890798.17777751386</v>
      </c>
      <c r="Q342" s="2">
        <f t="shared" si="66"/>
        <v>500000</v>
      </c>
      <c r="R342" s="2">
        <f t="shared" si="62"/>
        <v>151107166.86047673</v>
      </c>
      <c r="S342" s="2">
        <f t="shared" si="54"/>
        <v>474145.14285713434</v>
      </c>
      <c r="T342" s="2">
        <f t="shared" si="55"/>
        <v>25854.857142857276</v>
      </c>
      <c r="U342" s="2">
        <f t="shared" si="56"/>
        <v>500000</v>
      </c>
      <c r="V342" s="2">
        <f t="shared" si="33"/>
        <v>103824178.89604971</v>
      </c>
      <c r="W342" s="2">
        <f t="shared" si="57"/>
        <v>474145.14285714924</v>
      </c>
      <c r="X342" s="2">
        <f t="shared" si="47"/>
        <v>25854.857142850757</v>
      </c>
      <c r="Y342" s="2">
        <f t="shared" si="58"/>
        <v>47282987.964427009</v>
      </c>
      <c r="Z342" s="2" t="str">
        <f t="shared" si="48"/>
        <v>MEEP</v>
      </c>
      <c r="AA342" s="2">
        <f>IF(Z342="HERE",Y342,AA341+Graph!$G$1*1000)</f>
        <v>97339421.107284591</v>
      </c>
      <c r="AB342" s="2">
        <f t="shared" si="59"/>
        <v>420000</v>
      </c>
      <c r="AC342" s="2">
        <f t="shared" si="60"/>
        <v>43133600.610334985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265</v>
      </c>
      <c r="C343" s="7"/>
      <c r="D343" s="2" t="e">
        <f t="shared" si="51"/>
        <v>#N/A</v>
      </c>
      <c r="E343" s="2" t="e">
        <f t="shared" si="63"/>
        <v>#N/A</v>
      </c>
      <c r="F343" s="2">
        <v>783972.7664000392</v>
      </c>
      <c r="G343" s="2">
        <f t="shared" si="67"/>
        <v>474145.14285714284</v>
      </c>
      <c r="H343" s="2">
        <f t="shared" si="61"/>
        <v>144126516.03890708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7647669.1428571669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892583.74109144509</v>
      </c>
      <c r="Q343" s="2">
        <f t="shared" si="66"/>
        <v>500000</v>
      </c>
      <c r="R343" s="2">
        <f t="shared" si="62"/>
        <v>151607166.86047673</v>
      </c>
      <c r="S343" s="2">
        <f t="shared" si="54"/>
        <v>474145.14285713434</v>
      </c>
      <c r="T343" s="2">
        <f t="shared" si="55"/>
        <v>25854.857142857276</v>
      </c>
      <c r="U343" s="2">
        <f t="shared" si="56"/>
        <v>500000</v>
      </c>
      <c r="V343" s="2">
        <f t="shared" si="33"/>
        <v>104298324.03890686</v>
      </c>
      <c r="W343" s="2">
        <f t="shared" si="57"/>
        <v>474145.14285714924</v>
      </c>
      <c r="X343" s="2">
        <f t="shared" si="47"/>
        <v>25854.857142850757</v>
      </c>
      <c r="Y343" s="2">
        <f t="shared" si="58"/>
        <v>47308842.82156986</v>
      </c>
      <c r="Z343" s="2" t="str">
        <f t="shared" si="48"/>
        <v>MEEP</v>
      </c>
      <c r="AA343" s="2">
        <f>IF(Z343="HERE",Y343,AA342+Graph!$G$1*1000)</f>
        <v>97759421.107284591</v>
      </c>
      <c r="AB343" s="2">
        <f t="shared" si="59"/>
        <v>420000</v>
      </c>
      <c r="AC343" s="2">
        <f t="shared" si="60"/>
        <v>43133600.610334985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266</v>
      </c>
      <c r="C344" s="7"/>
      <c r="D344" s="2" t="e">
        <f t="shared" si="51"/>
        <v>#N/A</v>
      </c>
      <c r="E344" s="2" t="e">
        <f t="shared" si="63"/>
        <v>#N/A</v>
      </c>
      <c r="F344" s="2">
        <v>785400.62708509713</v>
      </c>
      <c r="G344" s="2">
        <f t="shared" si="67"/>
        <v>474145.14285714284</v>
      </c>
      <c r="H344" s="2">
        <f t="shared" si="61"/>
        <v>144600661.18176422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7673524.0000000242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894369.30440537632</v>
      </c>
      <c r="Q344" s="2">
        <f t="shared" si="66"/>
        <v>500000</v>
      </c>
      <c r="R344" s="2">
        <f t="shared" si="62"/>
        <v>152107166.86047673</v>
      </c>
      <c r="S344" s="2">
        <f t="shared" si="54"/>
        <v>474145.14285713434</v>
      </c>
      <c r="T344" s="2">
        <f t="shared" si="55"/>
        <v>25854.857142857276</v>
      </c>
      <c r="U344" s="2">
        <f t="shared" si="56"/>
        <v>500000</v>
      </c>
      <c r="V344" s="2">
        <f t="shared" si="33"/>
        <v>104772469.18176401</v>
      </c>
      <c r="W344" s="2">
        <f t="shared" si="57"/>
        <v>474145.14285714924</v>
      </c>
      <c r="X344" s="2">
        <f t="shared" si="47"/>
        <v>25854.857142850757</v>
      </c>
      <c r="Y344" s="2">
        <f t="shared" si="58"/>
        <v>47334697.678712711</v>
      </c>
      <c r="Z344" s="2" t="str">
        <f t="shared" si="48"/>
        <v>MEEP</v>
      </c>
      <c r="AA344" s="2">
        <f>IF(Z344="HERE",Y344,AA343+Graph!$G$1*1000)</f>
        <v>98179421.107284591</v>
      </c>
      <c r="AB344" s="2">
        <f t="shared" si="59"/>
        <v>420000</v>
      </c>
      <c r="AC344" s="2">
        <f t="shared" si="60"/>
        <v>43133600.610334985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267</v>
      </c>
      <c r="C345" s="7"/>
      <c r="D345" s="2" t="e">
        <f t="shared" si="51"/>
        <v>#N/A</v>
      </c>
      <c r="E345" s="2" t="e">
        <f t="shared" si="63"/>
        <v>#N/A</v>
      </c>
      <c r="F345" s="2">
        <v>786828.48777015507</v>
      </c>
      <c r="G345" s="2">
        <f t="shared" si="67"/>
        <v>474145.14285714284</v>
      </c>
      <c r="H345" s="2">
        <f t="shared" si="61"/>
        <v>145074806.32462135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7699378.8571428815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896154.86771929264</v>
      </c>
      <c r="Q345" s="2">
        <f t="shared" si="66"/>
        <v>500000</v>
      </c>
      <c r="R345" s="2">
        <f t="shared" si="62"/>
        <v>152607166.86047673</v>
      </c>
      <c r="S345" s="2">
        <f t="shared" si="54"/>
        <v>474145.14285713434</v>
      </c>
      <c r="T345" s="2">
        <f t="shared" si="55"/>
        <v>25854.857142857276</v>
      </c>
      <c r="U345" s="2">
        <f t="shared" si="56"/>
        <v>500000</v>
      </c>
      <c r="V345" s="2">
        <f t="shared" si="33"/>
        <v>105246614.32462116</v>
      </c>
      <c r="W345" s="2">
        <f t="shared" si="57"/>
        <v>474145.14285714924</v>
      </c>
      <c r="X345" s="2">
        <f t="shared" si="47"/>
        <v>25854.857142850757</v>
      </c>
      <c r="Y345" s="2">
        <f t="shared" si="58"/>
        <v>47360552.535855561</v>
      </c>
      <c r="Z345" s="2" t="str">
        <f t="shared" si="48"/>
        <v>MEEP</v>
      </c>
      <c r="AA345" s="2">
        <f>IF(Z345="HERE",Y345,AA344+Graph!$G$1*1000)</f>
        <v>98599421.107284591</v>
      </c>
      <c r="AB345" s="2">
        <f t="shared" si="59"/>
        <v>420000</v>
      </c>
      <c r="AC345" s="2">
        <f t="shared" si="60"/>
        <v>43133600.610334985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268</v>
      </c>
      <c r="C346" s="7"/>
      <c r="D346" s="2" t="e">
        <f t="shared" si="51"/>
        <v>#N/A</v>
      </c>
      <c r="E346" s="2" t="e">
        <f t="shared" si="63"/>
        <v>#N/A</v>
      </c>
      <c r="F346" s="2">
        <v>788256.34845521301</v>
      </c>
      <c r="G346" s="2">
        <f t="shared" si="67"/>
        <v>474145.14285714284</v>
      </c>
      <c r="H346" s="2">
        <f t="shared" si="61"/>
        <v>145548951.46747848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7725233.7142857388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897940.43103322387</v>
      </c>
      <c r="Q346" s="2">
        <f t="shared" si="66"/>
        <v>500000</v>
      </c>
      <c r="R346" s="2">
        <f t="shared" si="62"/>
        <v>153107166.86047673</v>
      </c>
      <c r="S346" s="2">
        <f t="shared" si="54"/>
        <v>474145.14285713434</v>
      </c>
      <c r="T346" s="2">
        <f t="shared" si="55"/>
        <v>25854.857142857276</v>
      </c>
      <c r="U346" s="2">
        <f t="shared" si="56"/>
        <v>500000</v>
      </c>
      <c r="V346" s="2">
        <f t="shared" si="33"/>
        <v>105720759.46747831</v>
      </c>
      <c r="W346" s="2">
        <f t="shared" si="57"/>
        <v>474145.14285714924</v>
      </c>
      <c r="X346" s="2">
        <f t="shared" si="47"/>
        <v>25854.857142850757</v>
      </c>
      <c r="Y346" s="2">
        <f t="shared" si="58"/>
        <v>47386407.392998412</v>
      </c>
      <c r="Z346" s="2" t="str">
        <f t="shared" si="48"/>
        <v>MEEP</v>
      </c>
      <c r="AA346" s="2">
        <f>IF(Z346="HERE",Y346,AA345+Graph!$G$1*1000)</f>
        <v>99019421.107284591</v>
      </c>
      <c r="AB346" s="2">
        <f t="shared" si="59"/>
        <v>420000</v>
      </c>
      <c r="AC346" s="2">
        <f t="shared" si="60"/>
        <v>43133600.610334985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269</v>
      </c>
      <c r="C347" s="7"/>
      <c r="D347" s="2" t="e">
        <f t="shared" si="51"/>
        <v>#N/A</v>
      </c>
      <c r="E347" s="2" t="e">
        <f t="shared" si="63"/>
        <v>#N/A</v>
      </c>
      <c r="F347" s="2">
        <v>789684.2091402635</v>
      </c>
      <c r="G347" s="2">
        <f t="shared" si="67"/>
        <v>474145.14285714284</v>
      </c>
      <c r="H347" s="2">
        <f t="shared" si="61"/>
        <v>146023096.61033562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7751088.571428596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899725.99434714019</v>
      </c>
      <c r="Q347" s="2">
        <f t="shared" si="66"/>
        <v>500000</v>
      </c>
      <c r="R347" s="2">
        <f t="shared" si="62"/>
        <v>153607166.86047673</v>
      </c>
      <c r="S347" s="2">
        <f t="shared" si="54"/>
        <v>474145.14285713434</v>
      </c>
      <c r="T347" s="2">
        <f t="shared" si="55"/>
        <v>25854.857142857276</v>
      </c>
      <c r="U347" s="2">
        <f t="shared" si="56"/>
        <v>500000</v>
      </c>
      <c r="V347" s="2">
        <f t="shared" si="33"/>
        <v>106194904.61033545</v>
      </c>
      <c r="W347" s="2">
        <f t="shared" si="57"/>
        <v>474145.14285714924</v>
      </c>
      <c r="X347" s="2">
        <f t="shared" si="47"/>
        <v>25854.857142850757</v>
      </c>
      <c r="Y347" s="2">
        <f t="shared" si="58"/>
        <v>47412262.250141263</v>
      </c>
      <c r="Z347" s="2" t="str">
        <f t="shared" si="48"/>
        <v>MEEP</v>
      </c>
      <c r="AA347" s="2">
        <f>IF(Z347="HERE",Y347,AA346+Graph!$G$1*1000)</f>
        <v>99439421.107284591</v>
      </c>
      <c r="AB347" s="2">
        <f t="shared" si="59"/>
        <v>420000</v>
      </c>
      <c r="AC347" s="2">
        <f t="shared" si="60"/>
        <v>43133600.610334985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270</v>
      </c>
      <c r="C348" s="7"/>
      <c r="D348" s="2" t="e">
        <f t="shared" si="51"/>
        <v>#N/A</v>
      </c>
      <c r="E348" s="2" t="e">
        <f t="shared" si="63"/>
        <v>#N/A</v>
      </c>
      <c r="F348" s="2">
        <v>791112.06982532144</v>
      </c>
      <c r="G348" s="2">
        <f t="shared" si="67"/>
        <v>474145.14285714284</v>
      </c>
      <c r="H348" s="2">
        <f t="shared" si="61"/>
        <v>146497241.75319275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7776943.4285714533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901511.55766107142</v>
      </c>
      <c r="Q348" s="2">
        <f t="shared" si="66"/>
        <v>500000</v>
      </c>
      <c r="R348" s="2">
        <f t="shared" si="62"/>
        <v>154107166.86047673</v>
      </c>
      <c r="S348" s="2">
        <f t="shared" si="54"/>
        <v>474145.14285713434</v>
      </c>
      <c r="T348" s="2">
        <f t="shared" si="55"/>
        <v>25854.857142857276</v>
      </c>
      <c r="U348" s="2">
        <f t="shared" si="56"/>
        <v>500000</v>
      </c>
      <c r="V348" s="2">
        <f t="shared" si="33"/>
        <v>106669049.7531926</v>
      </c>
      <c r="W348" s="2">
        <f t="shared" si="57"/>
        <v>474145.14285714924</v>
      </c>
      <c r="X348" s="2">
        <f t="shared" si="47"/>
        <v>25854.857142850757</v>
      </c>
      <c r="Y348" s="2">
        <f t="shared" si="58"/>
        <v>47438117.107284114</v>
      </c>
      <c r="Z348" s="2" t="str">
        <f t="shared" si="48"/>
        <v>MEEP</v>
      </c>
      <c r="AA348" s="2">
        <f>IF(Z348="HERE",Y348,AA347+Graph!$G$1*1000)</f>
        <v>99859421.107284591</v>
      </c>
      <c r="AB348" s="2">
        <f t="shared" si="59"/>
        <v>420000</v>
      </c>
      <c r="AC348" s="2">
        <f t="shared" si="60"/>
        <v>43133600.610334985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271</v>
      </c>
      <c r="C349" s="7"/>
      <c r="D349" s="2" t="e">
        <f t="shared" si="51"/>
        <v>#N/A</v>
      </c>
      <c r="E349" s="2" t="e">
        <f t="shared" si="63"/>
        <v>#N/A</v>
      </c>
      <c r="F349" s="2">
        <v>792539.93051037937</v>
      </c>
      <c r="G349" s="2">
        <f t="shared" si="67"/>
        <v>474145.14285714284</v>
      </c>
      <c r="H349" s="2">
        <f t="shared" si="61"/>
        <v>146971386.89604989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7802798.2857143106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903297.12097498775</v>
      </c>
      <c r="Q349" s="2">
        <f t="shared" si="66"/>
        <v>500000</v>
      </c>
      <c r="R349" s="2">
        <f t="shared" si="62"/>
        <v>154607166.86047673</v>
      </c>
      <c r="S349" s="2">
        <f t="shared" si="54"/>
        <v>474145.14285713434</v>
      </c>
      <c r="T349" s="2">
        <f t="shared" si="55"/>
        <v>25854.857142857276</v>
      </c>
      <c r="U349" s="2">
        <f t="shared" si="56"/>
        <v>500000</v>
      </c>
      <c r="V349" s="2">
        <f t="shared" si="33"/>
        <v>107143194.89604975</v>
      </c>
      <c r="W349" s="2">
        <f t="shared" si="57"/>
        <v>474145.14285714924</v>
      </c>
      <c r="X349" s="2">
        <f t="shared" si="47"/>
        <v>25854.857142850757</v>
      </c>
      <c r="Y349" s="2">
        <f t="shared" si="58"/>
        <v>47463971.964426965</v>
      </c>
      <c r="Z349" s="2" t="str">
        <f t="shared" si="48"/>
        <v>MEEP</v>
      </c>
      <c r="AA349" s="2">
        <f>IF(Z349="HERE",Y349,AA348+Graph!$G$1*1000)</f>
        <v>100279421.10728459</v>
      </c>
      <c r="AB349" s="2">
        <f t="shared" si="59"/>
        <v>420000</v>
      </c>
      <c r="AC349" s="2">
        <f t="shared" si="60"/>
        <v>43133600.610334985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272</v>
      </c>
      <c r="C350" s="7"/>
      <c r="D350" s="2" t="e">
        <f t="shared" si="51"/>
        <v>#N/A</v>
      </c>
      <c r="E350" s="2" t="e">
        <f t="shared" si="63"/>
        <v>#N/A</v>
      </c>
      <c r="F350" s="2">
        <v>793967.79119543731</v>
      </c>
      <c r="G350" s="2">
        <f t="shared" si="67"/>
        <v>474145.14285714284</v>
      </c>
      <c r="H350" s="2">
        <f t="shared" si="61"/>
        <v>147445532.03890702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7828653.1428571679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905082.68428891897</v>
      </c>
      <c r="Q350" s="2">
        <f t="shared" si="66"/>
        <v>500000</v>
      </c>
      <c r="R350" s="2">
        <f t="shared" si="62"/>
        <v>155107166.86047673</v>
      </c>
      <c r="S350" s="2">
        <f t="shared" si="54"/>
        <v>474145.14285713434</v>
      </c>
      <c r="T350" s="2">
        <f t="shared" si="55"/>
        <v>25854.857142857276</v>
      </c>
      <c r="U350" s="2">
        <f t="shared" si="56"/>
        <v>500000</v>
      </c>
      <c r="V350" s="2">
        <f t="shared" si="33"/>
        <v>107617340.0389069</v>
      </c>
      <c r="W350" s="2">
        <f t="shared" si="57"/>
        <v>474145.14285714924</v>
      </c>
      <c r="X350" s="2">
        <f t="shared" si="47"/>
        <v>25854.857142850757</v>
      </c>
      <c r="Y350" s="2">
        <f t="shared" si="58"/>
        <v>47489826.821569815</v>
      </c>
      <c r="Z350" s="2" t="str">
        <f t="shared" si="48"/>
        <v>MEEP</v>
      </c>
      <c r="AA350" s="2">
        <f>IF(Z350="HERE",Y350,AA349+Graph!$G$1*1000)</f>
        <v>100699421.10728459</v>
      </c>
      <c r="AB350" s="2">
        <f t="shared" si="59"/>
        <v>420000</v>
      </c>
      <c r="AC350" s="2">
        <f t="shared" si="60"/>
        <v>43133600.610334985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273</v>
      </c>
      <c r="C351" s="7"/>
      <c r="D351" s="2" t="e">
        <f t="shared" si="51"/>
        <v>#N/A</v>
      </c>
      <c r="E351" s="2" t="e">
        <f t="shared" si="63"/>
        <v>#N/A</v>
      </c>
      <c r="F351" s="2">
        <v>795395.65188049525</v>
      </c>
      <c r="G351" s="2">
        <f t="shared" si="67"/>
        <v>474145.14285714284</v>
      </c>
      <c r="H351" s="2">
        <f t="shared" si="61"/>
        <v>147919677.18176416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7854508.0000000251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906868.2476028353</v>
      </c>
      <c r="Q351" s="2">
        <f t="shared" si="66"/>
        <v>500000</v>
      </c>
      <c r="R351" s="2">
        <f t="shared" si="62"/>
        <v>155607166.86047673</v>
      </c>
      <c r="S351" s="2">
        <f t="shared" si="54"/>
        <v>474145.14285713434</v>
      </c>
      <c r="T351" s="2">
        <f t="shared" si="55"/>
        <v>25854.857142857276</v>
      </c>
      <c r="U351" s="2">
        <f t="shared" si="56"/>
        <v>500000</v>
      </c>
      <c r="V351" s="2">
        <f t="shared" si="33"/>
        <v>108091485.18176405</v>
      </c>
      <c r="W351" s="2">
        <f t="shared" si="57"/>
        <v>474145.14285714924</v>
      </c>
      <c r="X351" s="2">
        <f t="shared" si="47"/>
        <v>25854.857142850757</v>
      </c>
      <c r="Y351" s="2">
        <f t="shared" ref="Y351:Y385" si="70">IF(COUNT($C352)=0,IF(COUNT($C351)=1,C351,SUM(Y350+X351)),C351)</f>
        <v>47515681.678712666</v>
      </c>
      <c r="Z351" s="2" t="str">
        <f t="shared" si="48"/>
        <v>MEEP</v>
      </c>
      <c r="AA351" s="2">
        <f>IF(Z351="HERE",Y351,AA350+Graph!$G$1*1000)</f>
        <v>101119421.10728459</v>
      </c>
      <c r="AB351" s="2">
        <f t="shared" si="59"/>
        <v>420000</v>
      </c>
      <c r="AC351" s="2">
        <f t="shared" ref="AC351:AC385" si="71">IF(Z352="HERE",V351,AC350)</f>
        <v>43133600.610334985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274</v>
      </c>
      <c r="C352" s="7"/>
      <c r="D352" s="2" t="e">
        <f t="shared" si="51"/>
        <v>#N/A</v>
      </c>
      <c r="E352" s="2" t="e">
        <f t="shared" si="63"/>
        <v>#N/A</v>
      </c>
      <c r="F352" s="2">
        <v>796823.51256555319</v>
      </c>
      <c r="G352" s="2">
        <f t="shared" si="67"/>
        <v>474145.14285714284</v>
      </c>
      <c r="H352" s="2">
        <f t="shared" ref="H352:H385" si="72">IF(COUNT($C353)=0,IF(COUNT($C352)=1,C352,SUM(H351+G352)),C352)</f>
        <v>148393822.32462129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7880362.8571428824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908653.81091676652</v>
      </c>
      <c r="Q352" s="2">
        <f t="shared" si="66"/>
        <v>500000</v>
      </c>
      <c r="R352" s="2">
        <f t="shared" ref="R352:R385" si="73">IF(COUNT($C353)=0,IF(COUNT($C352)=1,M352,SUM(R351+Q352)),M352)</f>
        <v>156107166.86047673</v>
      </c>
      <c r="S352" s="2">
        <f t="shared" si="54"/>
        <v>474145.14285713434</v>
      </c>
      <c r="T352" s="2">
        <f t="shared" si="55"/>
        <v>25854.857142857276</v>
      </c>
      <c r="U352" s="2">
        <f t="shared" si="56"/>
        <v>500000</v>
      </c>
      <c r="V352" s="2">
        <f t="shared" si="33"/>
        <v>108565630.3246212</v>
      </c>
      <c r="W352" s="2">
        <f t="shared" si="57"/>
        <v>474145.14285714924</v>
      </c>
      <c r="X352" s="2">
        <f t="shared" si="47"/>
        <v>25854.857142850757</v>
      </c>
      <c r="Y352" s="2">
        <f t="shared" si="70"/>
        <v>47541536.535855517</v>
      </c>
      <c r="Z352" s="2" t="str">
        <f t="shared" si="48"/>
        <v>MEEP</v>
      </c>
      <c r="AA352" s="2">
        <f>IF(Z352="HERE",Y352,AA351+Graph!$G$1*1000)</f>
        <v>101539421.10728459</v>
      </c>
      <c r="AB352" s="2">
        <f t="shared" si="59"/>
        <v>420000</v>
      </c>
      <c r="AC352" s="2">
        <f t="shared" si="71"/>
        <v>43133600.610334985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275</v>
      </c>
      <c r="C353" s="7"/>
      <c r="D353" s="2" t="e">
        <f t="shared" si="51"/>
        <v>#N/A</v>
      </c>
      <c r="E353" s="2" t="e">
        <f t="shared" si="63"/>
        <v>#N/A</v>
      </c>
      <c r="F353" s="2">
        <v>798251.37325060368</v>
      </c>
      <c r="G353" s="2">
        <f t="shared" si="67"/>
        <v>474145.14285714284</v>
      </c>
      <c r="H353" s="2">
        <f t="shared" si="72"/>
        <v>148867967.46747842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7906217.7142857397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910439.37423069775</v>
      </c>
      <c r="Q353" s="2">
        <f t="shared" si="66"/>
        <v>500000</v>
      </c>
      <c r="R353" s="2">
        <f t="shared" si="73"/>
        <v>156607166.86047673</v>
      </c>
      <c r="S353" s="2">
        <f t="shared" si="54"/>
        <v>474145.14285713434</v>
      </c>
      <c r="T353" s="2">
        <f t="shared" si="55"/>
        <v>25854.857142857276</v>
      </c>
      <c r="U353" s="2">
        <f t="shared" si="56"/>
        <v>500000</v>
      </c>
      <c r="V353" s="2">
        <f t="shared" si="33"/>
        <v>109039775.46747835</v>
      </c>
      <c r="W353" s="2">
        <f t="shared" si="57"/>
        <v>474145.14285714924</v>
      </c>
      <c r="X353" s="2">
        <f t="shared" si="47"/>
        <v>25854.857142850757</v>
      </c>
      <c r="Y353" s="2">
        <f t="shared" si="70"/>
        <v>47567391.392998368</v>
      </c>
      <c r="Z353" s="2" t="str">
        <f t="shared" si="48"/>
        <v>MEEP</v>
      </c>
      <c r="AA353" s="2">
        <f>IF(Z353="HERE",Y353,AA352+Graph!$G$1*1000)</f>
        <v>101959421.10728459</v>
      </c>
      <c r="AB353" s="2">
        <f t="shared" si="59"/>
        <v>420000</v>
      </c>
      <c r="AC353" s="2">
        <f t="shared" si="71"/>
        <v>43133600.610334985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276</v>
      </c>
      <c r="C354" s="7"/>
      <c r="D354" s="2" t="e">
        <f t="shared" si="51"/>
        <v>#N/A</v>
      </c>
      <c r="E354" s="2" t="e">
        <f t="shared" si="63"/>
        <v>#N/A</v>
      </c>
      <c r="F354" s="2">
        <v>799679.23393566161</v>
      </c>
      <c r="G354" s="2">
        <f t="shared" si="67"/>
        <v>474145.14285714284</v>
      </c>
      <c r="H354" s="2">
        <f t="shared" si="72"/>
        <v>149342112.61033556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7932072.571428597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912224.93754461408</v>
      </c>
      <c r="Q354" s="2">
        <f t="shared" si="66"/>
        <v>500000</v>
      </c>
      <c r="R354" s="2">
        <f t="shared" si="73"/>
        <v>157107166.86047673</v>
      </c>
      <c r="S354" s="2">
        <f t="shared" si="54"/>
        <v>474145.14285713434</v>
      </c>
      <c r="T354" s="2">
        <f t="shared" si="55"/>
        <v>25854.857142857276</v>
      </c>
      <c r="U354" s="2">
        <f t="shared" si="56"/>
        <v>500000</v>
      </c>
      <c r="V354" s="2">
        <f t="shared" si="33"/>
        <v>109513920.6103355</v>
      </c>
      <c r="W354" s="2">
        <f t="shared" si="57"/>
        <v>474145.14285714924</v>
      </c>
      <c r="X354" s="2">
        <f t="shared" si="47"/>
        <v>25854.857142850757</v>
      </c>
      <c r="Y354" s="2">
        <f t="shared" si="70"/>
        <v>47593246.250141218</v>
      </c>
      <c r="Z354" s="2" t="str">
        <f t="shared" si="48"/>
        <v>MEEP</v>
      </c>
      <c r="AA354" s="2">
        <f>IF(Z354="HERE",Y354,AA353+Graph!$G$1*1000)</f>
        <v>102379421.10728459</v>
      </c>
      <c r="AB354" s="2">
        <f t="shared" si="59"/>
        <v>420000</v>
      </c>
      <c r="AC354" s="2">
        <f t="shared" si="71"/>
        <v>43133600.610334985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277</v>
      </c>
      <c r="C355" s="7"/>
      <c r="D355" s="2" t="e">
        <f t="shared" si="51"/>
        <v>#N/A</v>
      </c>
      <c r="E355" s="2" t="e">
        <f t="shared" si="63"/>
        <v>#N/A</v>
      </c>
      <c r="F355" s="2">
        <v>801107.09462071955</v>
      </c>
      <c r="G355" s="2">
        <f t="shared" si="67"/>
        <v>474145.14285714284</v>
      </c>
      <c r="H355" s="2">
        <f t="shared" si="72"/>
        <v>149816257.75319269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7957927.4285714542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914010.5008585453</v>
      </c>
      <c r="Q355" s="2">
        <f t="shared" si="66"/>
        <v>500000</v>
      </c>
      <c r="R355" s="2">
        <f t="shared" si="73"/>
        <v>157607166.86047673</v>
      </c>
      <c r="S355" s="2">
        <f t="shared" si="54"/>
        <v>474145.14285713434</v>
      </c>
      <c r="T355" s="2">
        <f t="shared" si="55"/>
        <v>25854.857142857276</v>
      </c>
      <c r="U355" s="2">
        <f t="shared" si="56"/>
        <v>500000</v>
      </c>
      <c r="V355" s="2">
        <f t="shared" si="33"/>
        <v>109988065.75319265</v>
      </c>
      <c r="W355" s="2">
        <f t="shared" si="57"/>
        <v>474145.14285714924</v>
      </c>
      <c r="X355" s="2">
        <f t="shared" si="47"/>
        <v>25854.857142850757</v>
      </c>
      <c r="Y355" s="2">
        <f t="shared" si="70"/>
        <v>47619101.107284069</v>
      </c>
      <c r="Z355" s="2" t="str">
        <f t="shared" si="48"/>
        <v>MEEP</v>
      </c>
      <c r="AA355" s="2">
        <f>IF(Z355="HERE",Y355,AA354+Graph!$G$1*1000)</f>
        <v>102799421.10728459</v>
      </c>
      <c r="AB355" s="2">
        <f t="shared" si="59"/>
        <v>420000</v>
      </c>
      <c r="AC355" s="2">
        <f t="shared" si="71"/>
        <v>43133600.610334985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278</v>
      </c>
      <c r="C356" s="7"/>
      <c r="D356" s="2" t="e">
        <f t="shared" si="51"/>
        <v>#N/A</v>
      </c>
      <c r="E356" s="2" t="e">
        <f t="shared" si="63"/>
        <v>#N/A</v>
      </c>
      <c r="F356" s="2">
        <v>802534.95530577749</v>
      </c>
      <c r="G356" s="2">
        <f t="shared" si="67"/>
        <v>474145.14285714284</v>
      </c>
      <c r="H356" s="2">
        <f t="shared" si="72"/>
        <v>150290402.89604983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7983782.2857143115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915796.06417246163</v>
      </c>
      <c r="Q356" s="2">
        <f t="shared" si="66"/>
        <v>500000</v>
      </c>
      <c r="R356" s="2">
        <f t="shared" si="73"/>
        <v>158107166.86047673</v>
      </c>
      <c r="S356" s="2">
        <f t="shared" si="54"/>
        <v>474145.14285713434</v>
      </c>
      <c r="T356" s="2">
        <f t="shared" si="55"/>
        <v>25854.857142857276</v>
      </c>
      <c r="U356" s="2">
        <f t="shared" si="56"/>
        <v>500000</v>
      </c>
      <c r="V356" s="2">
        <f t="shared" ref="V356:V385" si="74">H272</f>
        <v>110462210.8960498</v>
      </c>
      <c r="W356" s="2">
        <f t="shared" si="57"/>
        <v>474145.14285714924</v>
      </c>
      <c r="X356" s="2">
        <f t="shared" si="47"/>
        <v>25854.857142850757</v>
      </c>
      <c r="Y356" s="2">
        <f t="shared" si="70"/>
        <v>47644955.96442692</v>
      </c>
      <c r="Z356" s="2" t="str">
        <f t="shared" si="48"/>
        <v>MEEP</v>
      </c>
      <c r="AA356" s="2">
        <f>IF(Z356="HERE",Y356,AA355+Graph!$G$1*1000)</f>
        <v>103219421.10728459</v>
      </c>
      <c r="AB356" s="2">
        <f t="shared" si="59"/>
        <v>420000</v>
      </c>
      <c r="AC356" s="2">
        <f t="shared" si="71"/>
        <v>43133600.610334985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279</v>
      </c>
      <c r="C357" s="7"/>
      <c r="D357" s="2" t="e">
        <f t="shared" si="51"/>
        <v>#N/A</v>
      </c>
      <c r="E357" s="2" t="e">
        <f t="shared" si="63"/>
        <v>#N/A</v>
      </c>
      <c r="F357" s="2">
        <v>803962.81599083543</v>
      </c>
      <c r="G357" s="2">
        <f t="shared" si="67"/>
        <v>474145.14285714284</v>
      </c>
      <c r="H357" s="2">
        <f t="shared" si="72"/>
        <v>150764548.03890696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8009637.1428571688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917581.62748639286</v>
      </c>
      <c r="Q357" s="2">
        <f t="shared" si="66"/>
        <v>500000</v>
      </c>
      <c r="R357" s="2">
        <f t="shared" si="73"/>
        <v>158607166.86047673</v>
      </c>
      <c r="S357" s="2">
        <f t="shared" si="54"/>
        <v>474145.14285713434</v>
      </c>
      <c r="T357" s="2">
        <f t="shared" si="55"/>
        <v>25854.857142857276</v>
      </c>
      <c r="U357" s="2">
        <f t="shared" si="56"/>
        <v>500000</v>
      </c>
      <c r="V357" s="2">
        <f t="shared" si="74"/>
        <v>110936356.03890695</v>
      </c>
      <c r="W357" s="2">
        <f t="shared" si="57"/>
        <v>474145.14285714924</v>
      </c>
      <c r="X357" s="2">
        <f t="shared" si="47"/>
        <v>25854.857142850757</v>
      </c>
      <c r="Y357" s="2">
        <f t="shared" si="70"/>
        <v>47670810.821569771</v>
      </c>
      <c r="Z357" s="2" t="str">
        <f t="shared" si="48"/>
        <v>MEEP</v>
      </c>
      <c r="AA357" s="2">
        <f>IF(Z357="HERE",Y357,AA356+Graph!$G$1*1000)</f>
        <v>103639421.10728459</v>
      </c>
      <c r="AB357" s="2">
        <f t="shared" si="59"/>
        <v>420000</v>
      </c>
      <c r="AC357" s="2">
        <f t="shared" si="71"/>
        <v>43133600.610334985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280</v>
      </c>
      <c r="C358" s="7"/>
      <c r="D358" s="2" t="e">
        <f t="shared" si="51"/>
        <v>#N/A</v>
      </c>
      <c r="E358" s="2" t="e">
        <f t="shared" si="63"/>
        <v>#N/A</v>
      </c>
      <c r="F358" s="2">
        <v>805390.67667589337</v>
      </c>
      <c r="G358" s="2">
        <f t="shared" si="67"/>
        <v>474145.14285714284</v>
      </c>
      <c r="H358" s="2">
        <f t="shared" si="72"/>
        <v>151238693.1817641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8035492.0000000261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919367.19080030918</v>
      </c>
      <c r="Q358" s="2">
        <f t="shared" ref="Q358:Q385" si="75">IF(P358&gt;500000,500000,P358)</f>
        <v>500000</v>
      </c>
      <c r="R358" s="2">
        <f t="shared" si="73"/>
        <v>159107166.86047673</v>
      </c>
      <c r="S358" s="2">
        <f t="shared" si="54"/>
        <v>474145.14285713434</v>
      </c>
      <c r="T358" s="2">
        <f t="shared" si="55"/>
        <v>25854.857142857276</v>
      </c>
      <c r="U358" s="2">
        <f t="shared" si="56"/>
        <v>500000</v>
      </c>
      <c r="V358" s="2">
        <f t="shared" si="74"/>
        <v>111410501.1817641</v>
      </c>
      <c r="W358" s="2">
        <f t="shared" si="57"/>
        <v>474145.14285714924</v>
      </c>
      <c r="X358" s="2">
        <f t="shared" si="47"/>
        <v>25854.857142850757</v>
      </c>
      <c r="Y358" s="2">
        <f t="shared" si="70"/>
        <v>47696665.678712621</v>
      </c>
      <c r="Z358" s="2" t="str">
        <f t="shared" si="48"/>
        <v>MEEP</v>
      </c>
      <c r="AA358" s="2">
        <f>IF(Z358="HERE",Y358,AA357+Graph!$G$1*1000)</f>
        <v>104059421.10728459</v>
      </c>
      <c r="AB358" s="2">
        <f t="shared" si="59"/>
        <v>420000</v>
      </c>
      <c r="AC358" s="2">
        <f t="shared" si="71"/>
        <v>43133600.610334985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281</v>
      </c>
      <c r="C359" s="7"/>
      <c r="D359" s="2" t="e">
        <f t="shared" si="51"/>
        <v>#N/A</v>
      </c>
      <c r="E359" s="2" t="e">
        <f t="shared" si="63"/>
        <v>#N/A</v>
      </c>
      <c r="F359" s="2">
        <v>806818.5373609513</v>
      </c>
      <c r="G359" s="2">
        <f t="shared" si="67"/>
        <v>474145.14285714284</v>
      </c>
      <c r="H359" s="2">
        <f t="shared" si="72"/>
        <v>151712838.32462123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8061346.8571428834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921152.75411424041</v>
      </c>
      <c r="Q359" s="2">
        <f t="shared" si="75"/>
        <v>500000</v>
      </c>
      <c r="R359" s="2">
        <f t="shared" si="73"/>
        <v>159607166.86047673</v>
      </c>
      <c r="S359" s="2">
        <f t="shared" si="54"/>
        <v>474145.14285713434</v>
      </c>
      <c r="T359" s="2">
        <f t="shared" si="55"/>
        <v>25854.857142857276</v>
      </c>
      <c r="U359" s="2">
        <f t="shared" si="56"/>
        <v>500000</v>
      </c>
      <c r="V359" s="2">
        <f t="shared" si="74"/>
        <v>111884646.32462125</v>
      </c>
      <c r="W359" s="2">
        <f t="shared" si="57"/>
        <v>474145.14285714924</v>
      </c>
      <c r="X359" s="2">
        <f t="shared" si="47"/>
        <v>25854.857142850757</v>
      </c>
      <c r="Y359" s="2">
        <f t="shared" si="70"/>
        <v>47722520.535855472</v>
      </c>
      <c r="Z359" s="2" t="str">
        <f t="shared" si="48"/>
        <v>MEEP</v>
      </c>
      <c r="AA359" s="2">
        <f>IF(Z359="HERE",Y359,AA358+Graph!$G$1*1000)</f>
        <v>104479421.10728459</v>
      </c>
      <c r="AB359" s="2">
        <f t="shared" si="59"/>
        <v>420000</v>
      </c>
      <c r="AC359" s="2">
        <f t="shared" si="71"/>
        <v>43133600.610334985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282</v>
      </c>
      <c r="C360" s="7"/>
      <c r="D360" s="2" t="e">
        <f t="shared" si="51"/>
        <v>#N/A</v>
      </c>
      <c r="E360" s="2" t="e">
        <f t="shared" si="63"/>
        <v>#N/A</v>
      </c>
      <c r="F360" s="2">
        <v>808246.39804600179</v>
      </c>
      <c r="G360" s="2">
        <f t="shared" si="67"/>
        <v>474145.14285714284</v>
      </c>
      <c r="H360" s="2">
        <f t="shared" si="72"/>
        <v>152186983.46747836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8087201.7142857406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922938.31742815673</v>
      </c>
      <c r="Q360" s="2">
        <f t="shared" si="75"/>
        <v>500000</v>
      </c>
      <c r="R360" s="2">
        <f t="shared" si="73"/>
        <v>160107166.86047673</v>
      </c>
      <c r="S360" s="2">
        <f t="shared" si="54"/>
        <v>474145.14285713434</v>
      </c>
      <c r="T360" s="2">
        <f t="shared" si="55"/>
        <v>25854.857142857276</v>
      </c>
      <c r="U360" s="2">
        <f t="shared" si="56"/>
        <v>500000</v>
      </c>
      <c r="V360" s="2">
        <f t="shared" si="74"/>
        <v>112358791.46747839</v>
      </c>
      <c r="W360" s="2">
        <f t="shared" si="57"/>
        <v>474145.14285714924</v>
      </c>
      <c r="X360" s="2">
        <f t="shared" si="47"/>
        <v>25854.857142850757</v>
      </c>
      <c r="Y360" s="2">
        <f t="shared" si="70"/>
        <v>47748375.392998323</v>
      </c>
      <c r="Z360" s="2" t="str">
        <f t="shared" si="48"/>
        <v>MEEP</v>
      </c>
      <c r="AA360" s="2">
        <f>IF(Z360="HERE",Y360,AA359+Graph!$G$1*1000)</f>
        <v>104899421.10728459</v>
      </c>
      <c r="AB360" s="2">
        <f t="shared" si="59"/>
        <v>420000</v>
      </c>
      <c r="AC360" s="2">
        <f t="shared" si="71"/>
        <v>43133600.610334985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283</v>
      </c>
      <c r="C361" s="7"/>
      <c r="D361" s="2" t="e">
        <f t="shared" si="51"/>
        <v>#N/A</v>
      </c>
      <c r="E361" s="2" t="e">
        <f t="shared" si="63"/>
        <v>#N/A</v>
      </c>
      <c r="F361" s="2">
        <v>809674.25873105973</v>
      </c>
      <c r="G361" s="2">
        <f t="shared" si="67"/>
        <v>474145.14285714284</v>
      </c>
      <c r="H361" s="2">
        <f t="shared" si="72"/>
        <v>152661128.6103355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8113056.5714285979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924723.88074208796</v>
      </c>
      <c r="Q361" s="2">
        <f t="shared" si="75"/>
        <v>500000</v>
      </c>
      <c r="R361" s="2">
        <f t="shared" si="73"/>
        <v>160607166.86047673</v>
      </c>
      <c r="S361" s="2">
        <f t="shared" si="54"/>
        <v>474145.14285713434</v>
      </c>
      <c r="T361" s="2">
        <f t="shared" si="55"/>
        <v>25854.857142857276</v>
      </c>
      <c r="U361" s="2">
        <f t="shared" si="56"/>
        <v>500000</v>
      </c>
      <c r="V361" s="2">
        <f t="shared" si="74"/>
        <v>112832936.61033554</v>
      </c>
      <c r="W361" s="2">
        <f t="shared" si="57"/>
        <v>474145.14285714924</v>
      </c>
      <c r="X361" s="2">
        <f t="shared" si="47"/>
        <v>25854.857142850757</v>
      </c>
      <c r="Y361" s="2">
        <f t="shared" si="70"/>
        <v>47774230.250141174</v>
      </c>
      <c r="Z361" s="2" t="str">
        <f t="shared" si="48"/>
        <v>MEEP</v>
      </c>
      <c r="AA361" s="2">
        <f>IF(Z361="HERE",Y361,AA360+Graph!$G$1*1000)</f>
        <v>105319421.10728459</v>
      </c>
      <c r="AB361" s="2">
        <f t="shared" si="59"/>
        <v>420000</v>
      </c>
      <c r="AC361" s="2">
        <f t="shared" si="71"/>
        <v>43133600.610334985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284</v>
      </c>
      <c r="C362" s="7"/>
      <c r="D362" s="2" t="e">
        <f t="shared" si="51"/>
        <v>#N/A</v>
      </c>
      <c r="E362" s="2" t="e">
        <f t="shared" si="63"/>
        <v>#N/A</v>
      </c>
      <c r="F362" s="2">
        <v>811102.11941611767</v>
      </c>
      <c r="G362" s="2">
        <f t="shared" si="67"/>
        <v>474145.14285714284</v>
      </c>
      <c r="H362" s="2">
        <f t="shared" si="72"/>
        <v>153135273.75319263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8138911.4285714552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926509.44405601919</v>
      </c>
      <c r="Q362" s="2">
        <f t="shared" si="75"/>
        <v>500000</v>
      </c>
      <c r="R362" s="2">
        <f t="shared" si="73"/>
        <v>161107166.86047673</v>
      </c>
      <c r="S362" s="2">
        <f t="shared" si="54"/>
        <v>474145.14285713434</v>
      </c>
      <c r="T362" s="2">
        <f t="shared" si="55"/>
        <v>25854.857142857276</v>
      </c>
      <c r="U362" s="2">
        <f t="shared" si="56"/>
        <v>500000</v>
      </c>
      <c r="V362" s="2">
        <f t="shared" si="74"/>
        <v>113307081.75319269</v>
      </c>
      <c r="W362" s="2">
        <f t="shared" si="57"/>
        <v>474145.14285714924</v>
      </c>
      <c r="X362" s="2">
        <f t="shared" si="47"/>
        <v>25854.857142850757</v>
      </c>
      <c r="Y362" s="2">
        <f t="shared" si="70"/>
        <v>47800085.107284024</v>
      </c>
      <c r="Z362" s="2" t="str">
        <f t="shared" si="48"/>
        <v>MEEP</v>
      </c>
      <c r="AA362" s="2">
        <f>IF(Z362="HERE",Y362,AA361+Graph!$G$1*1000)</f>
        <v>105739421.10728459</v>
      </c>
      <c r="AB362" s="2">
        <f t="shared" si="59"/>
        <v>420000</v>
      </c>
      <c r="AC362" s="2">
        <f t="shared" si="71"/>
        <v>43133600.610334985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285</v>
      </c>
      <c r="C363" s="7"/>
      <c r="D363" s="2" t="e">
        <f t="shared" si="51"/>
        <v>#N/A</v>
      </c>
      <c r="E363" s="2" t="e">
        <f t="shared" si="63"/>
        <v>#N/A</v>
      </c>
      <c r="F363" s="2">
        <v>812529.98010117561</v>
      </c>
      <c r="G363" s="2">
        <f t="shared" si="67"/>
        <v>474145.14285714284</v>
      </c>
      <c r="H363" s="2">
        <f t="shared" si="72"/>
        <v>153609418.89604977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8164766.2857143125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928295.00736993551</v>
      </c>
      <c r="Q363" s="2">
        <f t="shared" si="75"/>
        <v>500000</v>
      </c>
      <c r="R363" s="2">
        <f t="shared" si="73"/>
        <v>161607166.86047673</v>
      </c>
      <c r="S363" s="2">
        <f t="shared" si="54"/>
        <v>474145.14285713434</v>
      </c>
      <c r="T363" s="2">
        <f t="shared" si="55"/>
        <v>25854.857142857276</v>
      </c>
      <c r="U363" s="2">
        <f t="shared" si="56"/>
        <v>500000</v>
      </c>
      <c r="V363" s="2">
        <f t="shared" si="74"/>
        <v>113781226.89604984</v>
      </c>
      <c r="W363" s="2">
        <f t="shared" si="57"/>
        <v>474145.14285714924</v>
      </c>
      <c r="X363" s="2">
        <f t="shared" si="47"/>
        <v>25854.857142850757</v>
      </c>
      <c r="Y363" s="2">
        <f t="shared" si="70"/>
        <v>47825939.964426875</v>
      </c>
      <c r="Z363" s="2" t="str">
        <f t="shared" si="48"/>
        <v>MEEP</v>
      </c>
      <c r="AA363" s="2">
        <f>IF(Z363="HERE",Y363,AA362+Graph!$G$1*1000)</f>
        <v>106159421.10728459</v>
      </c>
      <c r="AB363" s="2">
        <f t="shared" si="59"/>
        <v>420000</v>
      </c>
      <c r="AC363" s="2">
        <f t="shared" si="71"/>
        <v>43133600.610334985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286</v>
      </c>
      <c r="C364" s="7"/>
      <c r="D364" s="2" t="e">
        <f t="shared" si="51"/>
        <v>#N/A</v>
      </c>
      <c r="E364" s="2" t="e">
        <f t="shared" si="63"/>
        <v>#N/A</v>
      </c>
      <c r="F364" s="2">
        <v>813957.84078623354</v>
      </c>
      <c r="G364" s="2">
        <f t="shared" si="67"/>
        <v>474145.14285714284</v>
      </c>
      <c r="H364" s="2">
        <f t="shared" si="72"/>
        <v>154083564.0389069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8190621.1428571697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930080.57068386674</v>
      </c>
      <c r="Q364" s="2">
        <f t="shared" si="75"/>
        <v>500000</v>
      </c>
      <c r="R364" s="2">
        <f t="shared" si="73"/>
        <v>162107166.86047673</v>
      </c>
      <c r="S364" s="2">
        <f t="shared" si="54"/>
        <v>474145.14285713434</v>
      </c>
      <c r="T364" s="2">
        <f t="shared" si="55"/>
        <v>25854.857142857276</v>
      </c>
      <c r="U364" s="2">
        <f t="shared" si="56"/>
        <v>500000</v>
      </c>
      <c r="V364" s="2">
        <f t="shared" si="74"/>
        <v>114255372.03890699</v>
      </c>
      <c r="W364" s="2">
        <f t="shared" si="57"/>
        <v>474145.14285714924</v>
      </c>
      <c r="X364" s="2">
        <f t="shared" si="47"/>
        <v>25854.857142850757</v>
      </c>
      <c r="Y364" s="2">
        <f t="shared" si="70"/>
        <v>47851794.821569726</v>
      </c>
      <c r="Z364" s="2" t="str">
        <f t="shared" si="48"/>
        <v>MEEP</v>
      </c>
      <c r="AA364" s="2">
        <f>IF(Z364="HERE",Y364,AA363+Graph!$G$1*1000)</f>
        <v>106579421.10728459</v>
      </c>
      <c r="AB364" s="2">
        <f t="shared" si="59"/>
        <v>420000</v>
      </c>
      <c r="AC364" s="2">
        <f t="shared" si="71"/>
        <v>43133600.610334985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287</v>
      </c>
      <c r="C365" s="7"/>
      <c r="D365" s="2" t="e">
        <f t="shared" si="51"/>
        <v>#N/A</v>
      </c>
      <c r="E365" s="2" t="e">
        <f t="shared" si="63"/>
        <v>#N/A</v>
      </c>
      <c r="F365" s="2">
        <v>815385.70147129148</v>
      </c>
      <c r="G365" s="2">
        <f t="shared" si="67"/>
        <v>474145.14285714284</v>
      </c>
      <c r="H365" s="2">
        <f t="shared" si="72"/>
        <v>154557709.18176404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8216476.000000027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931866.13399778306</v>
      </c>
      <c r="Q365" s="2">
        <f t="shared" si="75"/>
        <v>500000</v>
      </c>
      <c r="R365" s="2">
        <f t="shared" si="73"/>
        <v>162607166.86047673</v>
      </c>
      <c r="S365" s="2">
        <f t="shared" si="54"/>
        <v>474145.14285713434</v>
      </c>
      <c r="T365" s="2">
        <f t="shared" si="55"/>
        <v>25854.857142857276</v>
      </c>
      <c r="U365" s="2">
        <f t="shared" si="56"/>
        <v>500000</v>
      </c>
      <c r="V365" s="2">
        <f t="shared" si="74"/>
        <v>114729517.18176414</v>
      </c>
      <c r="W365" s="2">
        <f t="shared" si="57"/>
        <v>474145.14285714924</v>
      </c>
      <c r="X365" s="2">
        <f t="shared" si="47"/>
        <v>25854.857142850757</v>
      </c>
      <c r="Y365" s="2">
        <f t="shared" si="70"/>
        <v>47877649.678712577</v>
      </c>
      <c r="Z365" s="2" t="str">
        <f t="shared" si="48"/>
        <v>MEEP</v>
      </c>
      <c r="AA365" s="2">
        <f>IF(Z365="HERE",Y365,AA364+Graph!$G$1*1000)</f>
        <v>106999421.10728459</v>
      </c>
      <c r="AB365" s="2">
        <f t="shared" si="59"/>
        <v>420000</v>
      </c>
      <c r="AC365" s="2">
        <f t="shared" si="71"/>
        <v>43133600.610334985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288</v>
      </c>
      <c r="C366" s="7"/>
      <c r="D366" s="2" t="e">
        <f t="shared" si="51"/>
        <v>#N/A</v>
      </c>
      <c r="E366" s="2" t="e">
        <f t="shared" si="63"/>
        <v>#N/A</v>
      </c>
      <c r="F366" s="2">
        <v>816813.56215634197</v>
      </c>
      <c r="G366" s="2">
        <f t="shared" si="67"/>
        <v>474145.14285714284</v>
      </c>
      <c r="H366" s="2">
        <f t="shared" si="72"/>
        <v>155031854.32462117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8242330.8571428843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933651.69731171429</v>
      </c>
      <c r="Q366" s="2">
        <f t="shared" si="75"/>
        <v>500000</v>
      </c>
      <c r="R366" s="2">
        <f t="shared" si="73"/>
        <v>163107166.86047673</v>
      </c>
      <c r="S366" s="2">
        <f t="shared" si="54"/>
        <v>474145.14285713434</v>
      </c>
      <c r="T366" s="2">
        <f t="shared" si="55"/>
        <v>25854.857142857276</v>
      </c>
      <c r="U366" s="2">
        <f t="shared" si="56"/>
        <v>500000</v>
      </c>
      <c r="V366" s="2">
        <f t="shared" si="74"/>
        <v>115203662.32462129</v>
      </c>
      <c r="W366" s="2">
        <f t="shared" si="57"/>
        <v>474145.14285714924</v>
      </c>
      <c r="X366" s="2">
        <f t="shared" si="47"/>
        <v>25854.857142850757</v>
      </c>
      <c r="Y366" s="2">
        <f t="shared" si="70"/>
        <v>47903504.535855427</v>
      </c>
      <c r="Z366" s="2" t="str">
        <f t="shared" si="48"/>
        <v>MEEP</v>
      </c>
      <c r="AA366" s="2">
        <f>IF(Z366="HERE",Y366,AA365+Graph!$G$1*1000)</f>
        <v>107419421.10728459</v>
      </c>
      <c r="AB366" s="2">
        <f t="shared" si="59"/>
        <v>420000</v>
      </c>
      <c r="AC366" s="2">
        <f t="shared" si="71"/>
        <v>43133600.610334985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289</v>
      </c>
      <c r="C367" s="7"/>
      <c r="D367" s="2" t="e">
        <f t="shared" si="51"/>
        <v>#N/A</v>
      </c>
      <c r="E367" s="2" t="e">
        <f t="shared" si="63"/>
        <v>#N/A</v>
      </c>
      <c r="F367" s="2">
        <v>818241.42284139991</v>
      </c>
      <c r="G367" s="2">
        <f t="shared" si="67"/>
        <v>474145.14285714284</v>
      </c>
      <c r="H367" s="2">
        <f t="shared" si="72"/>
        <v>155505999.46747831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8268185.7142857416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935437.26062563062</v>
      </c>
      <c r="Q367" s="2">
        <f t="shared" si="75"/>
        <v>500000</v>
      </c>
      <c r="R367" s="2">
        <f t="shared" si="73"/>
        <v>163607166.86047673</v>
      </c>
      <c r="S367" s="2">
        <f t="shared" si="54"/>
        <v>474145.14285713434</v>
      </c>
      <c r="T367" s="2">
        <f t="shared" si="55"/>
        <v>25854.857142857276</v>
      </c>
      <c r="U367" s="2">
        <f t="shared" si="56"/>
        <v>500000</v>
      </c>
      <c r="V367" s="2">
        <f t="shared" si="74"/>
        <v>115677807.46747844</v>
      </c>
      <c r="W367" s="2">
        <f t="shared" si="57"/>
        <v>474145.14285714924</v>
      </c>
      <c r="X367" s="2">
        <f t="shared" si="47"/>
        <v>25854.857142850757</v>
      </c>
      <c r="Y367" s="2">
        <f t="shared" si="70"/>
        <v>47929359.392998278</v>
      </c>
      <c r="Z367" s="2" t="str">
        <f t="shared" si="48"/>
        <v>MEEP</v>
      </c>
      <c r="AA367" s="2">
        <f>IF(Z367="HERE",Y367,AA366+Graph!$G$1*1000)</f>
        <v>107839421.10728459</v>
      </c>
      <c r="AB367" s="2">
        <f t="shared" si="59"/>
        <v>420000</v>
      </c>
      <c r="AC367" s="2">
        <f t="shared" si="71"/>
        <v>43133600.610334985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290</v>
      </c>
      <c r="C368" s="7"/>
      <c r="D368" s="2" t="e">
        <f t="shared" si="51"/>
        <v>#N/A</v>
      </c>
      <c r="E368" s="2" t="e">
        <f t="shared" si="63"/>
        <v>#N/A</v>
      </c>
      <c r="F368" s="2">
        <v>819669.28352645785</v>
      </c>
      <c r="G368" s="2">
        <f t="shared" si="67"/>
        <v>474145.14285714284</v>
      </c>
      <c r="H368" s="2">
        <f t="shared" si="72"/>
        <v>155980144.61033544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8294040.5714285988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937222.82393956184</v>
      </c>
      <c r="Q368" s="2">
        <f t="shared" si="75"/>
        <v>500000</v>
      </c>
      <c r="R368" s="2">
        <f t="shared" si="73"/>
        <v>164107166.86047673</v>
      </c>
      <c r="S368" s="2">
        <f t="shared" si="54"/>
        <v>474145.14285713434</v>
      </c>
      <c r="T368" s="2">
        <f t="shared" si="55"/>
        <v>25854.857142857276</v>
      </c>
      <c r="U368" s="2">
        <f t="shared" si="56"/>
        <v>500000</v>
      </c>
      <c r="V368" s="2">
        <f t="shared" si="74"/>
        <v>116151952.61033559</v>
      </c>
      <c r="W368" s="2">
        <f t="shared" si="57"/>
        <v>474145.14285714924</v>
      </c>
      <c r="X368" s="2">
        <f t="shared" si="47"/>
        <v>25854.857142850757</v>
      </c>
      <c r="Y368" s="2">
        <f t="shared" si="70"/>
        <v>47955214.250141129</v>
      </c>
      <c r="Z368" s="2" t="str">
        <f t="shared" si="48"/>
        <v>MEEP</v>
      </c>
      <c r="AA368" s="2">
        <f>IF(Z368="HERE",Y368,AA367+Graph!$G$1*1000)</f>
        <v>108259421.10728459</v>
      </c>
      <c r="AB368" s="2">
        <f t="shared" si="59"/>
        <v>420000</v>
      </c>
      <c r="AC368" s="2">
        <f t="shared" si="71"/>
        <v>43133600.610334985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291</v>
      </c>
      <c r="C369" s="7"/>
      <c r="D369" s="2" t="e">
        <f t="shared" si="51"/>
        <v>#N/A</v>
      </c>
      <c r="E369" s="2" t="e">
        <f t="shared" si="63"/>
        <v>#N/A</v>
      </c>
      <c r="F369" s="2">
        <v>821097.14421151578</v>
      </c>
      <c r="G369" s="2">
        <f t="shared" si="67"/>
        <v>474145.14285714284</v>
      </c>
      <c r="H369" s="2">
        <f t="shared" si="72"/>
        <v>156454289.75319257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8319895.4285714561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939008.38725347817</v>
      </c>
      <c r="Q369" s="2">
        <f t="shared" si="75"/>
        <v>500000</v>
      </c>
      <c r="R369" s="2">
        <f t="shared" si="73"/>
        <v>164607166.86047673</v>
      </c>
      <c r="S369" s="2">
        <f t="shared" si="54"/>
        <v>474145.14285713434</v>
      </c>
      <c r="T369" s="2">
        <f t="shared" si="55"/>
        <v>25854.857142857276</v>
      </c>
      <c r="U369" s="2">
        <f t="shared" si="56"/>
        <v>500000</v>
      </c>
      <c r="V369" s="2">
        <f t="shared" si="74"/>
        <v>116626097.75319274</v>
      </c>
      <c r="W369" s="2">
        <f t="shared" si="57"/>
        <v>474145.14285714924</v>
      </c>
      <c r="X369" s="2">
        <f t="shared" si="47"/>
        <v>25854.857142850757</v>
      </c>
      <c r="Y369" s="2">
        <f t="shared" si="70"/>
        <v>47981069.10728398</v>
      </c>
      <c r="Z369" s="2" t="str">
        <f t="shared" si="48"/>
        <v>MEEP</v>
      </c>
      <c r="AA369" s="2">
        <f>IF(Z369="HERE",Y369,AA368+Graph!$G$1*1000)</f>
        <v>108679421.10728459</v>
      </c>
      <c r="AB369" s="2">
        <f t="shared" si="59"/>
        <v>420000</v>
      </c>
      <c r="AC369" s="2">
        <f t="shared" si="71"/>
        <v>43133600.610334985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292</v>
      </c>
      <c r="C370" s="7"/>
      <c r="D370" s="2" t="e">
        <f t="shared" si="51"/>
        <v>#N/A</v>
      </c>
      <c r="E370" s="2" t="e">
        <f t="shared" si="63"/>
        <v>#N/A</v>
      </c>
      <c r="F370" s="2">
        <v>822525.00489657372</v>
      </c>
      <c r="G370" s="2">
        <f t="shared" si="67"/>
        <v>474145.14285714284</v>
      </c>
      <c r="H370" s="2">
        <f t="shared" si="72"/>
        <v>156928434.89604971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8345750.2857143134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940793.9505674094</v>
      </c>
      <c r="Q370" s="2">
        <f t="shared" si="75"/>
        <v>500000</v>
      </c>
      <c r="R370" s="2">
        <f t="shared" si="73"/>
        <v>165107166.86047673</v>
      </c>
      <c r="S370" s="2">
        <f t="shared" si="54"/>
        <v>474145.14285713434</v>
      </c>
      <c r="T370" s="2">
        <f t="shared" si="55"/>
        <v>25854.857142857276</v>
      </c>
      <c r="U370" s="2">
        <f t="shared" si="56"/>
        <v>500000</v>
      </c>
      <c r="V370" s="2">
        <f t="shared" si="74"/>
        <v>117100242.89604989</v>
      </c>
      <c r="W370" s="2">
        <f t="shared" si="57"/>
        <v>474145.14285714924</v>
      </c>
      <c r="X370" s="2">
        <f t="shared" si="47"/>
        <v>25854.857142850757</v>
      </c>
      <c r="Y370" s="2">
        <f t="shared" si="70"/>
        <v>48006923.96442683</v>
      </c>
      <c r="Z370" s="2" t="str">
        <f t="shared" si="48"/>
        <v>MEEP</v>
      </c>
      <c r="AA370" s="2">
        <f>IF(Z370="HERE",Y370,AA369+Graph!$G$1*1000)</f>
        <v>109099421.10728459</v>
      </c>
      <c r="AB370" s="2">
        <f t="shared" si="59"/>
        <v>420000</v>
      </c>
      <c r="AC370" s="2">
        <f t="shared" si="71"/>
        <v>43133600.610334985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293</v>
      </c>
      <c r="C371" s="7"/>
      <c r="D371" s="2" t="e">
        <f t="shared" si="51"/>
        <v>#N/A</v>
      </c>
      <c r="E371" s="2" t="e">
        <f t="shared" si="63"/>
        <v>#N/A</v>
      </c>
      <c r="F371" s="2">
        <v>823952.86558163166</v>
      </c>
      <c r="G371" s="2">
        <f t="shared" si="67"/>
        <v>474145.14285714284</v>
      </c>
      <c r="H371" s="2">
        <f t="shared" si="72"/>
        <v>157402580.03890684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8371605.1428571707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942579.51388132572</v>
      </c>
      <c r="Q371" s="2">
        <f t="shared" si="75"/>
        <v>500000</v>
      </c>
      <c r="R371" s="2">
        <f t="shared" si="73"/>
        <v>165607166.86047673</v>
      </c>
      <c r="S371" s="2">
        <f t="shared" si="54"/>
        <v>474145.14285713434</v>
      </c>
      <c r="T371" s="2">
        <f t="shared" si="55"/>
        <v>25854.857142857276</v>
      </c>
      <c r="U371" s="2">
        <f t="shared" si="56"/>
        <v>500000</v>
      </c>
      <c r="V371" s="2">
        <f t="shared" si="74"/>
        <v>117574388.03890704</v>
      </c>
      <c r="W371" s="2">
        <f t="shared" si="57"/>
        <v>474145.14285714924</v>
      </c>
      <c r="X371" s="2">
        <f t="shared" si="47"/>
        <v>25854.857142850757</v>
      </c>
      <c r="Y371" s="2">
        <f t="shared" si="70"/>
        <v>48032778.821569681</v>
      </c>
      <c r="Z371" s="2" t="str">
        <f t="shared" si="48"/>
        <v>MEEP</v>
      </c>
      <c r="AA371" s="2">
        <f>IF(Z371="HERE",Y371,AA370+Graph!$G$1*1000)</f>
        <v>109519421.10728459</v>
      </c>
      <c r="AB371" s="2">
        <f t="shared" si="59"/>
        <v>420000</v>
      </c>
      <c r="AC371" s="2">
        <f t="shared" si="71"/>
        <v>43133600.610334985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294</v>
      </c>
      <c r="C372" s="7"/>
      <c r="D372" s="2" t="e">
        <f t="shared" si="51"/>
        <v>#N/A</v>
      </c>
      <c r="E372" s="2" t="e">
        <f t="shared" si="63"/>
        <v>#N/A</v>
      </c>
      <c r="F372" s="2">
        <v>825380.7262666896</v>
      </c>
      <c r="G372" s="2">
        <f t="shared" si="67"/>
        <v>474145.14285714284</v>
      </c>
      <c r="H372" s="2">
        <f t="shared" si="72"/>
        <v>157876725.18176398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8397460.0000000279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944365.07719525695</v>
      </c>
      <c r="Q372" s="2">
        <f t="shared" si="75"/>
        <v>500000</v>
      </c>
      <c r="R372" s="2">
        <f t="shared" si="73"/>
        <v>166107166.86047673</v>
      </c>
      <c r="S372" s="2">
        <f t="shared" si="54"/>
        <v>474145.14285713434</v>
      </c>
      <c r="T372" s="2">
        <f t="shared" si="55"/>
        <v>25854.857142857276</v>
      </c>
      <c r="U372" s="2">
        <f t="shared" si="56"/>
        <v>500000</v>
      </c>
      <c r="V372" s="2">
        <f t="shared" si="74"/>
        <v>118048533.18176419</v>
      </c>
      <c r="W372" s="2">
        <f t="shared" si="57"/>
        <v>474145.14285714924</v>
      </c>
      <c r="X372" s="2">
        <f t="shared" si="47"/>
        <v>25854.857142850757</v>
      </c>
      <c r="Y372" s="2">
        <f t="shared" si="70"/>
        <v>48058633.678712532</v>
      </c>
      <c r="Z372" s="2" t="str">
        <f t="shared" si="48"/>
        <v>MEEP</v>
      </c>
      <c r="AA372" s="2">
        <f>IF(Z372="HERE",Y372,AA371+Graph!$G$1*1000)</f>
        <v>109939421.10728459</v>
      </c>
      <c r="AB372" s="2">
        <f t="shared" si="59"/>
        <v>420000</v>
      </c>
      <c r="AC372" s="2">
        <f t="shared" si="71"/>
        <v>43133600.610334985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295</v>
      </c>
      <c r="C373" s="7"/>
      <c r="D373" s="2" t="e">
        <f t="shared" si="51"/>
        <v>#N/A</v>
      </c>
      <c r="E373" s="2" t="e">
        <f t="shared" si="63"/>
        <v>#N/A</v>
      </c>
      <c r="F373" s="2">
        <v>826808.58695174009</v>
      </c>
      <c r="G373" s="2">
        <f t="shared" si="67"/>
        <v>474145.14285714284</v>
      </c>
      <c r="H373" s="2">
        <f t="shared" si="72"/>
        <v>158350870.32462111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8423314.8571428843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946150.64050918818</v>
      </c>
      <c r="Q373" s="2">
        <f t="shared" si="75"/>
        <v>500000</v>
      </c>
      <c r="R373" s="2">
        <f t="shared" si="73"/>
        <v>166607166.86047673</v>
      </c>
      <c r="S373" s="2">
        <f t="shared" si="54"/>
        <v>474145.14285713434</v>
      </c>
      <c r="T373" s="2">
        <f t="shared" si="55"/>
        <v>25854.857142856345</v>
      </c>
      <c r="U373" s="2">
        <f t="shared" si="56"/>
        <v>500000</v>
      </c>
      <c r="V373" s="2">
        <f t="shared" si="74"/>
        <v>118522678.32462133</v>
      </c>
      <c r="W373" s="2">
        <f t="shared" si="57"/>
        <v>474145.14285714924</v>
      </c>
      <c r="X373" s="2">
        <f t="shared" si="47"/>
        <v>25854.857142850757</v>
      </c>
      <c r="Y373" s="2">
        <f t="shared" si="70"/>
        <v>48084488.535855383</v>
      </c>
      <c r="Z373" s="2" t="str">
        <f t="shared" si="48"/>
        <v>MEEP</v>
      </c>
      <c r="AA373" s="2">
        <f>IF(Z373="HERE",Y373,AA372+Graph!$G$1*1000)</f>
        <v>110359421.10728459</v>
      </c>
      <c r="AB373" s="2">
        <f t="shared" si="59"/>
        <v>420000</v>
      </c>
      <c r="AC373" s="2">
        <f t="shared" si="71"/>
        <v>43133600.610334985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296</v>
      </c>
      <c r="C374" s="7"/>
      <c r="D374" s="2" t="e">
        <f t="shared" si="51"/>
        <v>#N/A</v>
      </c>
      <c r="E374" s="2" t="e">
        <f t="shared" si="63"/>
        <v>#N/A</v>
      </c>
      <c r="F374" s="2">
        <v>828236.44763679802</v>
      </c>
      <c r="G374" s="2">
        <f t="shared" si="67"/>
        <v>474145.14285714284</v>
      </c>
      <c r="H374" s="2">
        <f t="shared" si="72"/>
        <v>158825015.46747825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8449169.7142857406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947936.2038231045</v>
      </c>
      <c r="Q374" s="2">
        <f t="shared" si="75"/>
        <v>500000</v>
      </c>
      <c r="R374" s="2">
        <f t="shared" si="73"/>
        <v>167107166.86047673</v>
      </c>
      <c r="S374" s="2">
        <f t="shared" si="54"/>
        <v>474145.14285713434</v>
      </c>
      <c r="T374" s="2">
        <f t="shared" si="55"/>
        <v>25854.857142856345</v>
      </c>
      <c r="U374" s="2">
        <f t="shared" si="56"/>
        <v>500000</v>
      </c>
      <c r="V374" s="2">
        <f t="shared" si="74"/>
        <v>118996823.46747848</v>
      </c>
      <c r="W374" s="2">
        <f t="shared" si="57"/>
        <v>474145.14285714924</v>
      </c>
      <c r="X374" s="2">
        <f t="shared" si="47"/>
        <v>25854.857142850757</v>
      </c>
      <c r="Y374" s="2">
        <f t="shared" si="70"/>
        <v>48110343.392998233</v>
      </c>
      <c r="Z374" s="2" t="str">
        <f t="shared" si="48"/>
        <v>MEEP</v>
      </c>
      <c r="AA374" s="2">
        <f>IF(Z374="HERE",Y374,AA373+Graph!$G$1*1000)</f>
        <v>110779421.10728459</v>
      </c>
      <c r="AB374" s="2">
        <f t="shared" si="59"/>
        <v>420000</v>
      </c>
      <c r="AC374" s="2">
        <f t="shared" si="71"/>
        <v>43133600.610334985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297</v>
      </c>
      <c r="C375" s="7"/>
      <c r="D375" s="2" t="e">
        <f t="shared" si="51"/>
        <v>#N/A</v>
      </c>
      <c r="E375" s="2" t="e">
        <f t="shared" si="63"/>
        <v>#N/A</v>
      </c>
      <c r="F375" s="2">
        <v>829664.30832185596</v>
      </c>
      <c r="G375" s="2">
        <f t="shared" si="67"/>
        <v>474145.14285714284</v>
      </c>
      <c r="H375" s="2">
        <f t="shared" si="72"/>
        <v>159299160.61033538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8475024.571428597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949721.76713703573</v>
      </c>
      <c r="Q375" s="2">
        <f t="shared" si="75"/>
        <v>500000</v>
      </c>
      <c r="R375" s="2">
        <f t="shared" si="73"/>
        <v>167607166.86047673</v>
      </c>
      <c r="S375" s="2">
        <f t="shared" si="54"/>
        <v>474145.14285713434</v>
      </c>
      <c r="T375" s="2">
        <f t="shared" si="55"/>
        <v>25854.857142856345</v>
      </c>
      <c r="U375" s="2">
        <f t="shared" si="56"/>
        <v>500000</v>
      </c>
      <c r="V375" s="2">
        <f t="shared" si="74"/>
        <v>119470968.61033563</v>
      </c>
      <c r="W375" s="2">
        <f t="shared" si="57"/>
        <v>474145.14285714924</v>
      </c>
      <c r="X375" s="2">
        <f t="shared" si="47"/>
        <v>25854.857142850757</v>
      </c>
      <c r="Y375" s="2">
        <f t="shared" si="70"/>
        <v>48136198.250141084</v>
      </c>
      <c r="Z375" s="2" t="str">
        <f t="shared" si="48"/>
        <v>MEEP</v>
      </c>
      <c r="AA375" s="2">
        <f>IF(Z375="HERE",Y375,AA374+Graph!$G$1*1000)</f>
        <v>111199421.10728459</v>
      </c>
      <c r="AB375" s="2">
        <f t="shared" si="59"/>
        <v>420000</v>
      </c>
      <c r="AC375" s="2">
        <f t="shared" si="71"/>
        <v>43133600.610334985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298</v>
      </c>
      <c r="C376" s="7"/>
      <c r="D376" s="2" t="e">
        <f t="shared" si="51"/>
        <v>#N/A</v>
      </c>
      <c r="E376" s="2" t="e">
        <f t="shared" si="63"/>
        <v>#N/A</v>
      </c>
      <c r="F376" s="2">
        <v>831092.1690069139</v>
      </c>
      <c r="G376" s="2">
        <f t="shared" si="67"/>
        <v>474145.14285714284</v>
      </c>
      <c r="H376" s="2">
        <f t="shared" si="72"/>
        <v>159773305.75319251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8500879.4285714533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951507.33045095205</v>
      </c>
      <c r="Q376" s="2">
        <f t="shared" si="75"/>
        <v>500000</v>
      </c>
      <c r="R376" s="2">
        <f t="shared" si="73"/>
        <v>168107166.86047673</v>
      </c>
      <c r="S376" s="2">
        <f t="shared" si="54"/>
        <v>474145.14285713434</v>
      </c>
      <c r="T376" s="2">
        <f t="shared" si="55"/>
        <v>25854.857142856345</v>
      </c>
      <c r="U376" s="2">
        <f t="shared" si="56"/>
        <v>500000</v>
      </c>
      <c r="V376" s="2">
        <f t="shared" si="74"/>
        <v>119945113.75319278</v>
      </c>
      <c r="W376" s="2">
        <f t="shared" si="57"/>
        <v>474145.14285714924</v>
      </c>
      <c r="X376" s="2">
        <f t="shared" si="47"/>
        <v>25854.857142850757</v>
      </c>
      <c r="Y376" s="2">
        <f t="shared" si="70"/>
        <v>48162053.107283935</v>
      </c>
      <c r="Z376" s="2" t="str">
        <f t="shared" si="48"/>
        <v>MEEP</v>
      </c>
      <c r="AA376" s="2">
        <f>IF(Z376="HERE",Y376,AA375+Graph!$G$1*1000)</f>
        <v>111619421.10728459</v>
      </c>
      <c r="AB376" s="2">
        <f t="shared" si="59"/>
        <v>420000</v>
      </c>
      <c r="AC376" s="2">
        <f t="shared" si="71"/>
        <v>43133600.610334985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299</v>
      </c>
      <c r="C377" s="7"/>
      <c r="D377" s="2" t="e">
        <f t="shared" si="51"/>
        <v>#N/A</v>
      </c>
      <c r="E377" s="2" t="e">
        <f t="shared" si="63"/>
        <v>#N/A</v>
      </c>
      <c r="F377" s="2">
        <v>832520.02969197184</v>
      </c>
      <c r="G377" s="2">
        <f t="shared" si="67"/>
        <v>474145.14285714284</v>
      </c>
      <c r="H377" s="2">
        <f t="shared" si="72"/>
        <v>160247450.89604965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8526734.2857143097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953292.89376488328</v>
      </c>
      <c r="Q377" s="2">
        <f t="shared" si="75"/>
        <v>500000</v>
      </c>
      <c r="R377" s="2">
        <f t="shared" si="73"/>
        <v>168607166.86047673</v>
      </c>
      <c r="S377" s="2">
        <f t="shared" si="54"/>
        <v>474145.14285713434</v>
      </c>
      <c r="T377" s="2">
        <f t="shared" si="55"/>
        <v>25854.857142856345</v>
      </c>
      <c r="U377" s="2">
        <f t="shared" si="56"/>
        <v>500000</v>
      </c>
      <c r="V377" s="2">
        <f t="shared" si="74"/>
        <v>120419258.89604993</v>
      </c>
      <c r="W377" s="2">
        <f t="shared" si="57"/>
        <v>474145.14285714924</v>
      </c>
      <c r="X377" s="2">
        <f t="shared" si="47"/>
        <v>25854.857142850757</v>
      </c>
      <c r="Y377" s="2">
        <f t="shared" si="70"/>
        <v>48187907.964426786</v>
      </c>
      <c r="Z377" s="2" t="str">
        <f t="shared" si="48"/>
        <v>MEEP</v>
      </c>
      <c r="AA377" s="2">
        <f>IF(Z377="HERE",Y377,AA376+Graph!$G$1*1000)</f>
        <v>112039421.10728459</v>
      </c>
      <c r="AB377" s="2">
        <f t="shared" si="59"/>
        <v>420000</v>
      </c>
      <c r="AC377" s="2">
        <f t="shared" si="71"/>
        <v>43133600.610334985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300</v>
      </c>
      <c r="C378" s="7"/>
      <c r="D378" s="2" t="e">
        <f t="shared" si="51"/>
        <v>#N/A</v>
      </c>
      <c r="E378" s="2" t="e">
        <f t="shared" si="63"/>
        <v>#N/A</v>
      </c>
      <c r="F378" s="2">
        <v>833947.89037702978</v>
      </c>
      <c r="G378" s="2">
        <f t="shared" si="67"/>
        <v>474145.14285714284</v>
      </c>
      <c r="H378" s="2">
        <f t="shared" si="72"/>
        <v>160721596.03890678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8552589.142857166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955078.45707879961</v>
      </c>
      <c r="Q378" s="2">
        <f t="shared" si="75"/>
        <v>500000</v>
      </c>
      <c r="R378" s="2">
        <f t="shared" si="73"/>
        <v>169107166.86047673</v>
      </c>
      <c r="S378" s="2">
        <f t="shared" si="54"/>
        <v>474145.14285713434</v>
      </c>
      <c r="T378" s="2">
        <f t="shared" si="55"/>
        <v>25854.857142856345</v>
      </c>
      <c r="U378" s="2">
        <f t="shared" si="56"/>
        <v>500000</v>
      </c>
      <c r="V378" s="2">
        <f t="shared" si="74"/>
        <v>120893404.03890708</v>
      </c>
      <c r="W378" s="2">
        <f t="shared" si="57"/>
        <v>474145.14285714924</v>
      </c>
      <c r="X378" s="2">
        <f t="shared" si="47"/>
        <v>25854.857142850757</v>
      </c>
      <c r="Y378" s="2">
        <f t="shared" si="70"/>
        <v>48213762.821569636</v>
      </c>
      <c r="Z378" s="2" t="str">
        <f t="shared" si="48"/>
        <v>MEEP</v>
      </c>
      <c r="AA378" s="2">
        <f>IF(Z378="HERE",Y378,AA377+Graph!$G$1*1000)</f>
        <v>112459421.10728459</v>
      </c>
      <c r="AB378" s="2">
        <f t="shared" si="59"/>
        <v>420000</v>
      </c>
      <c r="AC378" s="2">
        <f t="shared" si="71"/>
        <v>43133600.610334985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301</v>
      </c>
      <c r="C379" s="7"/>
      <c r="D379" s="2" t="e">
        <f t="shared" si="51"/>
        <v>#N/A</v>
      </c>
      <c r="E379" s="2" t="e">
        <f t="shared" si="63"/>
        <v>#N/A</v>
      </c>
      <c r="F379" s="2">
        <v>835375.75106208026</v>
      </c>
      <c r="G379" s="2">
        <f t="shared" si="67"/>
        <v>474145.14285714284</v>
      </c>
      <c r="H379" s="2">
        <f t="shared" si="72"/>
        <v>161195741.18176392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8578444.0000000224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956864.02039273083</v>
      </c>
      <c r="Q379" s="2">
        <f t="shared" si="75"/>
        <v>500000</v>
      </c>
      <c r="R379" s="2">
        <f t="shared" si="73"/>
        <v>169607166.86047673</v>
      </c>
      <c r="S379" s="2">
        <f t="shared" si="54"/>
        <v>474145.14285713434</v>
      </c>
      <c r="T379" s="2">
        <f t="shared" si="55"/>
        <v>25854.857142856345</v>
      </c>
      <c r="U379" s="2">
        <f t="shared" si="56"/>
        <v>500000</v>
      </c>
      <c r="V379" s="2">
        <f t="shared" si="74"/>
        <v>121367549.18176423</v>
      </c>
      <c r="W379" s="2">
        <f t="shared" si="57"/>
        <v>474145.14285714924</v>
      </c>
      <c r="X379" s="2">
        <f t="shared" si="47"/>
        <v>25854.857142850757</v>
      </c>
      <c r="Y379" s="2">
        <f t="shared" si="70"/>
        <v>48239617.678712487</v>
      </c>
      <c r="Z379" s="2" t="str">
        <f t="shared" si="48"/>
        <v>MEEP</v>
      </c>
      <c r="AA379" s="2">
        <f>IF(Z379="HERE",Y379,AA378+Graph!$G$1*1000)</f>
        <v>112879421.10728459</v>
      </c>
      <c r="AB379" s="2">
        <f t="shared" si="59"/>
        <v>420000</v>
      </c>
      <c r="AC379" s="2">
        <f t="shared" si="71"/>
        <v>43133600.610334985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302</v>
      </c>
      <c r="C380" s="7"/>
      <c r="D380" s="2" t="e">
        <f t="shared" si="51"/>
        <v>#N/A</v>
      </c>
      <c r="E380" s="2" t="e">
        <f t="shared" si="63"/>
        <v>#N/A</v>
      </c>
      <c r="F380" s="2">
        <v>836803.6117471382</v>
      </c>
      <c r="G380" s="2">
        <f t="shared" si="67"/>
        <v>474145.14285714284</v>
      </c>
      <c r="H380" s="2">
        <f t="shared" si="72"/>
        <v>161669886.32462105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8604298.8571428787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958649.58370664716</v>
      </c>
      <c r="Q380" s="2">
        <f t="shared" si="75"/>
        <v>500000</v>
      </c>
      <c r="R380" s="2">
        <f t="shared" si="73"/>
        <v>170107166.86047673</v>
      </c>
      <c r="S380" s="2">
        <f t="shared" si="54"/>
        <v>474145.14285713434</v>
      </c>
      <c r="T380" s="2">
        <f t="shared" si="55"/>
        <v>25854.857142856345</v>
      </c>
      <c r="U380" s="2">
        <f t="shared" si="56"/>
        <v>500000</v>
      </c>
      <c r="V380" s="2">
        <f t="shared" si="74"/>
        <v>121841694.32462138</v>
      </c>
      <c r="W380" s="2">
        <f t="shared" si="57"/>
        <v>474145.14285714924</v>
      </c>
      <c r="X380" s="2">
        <f t="shared" si="47"/>
        <v>25854.857142850757</v>
      </c>
      <c r="Y380" s="2">
        <f t="shared" si="70"/>
        <v>48265472.535855338</v>
      </c>
      <c r="Z380" s="2" t="str">
        <f t="shared" si="48"/>
        <v>MEEP</v>
      </c>
      <c r="AA380" s="2">
        <f>IF(Z380="HERE",Y380,AA379+Graph!$G$1*1000)</f>
        <v>113299421.10728459</v>
      </c>
      <c r="AB380" s="2">
        <f t="shared" si="59"/>
        <v>420000</v>
      </c>
      <c r="AC380" s="2">
        <f t="shared" si="71"/>
        <v>43133600.610334985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303</v>
      </c>
      <c r="C381" s="7"/>
      <c r="D381" s="2" t="e">
        <f t="shared" si="51"/>
        <v>#N/A</v>
      </c>
      <c r="E381" s="2" t="e">
        <f t="shared" si="63"/>
        <v>#N/A</v>
      </c>
      <c r="F381" s="2">
        <v>838231.47243219614</v>
      </c>
      <c r="G381" s="2">
        <f t="shared" si="67"/>
        <v>474145.14285714284</v>
      </c>
      <c r="H381" s="2">
        <f t="shared" si="72"/>
        <v>162144031.46747819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8630153.714285735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960435.14702057838</v>
      </c>
      <c r="Q381" s="2">
        <f t="shared" si="75"/>
        <v>500000</v>
      </c>
      <c r="R381" s="2">
        <f t="shared" si="73"/>
        <v>170607166.86047673</v>
      </c>
      <c r="S381" s="2">
        <f t="shared" si="54"/>
        <v>474145.14285713434</v>
      </c>
      <c r="T381" s="2">
        <f t="shared" si="55"/>
        <v>25854.857142856345</v>
      </c>
      <c r="U381" s="2">
        <f t="shared" si="56"/>
        <v>500000</v>
      </c>
      <c r="V381" s="2">
        <f t="shared" si="74"/>
        <v>122315839.46747853</v>
      </c>
      <c r="W381" s="2">
        <f t="shared" si="57"/>
        <v>474145.14285714924</v>
      </c>
      <c r="X381" s="2">
        <f t="shared" si="47"/>
        <v>25854.857142850757</v>
      </c>
      <c r="Y381" s="2">
        <f t="shared" si="70"/>
        <v>48291327.392998189</v>
      </c>
      <c r="Z381" s="2" t="str">
        <f t="shared" si="48"/>
        <v>MEEP</v>
      </c>
      <c r="AA381" s="2">
        <f>IF(Z381="HERE",Y381,AA380+Graph!$G$1*1000)</f>
        <v>113719421.10728459</v>
      </c>
      <c r="AB381" s="2">
        <f t="shared" si="59"/>
        <v>420000</v>
      </c>
      <c r="AC381" s="2">
        <f t="shared" si="71"/>
        <v>43133600.610334985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304</v>
      </c>
      <c r="C382" s="7"/>
      <c r="D382" s="2" t="e">
        <f t="shared" si="51"/>
        <v>#N/A</v>
      </c>
      <c r="E382" s="2" t="e">
        <f t="shared" si="63"/>
        <v>#N/A</v>
      </c>
      <c r="F382" s="2">
        <v>839659.33311725408</v>
      </c>
      <c r="G382" s="2">
        <f t="shared" si="67"/>
        <v>474145.14285714284</v>
      </c>
      <c r="H382" s="2">
        <f t="shared" si="72"/>
        <v>162618176.61033532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8656008.5714285914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962220.71033450961</v>
      </c>
      <c r="Q382" s="2">
        <f t="shared" si="75"/>
        <v>500000</v>
      </c>
      <c r="R382" s="2">
        <f t="shared" si="73"/>
        <v>171107166.86047673</v>
      </c>
      <c r="S382" s="2">
        <f t="shared" si="54"/>
        <v>474145.14285713434</v>
      </c>
      <c r="T382" s="2">
        <f t="shared" si="55"/>
        <v>25854.857142856345</v>
      </c>
      <c r="U382" s="2">
        <f t="shared" si="56"/>
        <v>500000</v>
      </c>
      <c r="V382" s="2">
        <f t="shared" si="74"/>
        <v>122789984.61033568</v>
      </c>
      <c r="W382" s="2">
        <f t="shared" si="57"/>
        <v>474145.14285714924</v>
      </c>
      <c r="X382" s="2">
        <f t="shared" si="47"/>
        <v>25854.857142850757</v>
      </c>
      <c r="Y382" s="2">
        <f t="shared" si="70"/>
        <v>48317182.250141039</v>
      </c>
      <c r="Z382" s="2" t="str">
        <f t="shared" si="48"/>
        <v>MEEP</v>
      </c>
      <c r="AA382" s="2">
        <f>IF(Z382="HERE",Y382,AA381+Graph!$G$1*1000)</f>
        <v>114139421.10728459</v>
      </c>
      <c r="AB382" s="2">
        <f t="shared" si="59"/>
        <v>420000</v>
      </c>
      <c r="AC382" s="2">
        <f t="shared" si="71"/>
        <v>43133600.610334985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305</v>
      </c>
      <c r="C383" s="7"/>
      <c r="D383" s="2" t="e">
        <f t="shared" si="51"/>
        <v>#N/A</v>
      </c>
      <c r="E383" s="2" t="e">
        <f t="shared" si="63"/>
        <v>#N/A</v>
      </c>
      <c r="F383" s="2">
        <v>841087.19380231202</v>
      </c>
      <c r="G383" s="2">
        <f t="shared" si="67"/>
        <v>474145.14285714284</v>
      </c>
      <c r="H383" s="2">
        <f t="shared" si="72"/>
        <v>163092321.75319245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8681863.4285714477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964006.27364842594</v>
      </c>
      <c r="Q383" s="2">
        <f t="shared" si="75"/>
        <v>500000</v>
      </c>
      <c r="R383" s="2">
        <f t="shared" si="73"/>
        <v>171607166.86047673</v>
      </c>
      <c r="S383" s="2">
        <f t="shared" si="54"/>
        <v>474145.14285713434</v>
      </c>
      <c r="T383" s="2">
        <f t="shared" si="55"/>
        <v>25854.857142856345</v>
      </c>
      <c r="U383" s="2">
        <f t="shared" si="56"/>
        <v>500000</v>
      </c>
      <c r="V383" s="2">
        <f t="shared" si="74"/>
        <v>123264129.75319283</v>
      </c>
      <c r="W383" s="2">
        <f t="shared" si="57"/>
        <v>474145.14285714924</v>
      </c>
      <c r="X383" s="2">
        <f t="shared" si="47"/>
        <v>25854.857142850757</v>
      </c>
      <c r="Y383" s="2">
        <f t="shared" si="70"/>
        <v>48343037.10728389</v>
      </c>
      <c r="Z383" s="2" t="str">
        <f t="shared" si="48"/>
        <v>MEEP</v>
      </c>
      <c r="AA383" s="2">
        <f>IF(Z383="HERE",Y383,AA382+Graph!$G$1*1000)</f>
        <v>114559421.10728459</v>
      </c>
      <c r="AB383" s="2">
        <f t="shared" si="59"/>
        <v>420000</v>
      </c>
      <c r="AC383" s="2">
        <f t="shared" si="71"/>
        <v>43133600.610334985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306</v>
      </c>
      <c r="C384" s="7"/>
      <c r="D384" s="2" t="e">
        <f t="shared" si="51"/>
        <v>#N/A</v>
      </c>
      <c r="E384" s="2" t="e">
        <f t="shared" si="63"/>
        <v>#N/A</v>
      </c>
      <c r="F384" s="2">
        <v>842515.05448736995</v>
      </c>
      <c r="G384" s="2">
        <f t="shared" si="67"/>
        <v>474145.14285714284</v>
      </c>
      <c r="H384" s="2">
        <f t="shared" si="72"/>
        <v>163566466.89604959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8707718.2857143041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965791.83696235716</v>
      </c>
      <c r="Q384" s="2">
        <f t="shared" si="75"/>
        <v>500000</v>
      </c>
      <c r="R384" s="2">
        <f t="shared" si="73"/>
        <v>172107166.86047673</v>
      </c>
      <c r="S384" s="2">
        <f t="shared" si="54"/>
        <v>474145.14285713434</v>
      </c>
      <c r="T384" s="2">
        <f t="shared" si="55"/>
        <v>25854.857142856345</v>
      </c>
      <c r="U384" s="2">
        <f t="shared" si="56"/>
        <v>500000</v>
      </c>
      <c r="V384" s="2">
        <f t="shared" si="74"/>
        <v>123738274.89604998</v>
      </c>
      <c r="W384" s="2">
        <f t="shared" si="57"/>
        <v>474145.14285714924</v>
      </c>
      <c r="X384" s="2">
        <f t="shared" si="47"/>
        <v>25854.857142850757</v>
      </c>
      <c r="Y384" s="2">
        <f t="shared" si="70"/>
        <v>48368891.964426741</v>
      </c>
      <c r="Z384" s="2" t="str">
        <f t="shared" si="48"/>
        <v>MEEP</v>
      </c>
      <c r="AA384" s="2">
        <f>IF(Z384="HERE",Y384,AA383+Graph!$G$1*1000)</f>
        <v>114979421.10728459</v>
      </c>
      <c r="AB384" s="2">
        <f t="shared" si="59"/>
        <v>420000</v>
      </c>
      <c r="AC384" s="2">
        <f t="shared" si="71"/>
        <v>43133600.610334985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307</v>
      </c>
      <c r="C385" s="7"/>
      <c r="D385" s="2" t="e">
        <f t="shared" si="51"/>
        <v>#N/A</v>
      </c>
      <c r="E385" s="2" t="e">
        <f t="shared" si="63"/>
        <v>#N/A</v>
      </c>
      <c r="F385" s="2">
        <v>843942.91517242789</v>
      </c>
      <c r="G385" s="2">
        <f t="shared" si="67"/>
        <v>474145.14285714284</v>
      </c>
      <c r="H385" s="2">
        <f t="shared" si="72"/>
        <v>164040612.03890672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8733573.1428571604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967577.40027627349</v>
      </c>
      <c r="Q385" s="2">
        <f t="shared" si="75"/>
        <v>500000</v>
      </c>
      <c r="R385" s="2">
        <f t="shared" si="73"/>
        <v>172607166.86047673</v>
      </c>
      <c r="S385" s="2">
        <f t="shared" si="54"/>
        <v>474145.14285713434</v>
      </c>
      <c r="T385" s="2">
        <f t="shared" si="55"/>
        <v>25854.857142856345</v>
      </c>
      <c r="U385" s="2">
        <f t="shared" si="56"/>
        <v>500000</v>
      </c>
      <c r="V385" s="2">
        <f t="shared" si="74"/>
        <v>124212420.03890713</v>
      </c>
      <c r="W385" s="2">
        <f t="shared" si="57"/>
        <v>474145.14285714924</v>
      </c>
      <c r="X385" s="2">
        <f t="shared" si="47"/>
        <v>25854.857142850757</v>
      </c>
      <c r="Y385" s="2">
        <f t="shared" si="70"/>
        <v>48394746.821569592</v>
      </c>
      <c r="Z385" s="2" t="str">
        <f t="shared" si="48"/>
        <v>MEEP</v>
      </c>
      <c r="AA385" s="2">
        <f>IF(Z385="HERE",Y385,AA384+Graph!$G$1*1000)</f>
        <v>115399421.10728459</v>
      </c>
      <c r="AB385" s="2">
        <f t="shared" si="59"/>
        <v>420000</v>
      </c>
      <c r="AC385" s="2">
        <f t="shared" si="71"/>
        <v>43133600.610334985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9:I385">
    <cfRule type="cellIs" dxfId="225" priority="43" operator="greaterThan">
      <formula>0</formula>
    </cfRule>
  </conditionalFormatting>
  <conditionalFormatting sqref="C31:C64 C117:C385 C79:C114">
    <cfRule type="cellIs" dxfId="224" priority="44" operator="greaterThan">
      <formula>0</formula>
    </cfRule>
  </conditionalFormatting>
  <conditionalFormatting sqref="C31:C64 C117:C385 C79:C114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23" priority="46" operator="greaterThan">
      <formula>0</formula>
    </cfRule>
  </conditionalFormatting>
  <conditionalFormatting sqref="C115">
    <cfRule type="cellIs" dxfId="222" priority="47" operator="greaterThan">
      <formula>0</formula>
    </cfRule>
  </conditionalFormatting>
  <conditionalFormatting sqref="C65">
    <cfRule type="cellIs" dxfId="221" priority="41" operator="greaterThan">
      <formula>0</formula>
    </cfRule>
  </conditionalFormatting>
  <conditionalFormatting sqref="C65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20" priority="40" operator="greaterThan">
      <formula>0</formula>
    </cfRule>
  </conditionalFormatting>
  <conditionalFormatting sqref="C66">
    <cfRule type="cellIs" dxfId="219" priority="38" operator="greaterThan">
      <formula>0</formula>
    </cfRule>
  </conditionalFormatting>
  <conditionalFormatting sqref="C66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18" priority="37" operator="greaterThan">
      <formula>0</formula>
    </cfRule>
  </conditionalFormatting>
  <conditionalFormatting sqref="C67">
    <cfRule type="cellIs" dxfId="217" priority="35" operator="greaterThan">
      <formula>0</formula>
    </cfRule>
  </conditionalFormatting>
  <conditionalFormatting sqref="C67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16" priority="34" operator="greaterThan">
      <formula>0</formula>
    </cfRule>
  </conditionalFormatting>
  <conditionalFormatting sqref="C68">
    <cfRule type="cellIs" dxfId="215" priority="32" operator="greaterThan">
      <formula>0</formula>
    </cfRule>
  </conditionalFormatting>
  <conditionalFormatting sqref="C68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14" priority="31" operator="greaterThan">
      <formula>0</formula>
    </cfRule>
  </conditionalFormatting>
  <conditionalFormatting sqref="C69">
    <cfRule type="cellIs" dxfId="213" priority="29" operator="greaterThan">
      <formula>0</formula>
    </cfRule>
  </conditionalFormatting>
  <conditionalFormatting sqref="C69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12" priority="28" operator="greaterThan">
      <formula>0</formula>
    </cfRule>
  </conditionalFormatting>
  <conditionalFormatting sqref="C70">
    <cfRule type="cellIs" dxfId="211" priority="26" operator="greaterThan">
      <formula>0</formula>
    </cfRule>
  </conditionalFormatting>
  <conditionalFormatting sqref="C70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10" priority="25" operator="greaterThan">
      <formula>0</formula>
    </cfRule>
  </conditionalFormatting>
  <conditionalFormatting sqref="C71">
    <cfRule type="cellIs" dxfId="209" priority="23" operator="greaterThan">
      <formula>0</formula>
    </cfRule>
  </conditionalFormatting>
  <conditionalFormatting sqref="C71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08" priority="22" operator="greaterThan">
      <formula>0</formula>
    </cfRule>
  </conditionalFormatting>
  <conditionalFormatting sqref="C72">
    <cfRule type="cellIs" dxfId="207" priority="20" operator="greaterThan">
      <formula>0</formula>
    </cfRule>
  </conditionalFormatting>
  <conditionalFormatting sqref="C72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06" priority="19" operator="greaterThan">
      <formula>0</formula>
    </cfRule>
  </conditionalFormatting>
  <conditionalFormatting sqref="C73">
    <cfRule type="cellIs" dxfId="205" priority="17" operator="greaterThan">
      <formula>0</formula>
    </cfRule>
  </conditionalFormatting>
  <conditionalFormatting sqref="C7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04" priority="16" operator="greaterThan">
      <formula>0</formula>
    </cfRule>
  </conditionalFormatting>
  <conditionalFormatting sqref="C74">
    <cfRule type="cellIs" dxfId="203" priority="14" operator="greaterThan">
      <formula>0</formula>
    </cfRule>
  </conditionalFormatting>
  <conditionalFormatting sqref="C7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02" priority="13" operator="greaterThan">
      <formula>0</formula>
    </cfRule>
  </conditionalFormatting>
  <conditionalFormatting sqref="C75">
    <cfRule type="cellIs" dxfId="201" priority="11" operator="greaterThan">
      <formula>0</formula>
    </cfRule>
  </conditionalFormatting>
  <conditionalFormatting sqref="C7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00" priority="10" operator="greaterThan">
      <formula>0</formula>
    </cfRule>
  </conditionalFormatting>
  <conditionalFormatting sqref="C76">
    <cfRule type="cellIs" dxfId="199" priority="8" operator="greaterThan">
      <formula>0</formula>
    </cfRule>
  </conditionalFormatting>
  <conditionalFormatting sqref="C7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98" priority="7" operator="greaterThan">
      <formula>0</formula>
    </cfRule>
  </conditionalFormatting>
  <conditionalFormatting sqref="C77">
    <cfRule type="cellIs" dxfId="197" priority="5" operator="greaterThan">
      <formula>0</formula>
    </cfRule>
  </conditionalFormatting>
  <conditionalFormatting sqref="C7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96" priority="4" operator="greaterThan">
      <formula>0</formula>
    </cfRule>
  </conditionalFormatting>
  <conditionalFormatting sqref="C78">
    <cfRule type="cellIs" dxfId="14" priority="2" operator="greaterThan">
      <formula>0</formula>
    </cfRule>
  </conditionalFormatting>
  <conditionalFormatting sqref="C7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8" sqref="I78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524.14514285714279</v>
      </c>
    </row>
    <row r="32" spans="1:37" ht="15" x14ac:dyDescent="0.25">
      <c r="A32" s="1">
        <v>44208</v>
      </c>
      <c r="B32" s="2">
        <f t="shared" si="0"/>
        <v>-46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347047.39677266777</v>
      </c>
      <c r="G37" s="2">
        <f>IF(F37&gt;550000,$AK$31*1000,F37)</f>
        <v>347047.39677266777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346201.36703053117</v>
      </c>
      <c r="Q37" s="2">
        <f>IF(P37&gt;550000,550000,P37)</f>
        <v>346201.36703053117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348475.25745771825</v>
      </c>
      <c r="G38" s="2">
        <f t="shared" ref="G38:G101" si="25">IF(F38&gt;550000,$AK$31*1000,F38)</f>
        <v>348475.25745771825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347986.93034446239</v>
      </c>
      <c r="Q38" s="2">
        <f t="shared" ref="Q38:Q101" si="26">IF(P38&gt;550000,550000,P38)</f>
        <v>347986.93034446239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349903.11814277619</v>
      </c>
      <c r="G39" s="2">
        <f t="shared" si="25"/>
        <v>349903.11814277619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349772.49365837872</v>
      </c>
      <c r="Q39" s="2">
        <f t="shared" si="26"/>
        <v>349772.49365837872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351330.97882783413</v>
      </c>
      <c r="G40" s="2">
        <f t="shared" si="25"/>
        <v>351330.97882783413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351558.05697230995</v>
      </c>
      <c r="Q40" s="2">
        <f t="shared" si="26"/>
        <v>351558.05697230995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352758.83951289207</v>
      </c>
      <c r="G41" s="2">
        <f t="shared" si="25"/>
        <v>352758.83951289207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353343.62028622627</v>
      </c>
      <c r="Q41" s="2">
        <f t="shared" si="26"/>
        <v>353343.62028622627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354186.70019795001</v>
      </c>
      <c r="G42" s="2">
        <f t="shared" si="25"/>
        <v>354186.70019795001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355129.1836001575</v>
      </c>
      <c r="Q42" s="2">
        <f t="shared" si="26"/>
        <v>355129.1836001575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355614.56088300794</v>
      </c>
      <c r="G43" s="2">
        <f t="shared" si="25"/>
        <v>355614.56088300794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356914.74691408873</v>
      </c>
      <c r="Q43" s="2">
        <f t="shared" si="26"/>
        <v>356914.74691408873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357042.42156805843</v>
      </c>
      <c r="G44" s="2">
        <f t="shared" si="25"/>
        <v>357042.42156805843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358700.31022800505</v>
      </c>
      <c r="Q44" s="2">
        <f t="shared" si="26"/>
        <v>358700.31022800505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358470.28225311637</v>
      </c>
      <c r="G45" s="2">
        <f t="shared" si="25"/>
        <v>358470.28225311637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360485.87354193628</v>
      </c>
      <c r="Q45" s="2">
        <f t="shared" si="26"/>
        <v>360485.87354193628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359898.14293817431</v>
      </c>
      <c r="G46" s="2">
        <f t="shared" si="25"/>
        <v>359898.14293817431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362271.4368558526</v>
      </c>
      <c r="Q46" s="2">
        <f t="shared" si="26"/>
        <v>362271.4368558526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361326.00362323225</v>
      </c>
      <c r="G47" s="2">
        <f t="shared" si="25"/>
        <v>361326.00362323225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364057.00016978383</v>
      </c>
      <c r="Q47" s="2">
        <f t="shared" si="26"/>
        <v>364057.00016978383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362753.86430829018</v>
      </c>
      <c r="G48" s="2">
        <f t="shared" si="25"/>
        <v>362753.86430829018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365842.56348370016</v>
      </c>
      <c r="Q48" s="2">
        <f t="shared" si="26"/>
        <v>365842.56348370016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364181.72499334812</v>
      </c>
      <c r="G49" s="2">
        <f t="shared" si="25"/>
        <v>364181.72499334812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367628.12679763138</v>
      </c>
      <c r="Q49" s="2">
        <f t="shared" si="26"/>
        <v>367628.12679763138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365609.58567840606</v>
      </c>
      <c r="G50" s="2">
        <f t="shared" si="25"/>
        <v>365609.58567840606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369413.69011154771</v>
      </c>
      <c r="Q50" s="2">
        <f t="shared" si="26"/>
        <v>369413.69011154771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367037.44636345655</v>
      </c>
      <c r="G51" s="2">
        <f t="shared" si="25"/>
        <v>367037.44636345655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371199.25342547894</v>
      </c>
      <c r="Q51" s="2">
        <f t="shared" si="26"/>
        <v>371199.25342547894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368465.30704851449</v>
      </c>
      <c r="G52" s="2">
        <f t="shared" si="25"/>
        <v>368465.30704851449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372984.81673939526</v>
      </c>
      <c r="Q52" s="2">
        <f t="shared" si="26"/>
        <v>372984.81673939526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369893.16773357242</v>
      </c>
      <c r="G53" s="2">
        <f t="shared" si="25"/>
        <v>369893.16773357242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374770.38005332649</v>
      </c>
      <c r="Q53" s="2">
        <f t="shared" si="26"/>
        <v>374770.38005332649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371321.02841863036</v>
      </c>
      <c r="G54" s="2">
        <f t="shared" si="25"/>
        <v>371321.02841863036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376555.94336725771</v>
      </c>
      <c r="Q54" s="2">
        <f t="shared" si="26"/>
        <v>376555.94336725771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372748.8891036883</v>
      </c>
      <c r="G55" s="2">
        <f t="shared" si="25"/>
        <v>372748.8891036883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378341.50668117404</v>
      </c>
      <c r="Q55" s="2">
        <f t="shared" si="26"/>
        <v>378341.50668117404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374176.74978874624</v>
      </c>
      <c r="G56" s="2">
        <f t="shared" si="25"/>
        <v>374176.74978874624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380127.06999510527</v>
      </c>
      <c r="Q56" s="2">
        <f t="shared" si="26"/>
        <v>380127.06999510527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375604.61047379673</v>
      </c>
      <c r="G57" s="2">
        <f t="shared" si="25"/>
        <v>375604.61047379673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381912.63330902159</v>
      </c>
      <c r="Q57" s="2">
        <f t="shared" si="26"/>
        <v>381912.63330902159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377032.47115885466</v>
      </c>
      <c r="G58" s="2">
        <f t="shared" si="25"/>
        <v>377032.47115885466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383698.19662295282</v>
      </c>
      <c r="Q58" s="2">
        <f t="shared" si="26"/>
        <v>383698.19662295282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378460.3318439126</v>
      </c>
      <c r="G59" s="2">
        <f t="shared" si="25"/>
        <v>378460.3318439126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385483.75993686914</v>
      </c>
      <c r="Q59" s="2">
        <f t="shared" si="26"/>
        <v>385483.75993686914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379888.19252897054</v>
      </c>
      <c r="G60" s="2">
        <f t="shared" si="25"/>
        <v>379888.19252897054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387269.32325080037</v>
      </c>
      <c r="Q60" s="2">
        <f t="shared" si="26"/>
        <v>387269.32325080037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381316.05321402848</v>
      </c>
      <c r="G61" s="2">
        <f t="shared" si="25"/>
        <v>381316.05321402848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389054.8865647167</v>
      </c>
      <c r="Q61" s="2">
        <f t="shared" si="26"/>
        <v>389054.8865647167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382743.91389908642</v>
      </c>
      <c r="G62" s="2">
        <f t="shared" si="25"/>
        <v>382743.91389908642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390840.44987864792</v>
      </c>
      <c r="Q62" s="2">
        <f t="shared" si="26"/>
        <v>390840.44987864792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384171.77458414435</v>
      </c>
      <c r="G63" s="2">
        <f t="shared" si="25"/>
        <v>384171.77458414435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392626.01319257915</v>
      </c>
      <c r="Q63" s="2">
        <f t="shared" si="26"/>
        <v>392626.01319257915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385599.63526919484</v>
      </c>
      <c r="G64" s="2">
        <f t="shared" si="25"/>
        <v>385599.63526919484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394411.57650649548</v>
      </c>
      <c r="Q64" s="2">
        <f t="shared" si="26"/>
        <v>394411.57650649548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387027.49595425278</v>
      </c>
      <c r="G65" s="2">
        <f t="shared" si="25"/>
        <v>387027.49595425278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396197.1398204267</v>
      </c>
      <c r="Q65" s="2">
        <f t="shared" si="26"/>
        <v>396197.1398204267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388455.35663931072</v>
      </c>
      <c r="G66" s="2">
        <f t="shared" si="25"/>
        <v>388455.35663931072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397982.70313434303</v>
      </c>
      <c r="Q66" s="2">
        <f t="shared" si="26"/>
        <v>397982.70313434303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389883.21732436866</v>
      </c>
      <c r="G67" s="2">
        <f t="shared" si="25"/>
        <v>389883.21732436866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399768.26644827425</v>
      </c>
      <c r="Q67" s="2">
        <f t="shared" si="26"/>
        <v>399768.26644827425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391311.07800942659</v>
      </c>
      <c r="G68" s="2">
        <f t="shared" si="25"/>
        <v>391311.07800942659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401553.82976219058</v>
      </c>
      <c r="Q68" s="2">
        <f t="shared" si="26"/>
        <v>401553.82976219058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-9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392738.93869448453</v>
      </c>
      <c r="G69" s="2">
        <f t="shared" si="25"/>
        <v>392738.93869448453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403339.39307612181</v>
      </c>
      <c r="Q69" s="2">
        <f t="shared" si="26"/>
        <v>403339.39307612181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-8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394166.79937953502</v>
      </c>
      <c r="G70" s="2">
        <f t="shared" si="25"/>
        <v>394166.79937953502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405124.95639003813</v>
      </c>
      <c r="Q70" s="2">
        <f t="shared" si="26"/>
        <v>405124.95639003813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-7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395594.66006459296</v>
      </c>
      <c r="G71" s="2">
        <f t="shared" si="25"/>
        <v>395594.66006459296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406910.51970396936</v>
      </c>
      <c r="Q71" s="2">
        <f t="shared" si="26"/>
        <v>406910.51970396936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-6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397022.5207496509</v>
      </c>
      <c r="G72" s="2">
        <f t="shared" si="25"/>
        <v>397022.5207496509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408696.08301790059</v>
      </c>
      <c r="Q72" s="2">
        <f t="shared" si="26"/>
        <v>408696.08301790059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-5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398450.38143470883</v>
      </c>
      <c r="G73" s="2">
        <f t="shared" si="25"/>
        <v>398450.38143470883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410481.64633181691</v>
      </c>
      <c r="Q73" s="2">
        <f t="shared" si="26"/>
        <v>410481.64633181691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-4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399878.24211976677</v>
      </c>
      <c r="G74" s="2">
        <f t="shared" si="25"/>
        <v>399878.24211976677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412267.20964574814</v>
      </c>
      <c r="Q74" s="2">
        <f t="shared" si="26"/>
        <v>412267.20964574814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-3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401306.10280482471</v>
      </c>
      <c r="G75" s="2">
        <f t="shared" si="25"/>
        <v>401306.10280482471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414052.77295966446</v>
      </c>
      <c r="Q75" s="2">
        <f t="shared" si="26"/>
        <v>414052.77295966446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402733.9634898752</v>
      </c>
      <c r="G76" s="2">
        <f t="shared" si="25"/>
        <v>402733.9634898752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415838.33627359569</v>
      </c>
      <c r="Q76" s="2">
        <f t="shared" si="26"/>
        <v>415838.33627359569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-1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404161.82417493314</v>
      </c>
      <c r="G77" s="2">
        <f t="shared" si="25"/>
        <v>404161.82417493314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417623.89958751202</v>
      </c>
      <c r="Q77" s="2">
        <f t="shared" si="26"/>
        <v>417623.89958751202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0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405589.68485999107</v>
      </c>
      <c r="G78" s="2">
        <f t="shared" si="25"/>
        <v>405589.68485999107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419409.46290144324</v>
      </c>
      <c r="Q78" s="2">
        <f t="shared" si="26"/>
        <v>419409.46290144324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1</v>
      </c>
      <c r="C79" s="7"/>
      <c r="D79" s="2" t="e">
        <f t="shared" si="12"/>
        <v>#N/A</v>
      </c>
      <c r="E79" s="2" t="e">
        <f t="shared" si="22"/>
        <v>#N/A</v>
      </c>
      <c r="F79" s="2">
        <v>407017.54554504901</v>
      </c>
      <c r="G79" s="2">
        <f t="shared" si="25"/>
        <v>407017.54554504901</v>
      </c>
      <c r="H79" s="2">
        <f t="shared" si="13"/>
        <v>20496568.545545049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821986.85714285716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421195.02621535957</v>
      </c>
      <c r="Q79" s="2">
        <f t="shared" si="26"/>
        <v>421195.02621535957</v>
      </c>
      <c r="R79" s="2">
        <f t="shared" si="16"/>
        <v>21306878.02621536</v>
      </c>
      <c r="S79" s="2">
        <f t="shared" si="17"/>
        <v>407017.54554504901</v>
      </c>
      <c r="T79" s="2">
        <f t="shared" si="18"/>
        <v>25854.857142857159</v>
      </c>
      <c r="U79" s="2">
        <f t="shared" si="19"/>
        <v>421195.02621535957</v>
      </c>
      <c r="V79" s="2">
        <f t="shared" si="5"/>
        <v>805531.90909090906</v>
      </c>
      <c r="W79" s="2">
        <f t="shared" si="20"/>
        <v>9399.9090909090592</v>
      </c>
      <c r="X79" s="2">
        <f t="shared" si="6"/>
        <v>411795.11712445051</v>
      </c>
      <c r="Y79" s="2">
        <f t="shared" si="7"/>
        <v>20501346.117124449</v>
      </c>
      <c r="Z79" s="2" t="str">
        <f t="shared" si="8"/>
        <v>HERE</v>
      </c>
      <c r="AA79" s="2">
        <f>IF(Z79="HERE",Y79,AA78+Graph!$G$1*1000)</f>
        <v>20501346.117124449</v>
      </c>
      <c r="AB79" s="2">
        <f t="shared" si="21"/>
        <v>411795.11712444946</v>
      </c>
      <c r="AC79" s="2">
        <f t="shared" si="9"/>
        <v>805531.90909090906</v>
      </c>
      <c r="AD79" s="3">
        <f t="shared" si="10"/>
        <v>20501346.117124449</v>
      </c>
      <c r="AE79" s="2">
        <f>IF(AE77&gt;=52800000,52800000,IF(AB58=Graph!G$1*1000,AE78+Graph!G$1*1000,AC79))</f>
        <v>805531.90909090906</v>
      </c>
      <c r="AF79" s="3">
        <f t="shared" si="11"/>
        <v>805531.90909090906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2</v>
      </c>
      <c r="C80" s="7"/>
      <c r="D80" s="2" t="e">
        <f t="shared" si="12"/>
        <v>#N/A</v>
      </c>
      <c r="E80" s="2" t="e">
        <f t="shared" si="22"/>
        <v>#N/A</v>
      </c>
      <c r="F80" s="2">
        <v>408445.40623010695</v>
      </c>
      <c r="G80" s="2">
        <f t="shared" si="25"/>
        <v>408445.40623010695</v>
      </c>
      <c r="H80" s="2">
        <f t="shared" si="13"/>
        <v>20905013.951775156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847841.71428571432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422980.5895292908</v>
      </c>
      <c r="Q80" s="2">
        <f t="shared" si="26"/>
        <v>422980.5895292908</v>
      </c>
      <c r="R80" s="2">
        <f t="shared" si="16"/>
        <v>21729858.61574465</v>
      </c>
      <c r="S80" s="2">
        <f t="shared" si="17"/>
        <v>408445.40623010695</v>
      </c>
      <c r="T80" s="2">
        <f t="shared" si="18"/>
        <v>25854.857142857159</v>
      </c>
      <c r="U80" s="2">
        <f t="shared" si="19"/>
        <v>422980.5895292908</v>
      </c>
      <c r="V80" s="2">
        <f t="shared" si="5"/>
        <v>814931.81818181823</v>
      </c>
      <c r="W80" s="2">
        <f t="shared" si="20"/>
        <v>9399.9090909091756</v>
      </c>
      <c r="X80" s="2">
        <f t="shared" si="6"/>
        <v>413580.68043838162</v>
      </c>
      <c r="Y80" s="2">
        <f t="shared" si="7"/>
        <v>20914926.79756283</v>
      </c>
      <c r="Z80" s="2" t="str">
        <f t="shared" si="8"/>
        <v>HERE</v>
      </c>
      <c r="AA80" s="2">
        <f>IF(Z80="HERE",Y80,AA79+Graph!$G$1*1000)</f>
        <v>20914926.79756283</v>
      </c>
      <c r="AB80" s="2">
        <f t="shared" si="21"/>
        <v>413580.68043838069</v>
      </c>
      <c r="AC80" s="2">
        <f t="shared" si="9"/>
        <v>814931.81818181823</v>
      </c>
      <c r="AD80" s="3">
        <f t="shared" si="10"/>
        <v>20914926.79756283</v>
      </c>
      <c r="AE80" s="2">
        <f>IF(AE78&gt;=52800000,52800000,IF(AB59=Graph!G$1*1000,AE79+Graph!G$1*1000,AC80))</f>
        <v>814931.81818181823</v>
      </c>
      <c r="AF80" s="3">
        <f t="shared" si="11"/>
        <v>814931.81818181823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3</v>
      </c>
      <c r="C81" s="7"/>
      <c r="D81" s="2" t="e">
        <f t="shared" si="12"/>
        <v>#N/A</v>
      </c>
      <c r="E81" s="2" t="e">
        <f t="shared" si="22"/>
        <v>#N/A</v>
      </c>
      <c r="F81" s="2">
        <v>409873.26691516489</v>
      </c>
      <c r="G81" s="2">
        <f t="shared" si="25"/>
        <v>409873.26691516489</v>
      </c>
      <c r="H81" s="2">
        <f t="shared" si="13"/>
        <v>21314887.218690321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873696.57142857148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424766.15284320712</v>
      </c>
      <c r="Q81" s="2">
        <f t="shared" si="26"/>
        <v>424766.15284320712</v>
      </c>
      <c r="R81" s="2">
        <f t="shared" si="16"/>
        <v>22154624.768587857</v>
      </c>
      <c r="S81" s="2">
        <f t="shared" si="17"/>
        <v>409873.26691516489</v>
      </c>
      <c r="T81" s="2">
        <f t="shared" si="18"/>
        <v>25854.857142857159</v>
      </c>
      <c r="U81" s="2">
        <f t="shared" si="19"/>
        <v>424766.15284320712</v>
      </c>
      <c r="V81" s="2">
        <f t="shared" si="5"/>
        <v>824331.72727272729</v>
      </c>
      <c r="W81" s="2">
        <f t="shared" si="20"/>
        <v>9399.9090909090592</v>
      </c>
      <c r="X81" s="2">
        <f t="shared" si="6"/>
        <v>415366.24375229806</v>
      </c>
      <c r="Y81" s="2">
        <f t="shared" si="7"/>
        <v>21330293.041315127</v>
      </c>
      <c r="Z81" s="2" t="str">
        <f t="shared" si="8"/>
        <v>HERE</v>
      </c>
      <c r="AA81" s="2">
        <f>IF(Z81="HERE",Y81,AA80+Graph!$G$1*1000)</f>
        <v>21330293.041315127</v>
      </c>
      <c r="AB81" s="2">
        <f t="shared" si="21"/>
        <v>415366.24375229701</v>
      </c>
      <c r="AC81" s="2">
        <f t="shared" si="9"/>
        <v>824331.72727272729</v>
      </c>
      <c r="AD81" s="3">
        <f t="shared" si="10"/>
        <v>21330293.041315127</v>
      </c>
      <c r="AE81" s="2">
        <f>IF(AE79&gt;=52800000,52800000,IF(AB60=Graph!G$1*1000,AE80+Graph!G$1*1000,AC81))</f>
        <v>824331.72727272729</v>
      </c>
      <c r="AF81" s="3">
        <f t="shared" si="11"/>
        <v>824331.72727272729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4</v>
      </c>
      <c r="C82" s="7"/>
      <c r="D82" s="2" t="e">
        <f t="shared" si="12"/>
        <v>#N/A</v>
      </c>
      <c r="E82" s="2" t="e">
        <f t="shared" si="22"/>
        <v>#N/A</v>
      </c>
      <c r="F82" s="2">
        <v>411301.12760022283</v>
      </c>
      <c r="G82" s="2">
        <f t="shared" si="25"/>
        <v>411301.12760022283</v>
      </c>
      <c r="H82" s="2">
        <f t="shared" si="13"/>
        <v>21726188.346290544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899551.42857142864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426551.71615713835</v>
      </c>
      <c r="Q82" s="2">
        <f t="shared" si="26"/>
        <v>426551.71615713835</v>
      </c>
      <c r="R82" s="2">
        <f t="shared" si="16"/>
        <v>22581176.484744996</v>
      </c>
      <c r="S82" s="2">
        <f t="shared" si="17"/>
        <v>411301.12760022283</v>
      </c>
      <c r="T82" s="2">
        <f t="shared" si="18"/>
        <v>25854.857142857159</v>
      </c>
      <c r="U82" s="2">
        <f t="shared" si="19"/>
        <v>426551.71615713835</v>
      </c>
      <c r="V82" s="2">
        <f t="shared" si="5"/>
        <v>833731.63636363635</v>
      </c>
      <c r="W82" s="2">
        <f t="shared" si="20"/>
        <v>9399.9090909090592</v>
      </c>
      <c r="X82" s="2">
        <f t="shared" si="6"/>
        <v>417151.80706622929</v>
      </c>
      <c r="Y82" s="2">
        <f t="shared" si="7"/>
        <v>21747444.848381355</v>
      </c>
      <c r="Z82" s="2" t="str">
        <f t="shared" si="8"/>
        <v>HERE</v>
      </c>
      <c r="AA82" s="2">
        <f>IF(Z82="HERE",Y82,AA81+Graph!$G$1*1000)</f>
        <v>21747444.848381355</v>
      </c>
      <c r="AB82" s="2">
        <f t="shared" si="21"/>
        <v>417151.80706622824</v>
      </c>
      <c r="AC82" s="2">
        <f t="shared" si="9"/>
        <v>833731.63636363635</v>
      </c>
      <c r="AD82" s="3">
        <f t="shared" si="10"/>
        <v>21747444.848381355</v>
      </c>
      <c r="AE82" s="2">
        <f>IF(AE80&gt;=52800000,52800000,IF(AB61=Graph!G$1*1000,AE81+Graph!G$1*1000,AC82))</f>
        <v>833731.63636363635</v>
      </c>
      <c r="AF82" s="3">
        <f t="shared" si="11"/>
        <v>833731.63636363635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5</v>
      </c>
      <c r="C83" s="7"/>
      <c r="D83" s="2" t="e">
        <f t="shared" si="12"/>
        <v>#N/A</v>
      </c>
      <c r="E83" s="2" t="e">
        <f t="shared" si="22"/>
        <v>#N/A</v>
      </c>
      <c r="F83" s="2">
        <v>412728.98828527331</v>
      </c>
      <c r="G83" s="2">
        <f t="shared" si="25"/>
        <v>412728.98828527331</v>
      </c>
      <c r="H83" s="2">
        <f t="shared" si="13"/>
        <v>22138917.334575817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925406.2857142858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428337.27947106957</v>
      </c>
      <c r="Q83" s="2">
        <f t="shared" si="26"/>
        <v>428337.27947106957</v>
      </c>
      <c r="R83" s="2">
        <f t="shared" si="16"/>
        <v>23009513.764216065</v>
      </c>
      <c r="S83" s="2">
        <f t="shared" si="17"/>
        <v>412728.98828527331</v>
      </c>
      <c r="T83" s="2">
        <f t="shared" si="18"/>
        <v>25854.857142857159</v>
      </c>
      <c r="U83" s="2">
        <f t="shared" si="19"/>
        <v>428337.27947106957</v>
      </c>
      <c r="V83" s="2">
        <f t="shared" si="5"/>
        <v>843131.54545454541</v>
      </c>
      <c r="W83" s="2">
        <f t="shared" si="20"/>
        <v>9399.9090909090592</v>
      </c>
      <c r="X83" s="2">
        <f t="shared" si="6"/>
        <v>418937.37038016052</v>
      </c>
      <c r="Y83" s="2">
        <f t="shared" si="7"/>
        <v>22166382.218761515</v>
      </c>
      <c r="Z83" s="2" t="str">
        <f t="shared" si="8"/>
        <v>HERE</v>
      </c>
      <c r="AA83" s="2">
        <f>IF(Z83="HERE",Y83,AA82+Graph!$G$1*1000)</f>
        <v>22166382.218761515</v>
      </c>
      <c r="AB83" s="2">
        <f t="shared" si="21"/>
        <v>418937.37038015947</v>
      </c>
      <c r="AC83" s="2">
        <f t="shared" si="9"/>
        <v>843131.54545454541</v>
      </c>
      <c r="AD83" s="3">
        <f t="shared" si="10"/>
        <v>22166382.218761515</v>
      </c>
      <c r="AE83" s="2">
        <f>IF(AE81&gt;=52800000,52800000,IF(AB62=Graph!G$1*1000,AE82+Graph!G$1*1000,AC83))</f>
        <v>843131.54545454541</v>
      </c>
      <c r="AF83" s="3">
        <f t="shared" si="11"/>
        <v>843131.54545454541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6</v>
      </c>
      <c r="C84" s="7"/>
      <c r="D84" s="2" t="e">
        <f t="shared" si="12"/>
        <v>#N/A</v>
      </c>
      <c r="E84" s="2" t="e">
        <f t="shared" si="22"/>
        <v>#N/A</v>
      </c>
      <c r="F84" s="2">
        <v>414156.84897033125</v>
      </c>
      <c r="G84" s="2">
        <f t="shared" si="25"/>
        <v>414156.84897033125</v>
      </c>
      <c r="H84" s="2">
        <f t="shared" si="13"/>
        <v>22553074.183546148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951261.14285714296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430122.8427849859</v>
      </c>
      <c r="Q84" s="2">
        <f t="shared" si="26"/>
        <v>430122.8427849859</v>
      </c>
      <c r="R84" s="2">
        <f t="shared" si="16"/>
        <v>23439636.607001051</v>
      </c>
      <c r="S84" s="2">
        <f t="shared" si="17"/>
        <v>414156.84897033125</v>
      </c>
      <c r="T84" s="2">
        <f t="shared" si="18"/>
        <v>25854.857142857159</v>
      </c>
      <c r="U84" s="2">
        <f t="shared" si="19"/>
        <v>430122.8427849859</v>
      </c>
      <c r="V84" s="2">
        <f t="shared" si="5"/>
        <v>852531.45454545459</v>
      </c>
      <c r="W84" s="2">
        <f t="shared" si="20"/>
        <v>9399.9090909091756</v>
      </c>
      <c r="X84" s="2">
        <f t="shared" si="6"/>
        <v>420722.93369407672</v>
      </c>
      <c r="Y84" s="2">
        <f t="shared" si="7"/>
        <v>22587105.152455591</v>
      </c>
      <c r="Z84" s="2" t="str">
        <f t="shared" si="8"/>
        <v>HERE</v>
      </c>
      <c r="AA84" s="2">
        <f>IF(Z84="HERE",Y84,AA83+Graph!$G$1*1000)</f>
        <v>22587105.152455591</v>
      </c>
      <c r="AB84" s="2">
        <f t="shared" si="21"/>
        <v>420722.93369407579</v>
      </c>
      <c r="AC84" s="2">
        <f t="shared" si="9"/>
        <v>852531.45454545459</v>
      </c>
      <c r="AD84" s="3">
        <f t="shared" si="10"/>
        <v>22587105.152455591</v>
      </c>
      <c r="AE84" s="2">
        <f>IF(AE82&gt;=52800000,52800000,IF(AB63=Graph!G$1*1000,AE83+Graph!G$1*1000,AC84))</f>
        <v>852531.45454545459</v>
      </c>
      <c r="AF84" s="3">
        <f t="shared" si="11"/>
        <v>852531.45454545459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7</v>
      </c>
      <c r="C85" s="7"/>
      <c r="D85" s="2" t="e">
        <f t="shared" si="12"/>
        <v>#N/A</v>
      </c>
      <c r="E85" s="2" t="e">
        <f t="shared" si="22"/>
        <v>#N/A</v>
      </c>
      <c r="F85" s="2">
        <v>415584.70965538919</v>
      </c>
      <c r="G85" s="2">
        <f t="shared" si="25"/>
        <v>415584.70965538919</v>
      </c>
      <c r="H85" s="2">
        <f t="shared" si="13"/>
        <v>22968658.893201537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977116.00000000012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431908.40609891713</v>
      </c>
      <c r="Q85" s="2">
        <f t="shared" si="26"/>
        <v>431908.40609891713</v>
      </c>
      <c r="R85" s="2">
        <f t="shared" si="16"/>
        <v>23871545.013099968</v>
      </c>
      <c r="S85" s="2">
        <f t="shared" si="17"/>
        <v>415584.70965538919</v>
      </c>
      <c r="T85" s="2">
        <f t="shared" si="18"/>
        <v>25854.857142857159</v>
      </c>
      <c r="U85" s="2">
        <f t="shared" si="19"/>
        <v>431908.40609891713</v>
      </c>
      <c r="V85" s="2">
        <f t="shared" si="5"/>
        <v>861931.36363636365</v>
      </c>
      <c r="W85" s="2">
        <f t="shared" si="20"/>
        <v>9399.9090909090592</v>
      </c>
      <c r="X85" s="2">
        <f t="shared" si="6"/>
        <v>422508.49700800807</v>
      </c>
      <c r="Y85" s="2">
        <f t="shared" si="7"/>
        <v>23009613.649463598</v>
      </c>
      <c r="Z85" s="2" t="str">
        <f t="shared" si="8"/>
        <v>HERE</v>
      </c>
      <c r="AA85" s="2">
        <f>IF(Z85="HERE",Y85,AA84+Graph!$G$1*1000)</f>
        <v>23009613.649463598</v>
      </c>
      <c r="AB85" s="2">
        <f t="shared" si="21"/>
        <v>422508.49700800702</v>
      </c>
      <c r="AC85" s="2">
        <f t="shared" si="9"/>
        <v>861931.36363636365</v>
      </c>
      <c r="AD85" s="3">
        <f t="shared" si="10"/>
        <v>23009613.649463598</v>
      </c>
      <c r="AE85" s="2">
        <f>IF(AE83&gt;=52800000,52800000,IF(AB64=Graph!G$1*1000,AE84+Graph!G$1*1000,AC85))</f>
        <v>861931.36363636365</v>
      </c>
      <c r="AF85" s="3">
        <f t="shared" si="11"/>
        <v>861931.36363636365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8</v>
      </c>
      <c r="C86" s="7"/>
      <c r="D86" s="2" t="e">
        <f t="shared" si="12"/>
        <v>#N/A</v>
      </c>
      <c r="E86" s="2" t="e">
        <f t="shared" si="22"/>
        <v>#N/A</v>
      </c>
      <c r="F86" s="2">
        <v>417012.57034044713</v>
      </c>
      <c r="G86" s="2">
        <f t="shared" si="25"/>
        <v>417012.57034044713</v>
      </c>
      <c r="H86" s="2">
        <f t="shared" si="13"/>
        <v>23385671.463541985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1002970.8571428573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433693.96941283345</v>
      </c>
      <c r="Q86" s="2">
        <f t="shared" si="26"/>
        <v>433693.96941283345</v>
      </c>
      <c r="R86" s="2">
        <f t="shared" si="16"/>
        <v>24305238.982512802</v>
      </c>
      <c r="S86" s="2">
        <f t="shared" si="17"/>
        <v>417012.57034044713</v>
      </c>
      <c r="T86" s="2">
        <f t="shared" si="18"/>
        <v>25854.857142857159</v>
      </c>
      <c r="U86" s="2">
        <f t="shared" si="19"/>
        <v>433693.96941283345</v>
      </c>
      <c r="V86" s="2">
        <f t="shared" si="5"/>
        <v>871331.27272727271</v>
      </c>
      <c r="W86" s="2">
        <f t="shared" si="20"/>
        <v>9399.9090909090592</v>
      </c>
      <c r="X86" s="2">
        <f t="shared" si="6"/>
        <v>424294.06032192439</v>
      </c>
      <c r="Y86" s="2">
        <f t="shared" si="7"/>
        <v>23433907.709785521</v>
      </c>
      <c r="Z86" s="2" t="str">
        <f t="shared" si="8"/>
        <v>HERE</v>
      </c>
      <c r="AA86" s="2">
        <f>IF(Z86="HERE",Y86,AA85+Graph!$G$1*1000)</f>
        <v>23433907.709785521</v>
      </c>
      <c r="AB86" s="2">
        <f t="shared" si="21"/>
        <v>424294.06032192335</v>
      </c>
      <c r="AC86" s="2">
        <f t="shared" si="9"/>
        <v>871331.27272727271</v>
      </c>
      <c r="AD86" s="3">
        <f t="shared" si="10"/>
        <v>23433907.709785521</v>
      </c>
      <c r="AE86" s="2">
        <f>IF(AE84&gt;=52800000,52800000,IF(AB65=Graph!G$1*1000,AE85+Graph!G$1*1000,AC86))</f>
        <v>871331.27272727271</v>
      </c>
      <c r="AF86" s="3">
        <f t="shared" si="11"/>
        <v>871331.27272727271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9</v>
      </c>
      <c r="C87" s="7"/>
      <c r="D87" s="2" t="e">
        <f t="shared" si="12"/>
        <v>#N/A</v>
      </c>
      <c r="E87" s="2" t="e">
        <f t="shared" si="22"/>
        <v>#N/A</v>
      </c>
      <c r="F87" s="2">
        <v>418440.43102550507</v>
      </c>
      <c r="G87" s="2">
        <f t="shared" si="25"/>
        <v>418440.43102550507</v>
      </c>
      <c r="H87" s="2">
        <f t="shared" si="13"/>
        <v>23804111.89456749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1028825.7142857144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435479.53272676468</v>
      </c>
      <c r="Q87" s="2">
        <f t="shared" si="26"/>
        <v>435479.53272676468</v>
      </c>
      <c r="R87" s="2">
        <f t="shared" si="16"/>
        <v>24740718.515239567</v>
      </c>
      <c r="S87" s="2">
        <f t="shared" si="17"/>
        <v>418440.43102550507</v>
      </c>
      <c r="T87" s="2">
        <f t="shared" si="18"/>
        <v>25854.857142857159</v>
      </c>
      <c r="U87" s="2">
        <f t="shared" si="19"/>
        <v>435479.53272676468</v>
      </c>
      <c r="V87" s="2">
        <f t="shared" si="5"/>
        <v>880731.18181818177</v>
      </c>
      <c r="W87" s="2">
        <f t="shared" si="20"/>
        <v>9399.9090909090592</v>
      </c>
      <c r="X87" s="2">
        <f t="shared" si="6"/>
        <v>426079.62363585562</v>
      </c>
      <c r="Y87" s="2">
        <f t="shared" si="7"/>
        <v>23859987.333421376</v>
      </c>
      <c r="Z87" s="2" t="str">
        <f t="shared" si="8"/>
        <v>HERE</v>
      </c>
      <c r="AA87" s="2">
        <f>IF(Z87="HERE",Y87,AA86+Graph!$G$1*1000)</f>
        <v>23859987.333421376</v>
      </c>
      <c r="AB87" s="2">
        <f t="shared" si="21"/>
        <v>426079.62363585457</v>
      </c>
      <c r="AC87" s="2">
        <f t="shared" si="9"/>
        <v>880731.18181818177</v>
      </c>
      <c r="AD87" s="3">
        <f t="shared" si="10"/>
        <v>23859987.333421376</v>
      </c>
      <c r="AE87" s="2">
        <f>IF(AE85&gt;=52800000,52800000,IF(AB66=Graph!G$1*1000,AE86+Graph!G$1*1000,AC87))</f>
        <v>880731.18181818177</v>
      </c>
      <c r="AF87" s="3">
        <f t="shared" si="11"/>
        <v>880731.18181818177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10</v>
      </c>
      <c r="C88" s="7"/>
      <c r="D88" s="2" t="e">
        <f t="shared" si="12"/>
        <v>#N/A</v>
      </c>
      <c r="E88" s="2" t="e">
        <f t="shared" si="22"/>
        <v>#N/A</v>
      </c>
      <c r="F88" s="2">
        <v>419868.291710563</v>
      </c>
      <c r="G88" s="2">
        <f t="shared" si="25"/>
        <v>419868.291710563</v>
      </c>
      <c r="H88" s="2">
        <f t="shared" si="13"/>
        <v>24223980.186278053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1054680.5714285716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437265.096040681</v>
      </c>
      <c r="Q88" s="2">
        <f t="shared" si="26"/>
        <v>437265.096040681</v>
      </c>
      <c r="R88" s="2">
        <f t="shared" si="16"/>
        <v>25177983.611280248</v>
      </c>
      <c r="S88" s="2">
        <f t="shared" si="17"/>
        <v>419868.291710563</v>
      </c>
      <c r="T88" s="2">
        <f t="shared" si="18"/>
        <v>25854.857142857159</v>
      </c>
      <c r="U88" s="2">
        <f t="shared" si="19"/>
        <v>437265.096040681</v>
      </c>
      <c r="V88" s="2">
        <f t="shared" si="5"/>
        <v>890131.09090909094</v>
      </c>
      <c r="W88" s="2">
        <f t="shared" si="20"/>
        <v>9399.9090909091756</v>
      </c>
      <c r="X88" s="2">
        <f t="shared" si="6"/>
        <v>427865.18694977183</v>
      </c>
      <c r="Y88" s="2">
        <f t="shared" si="7"/>
        <v>24287852.520371147</v>
      </c>
      <c r="Z88" s="2" t="str">
        <f t="shared" si="8"/>
        <v>HERE</v>
      </c>
      <c r="AA88" s="2">
        <f>IF(Z88="HERE",Y88,AA87+Graph!$G$1*1000)</f>
        <v>24287852.520371147</v>
      </c>
      <c r="AB88" s="2">
        <f t="shared" si="21"/>
        <v>427865.1869497709</v>
      </c>
      <c r="AC88" s="2">
        <f t="shared" si="9"/>
        <v>890131.09090909094</v>
      </c>
      <c r="AD88" s="3">
        <f t="shared" si="10"/>
        <v>24287852.520371147</v>
      </c>
      <c r="AE88" s="2">
        <f>IF(AE86&gt;=52800000,52800000,IF(AB67=Graph!G$1*1000,AE87+Graph!G$1*1000,AC88))</f>
        <v>890131.09090909094</v>
      </c>
      <c r="AF88" s="3">
        <f t="shared" si="11"/>
        <v>890131.09090909094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11</v>
      </c>
      <c r="C89" s="7"/>
      <c r="D89" s="2" t="e">
        <f t="shared" si="12"/>
        <v>#N/A</v>
      </c>
      <c r="E89" s="2" t="e">
        <f t="shared" si="22"/>
        <v>#N/A</v>
      </c>
      <c r="F89" s="2">
        <v>421296.15239561349</v>
      </c>
      <c r="G89" s="2">
        <f t="shared" si="25"/>
        <v>421296.15239561349</v>
      </c>
      <c r="H89" s="2">
        <f t="shared" si="13"/>
        <v>24645276.338673666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1080535.4285714286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439050.65935461223</v>
      </c>
      <c r="Q89" s="2">
        <f t="shared" si="26"/>
        <v>439050.65935461223</v>
      </c>
      <c r="R89" s="2">
        <f t="shared" si="16"/>
        <v>25617034.27063486</v>
      </c>
      <c r="S89" s="2">
        <f t="shared" si="17"/>
        <v>421296.15239561349</v>
      </c>
      <c r="T89" s="2">
        <f t="shared" si="18"/>
        <v>25854.857142857043</v>
      </c>
      <c r="U89" s="2">
        <f t="shared" si="19"/>
        <v>439050.65935461223</v>
      </c>
      <c r="V89" s="2">
        <f t="shared" si="5"/>
        <v>899531</v>
      </c>
      <c r="W89" s="2">
        <f t="shared" si="20"/>
        <v>9399.9090909090592</v>
      </c>
      <c r="X89" s="2">
        <f t="shared" si="6"/>
        <v>429650.75026370317</v>
      </c>
      <c r="Y89" s="2">
        <f t="shared" si="7"/>
        <v>24717503.270634849</v>
      </c>
      <c r="Z89" s="2" t="str">
        <f t="shared" si="8"/>
        <v>HERE</v>
      </c>
      <c r="AA89" s="2">
        <f>IF(Z89="HERE",Y89,AA88+Graph!$G$1*1000)</f>
        <v>24717503.270634849</v>
      </c>
      <c r="AB89" s="2">
        <f t="shared" si="21"/>
        <v>429650.75026370212</v>
      </c>
      <c r="AC89" s="2">
        <f t="shared" si="9"/>
        <v>899531</v>
      </c>
      <c r="AD89" s="3">
        <f t="shared" si="10"/>
        <v>24717503.270634849</v>
      </c>
      <c r="AE89" s="2">
        <f>IF(AE87&gt;=52800000,52800000,IF(AB68=Graph!G$1*1000,AE88+Graph!G$1*1000,AC89))</f>
        <v>899531</v>
      </c>
      <c r="AF89" s="3">
        <f t="shared" si="11"/>
        <v>899531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12</v>
      </c>
      <c r="C90" s="7"/>
      <c r="D90" s="2" t="e">
        <f t="shared" si="12"/>
        <v>#N/A</v>
      </c>
      <c r="E90" s="2" t="e">
        <f t="shared" si="22"/>
        <v>#N/A</v>
      </c>
      <c r="F90" s="2">
        <v>422724.01308067143</v>
      </c>
      <c r="G90" s="2">
        <f t="shared" si="25"/>
        <v>422724.01308067143</v>
      </c>
      <c r="H90" s="2">
        <f t="shared" si="13"/>
        <v>25068000.351754338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1106390.2857142857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440836.22266852856</v>
      </c>
      <c r="Q90" s="2">
        <f t="shared" si="26"/>
        <v>440836.22266852856</v>
      </c>
      <c r="R90" s="2">
        <f t="shared" si="16"/>
        <v>26057870.493303388</v>
      </c>
      <c r="S90" s="2">
        <f t="shared" si="17"/>
        <v>422724.01308067143</v>
      </c>
      <c r="T90" s="2">
        <f t="shared" si="18"/>
        <v>25854.857142857043</v>
      </c>
      <c r="U90" s="2">
        <f t="shared" si="19"/>
        <v>440836.22266852856</v>
      </c>
      <c r="V90" s="2">
        <f t="shared" si="5"/>
        <v>908930.90909090906</v>
      </c>
      <c r="W90" s="2">
        <f t="shared" si="20"/>
        <v>9399.9090909090592</v>
      </c>
      <c r="X90" s="2">
        <f t="shared" si="6"/>
        <v>431436.3135776195</v>
      </c>
      <c r="Y90" s="2">
        <f t="shared" si="7"/>
        <v>25148939.584212467</v>
      </c>
      <c r="Z90" s="2" t="str">
        <f t="shared" si="8"/>
        <v>HERE</v>
      </c>
      <c r="AA90" s="2">
        <f>IF(Z90="HERE",Y90,AA89+Graph!$G$1*1000)</f>
        <v>25148939.584212467</v>
      </c>
      <c r="AB90" s="2">
        <f t="shared" si="21"/>
        <v>431436.31357761845</v>
      </c>
      <c r="AC90" s="2">
        <f t="shared" si="9"/>
        <v>908930.90909090906</v>
      </c>
      <c r="AD90" s="3">
        <f t="shared" si="10"/>
        <v>25148939.584212467</v>
      </c>
      <c r="AE90" s="2">
        <f>IF(AE88&gt;=52800000,52800000,IF(AB69=Graph!G$1*1000,AE89+Graph!G$1*1000,AC90))</f>
        <v>908930.90909090906</v>
      </c>
      <c r="AF90" s="3">
        <f t="shared" si="11"/>
        <v>908930.90909090906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13</v>
      </c>
      <c r="C91" s="7"/>
      <c r="D91" s="2" t="e">
        <f t="shared" si="12"/>
        <v>#N/A</v>
      </c>
      <c r="E91" s="2" t="e">
        <f t="shared" si="22"/>
        <v>#N/A</v>
      </c>
      <c r="F91" s="2">
        <v>424151.87376572937</v>
      </c>
      <c r="G91" s="2">
        <f t="shared" si="25"/>
        <v>424151.87376572937</v>
      </c>
      <c r="H91" s="2">
        <f t="shared" si="13"/>
        <v>25492152.225520067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1132245.1428571427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442621.78598245978</v>
      </c>
      <c r="Q91" s="2">
        <f t="shared" si="26"/>
        <v>442621.78598245978</v>
      </c>
      <c r="R91" s="2">
        <f t="shared" si="16"/>
        <v>26500492.279285848</v>
      </c>
      <c r="S91" s="2">
        <f t="shared" si="17"/>
        <v>424151.87376572937</v>
      </c>
      <c r="T91" s="2">
        <f t="shared" si="18"/>
        <v>25854.857142857043</v>
      </c>
      <c r="U91" s="2">
        <f t="shared" si="19"/>
        <v>442621.78598245978</v>
      </c>
      <c r="V91" s="2">
        <f t="shared" si="5"/>
        <v>918330.81818181812</v>
      </c>
      <c r="W91" s="2">
        <f t="shared" si="20"/>
        <v>9399.9090909090592</v>
      </c>
      <c r="X91" s="2">
        <f t="shared" si="6"/>
        <v>433221.87689155072</v>
      </c>
      <c r="Y91" s="2">
        <f t="shared" si="7"/>
        <v>25582161.461104017</v>
      </c>
      <c r="Z91" s="2" t="str">
        <f t="shared" si="8"/>
        <v>HERE</v>
      </c>
      <c r="AA91" s="2">
        <f>IF(Z91="HERE",Y91,AA90+Graph!$G$1*1000)</f>
        <v>25582161.461104017</v>
      </c>
      <c r="AB91" s="2">
        <f t="shared" si="21"/>
        <v>433221.87689154968</v>
      </c>
      <c r="AC91" s="2">
        <f t="shared" si="9"/>
        <v>918330.81818181812</v>
      </c>
      <c r="AD91" s="3">
        <f t="shared" si="10"/>
        <v>25582161.461104017</v>
      </c>
      <c r="AE91" s="2">
        <f>IF(AE89&gt;=52800000,52800000,IF(AB70=Graph!G$1*1000,AE90+Graph!G$1*1000,AC91))</f>
        <v>918330.81818181812</v>
      </c>
      <c r="AF91" s="3">
        <f t="shared" si="11"/>
        <v>918330.81818181812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14</v>
      </c>
      <c r="C92" s="7"/>
      <c r="D92" s="2" t="e">
        <f t="shared" si="12"/>
        <v>#N/A</v>
      </c>
      <c r="E92" s="2" t="e">
        <f t="shared" si="22"/>
        <v>#N/A</v>
      </c>
      <c r="F92" s="2">
        <v>425579.73445078731</v>
      </c>
      <c r="G92" s="2">
        <f t="shared" si="25"/>
        <v>425579.73445078731</v>
      </c>
      <c r="H92" s="2">
        <f t="shared" si="13"/>
        <v>25917731.959970854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1158099.9999999998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444407.34929639101</v>
      </c>
      <c r="Q92" s="2">
        <f t="shared" si="26"/>
        <v>444407.34929639101</v>
      </c>
      <c r="R92" s="2">
        <f t="shared" si="16"/>
        <v>26944899.628582239</v>
      </c>
      <c r="S92" s="2">
        <f t="shared" si="17"/>
        <v>425579.73445078731</v>
      </c>
      <c r="T92" s="2">
        <f t="shared" si="18"/>
        <v>25854.857142857043</v>
      </c>
      <c r="U92" s="2">
        <f t="shared" si="19"/>
        <v>444407.34929639101</v>
      </c>
      <c r="V92" s="2">
        <f t="shared" si="5"/>
        <v>927730.72727272729</v>
      </c>
      <c r="W92" s="2">
        <f t="shared" si="20"/>
        <v>9399.9090909091756</v>
      </c>
      <c r="X92" s="2">
        <f t="shared" si="6"/>
        <v>435007.44020548183</v>
      </c>
      <c r="Y92" s="2">
        <f t="shared" si="7"/>
        <v>26017168.901309498</v>
      </c>
      <c r="Z92" s="2" t="str">
        <f t="shared" si="8"/>
        <v>HERE</v>
      </c>
      <c r="AA92" s="2">
        <f>IF(Z92="HERE",Y92,AA91+Graph!$G$1*1000)</f>
        <v>26017168.901309498</v>
      </c>
      <c r="AB92" s="2">
        <f t="shared" si="21"/>
        <v>435007.4402054809</v>
      </c>
      <c r="AC92" s="2">
        <f t="shared" si="9"/>
        <v>927730.72727272729</v>
      </c>
      <c r="AD92" s="3">
        <f t="shared" si="10"/>
        <v>26017168.901309498</v>
      </c>
      <c r="AE92" s="2">
        <f>IF(AE90&gt;=52800000,52800000,IF(AB71=Graph!G$1*1000,AE91+Graph!G$1*1000,AC92))</f>
        <v>927730.72727272729</v>
      </c>
      <c r="AF92" s="3">
        <f t="shared" si="11"/>
        <v>927730.72727272729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15</v>
      </c>
      <c r="C93" s="7"/>
      <c r="D93" s="2" t="e">
        <f t="shared" si="12"/>
        <v>#N/A</v>
      </c>
      <c r="E93" s="2" t="e">
        <f t="shared" si="22"/>
        <v>#N/A</v>
      </c>
      <c r="F93" s="2">
        <v>427007.59513584524</v>
      </c>
      <c r="G93" s="2">
        <f t="shared" si="25"/>
        <v>427007.59513584524</v>
      </c>
      <c r="H93" s="2">
        <f t="shared" si="13"/>
        <v>26344739.555106699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1183954.8571428568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446192.91261030734</v>
      </c>
      <c r="Q93" s="2">
        <f t="shared" si="26"/>
        <v>446192.91261030734</v>
      </c>
      <c r="R93" s="2">
        <f t="shared" si="16"/>
        <v>27391092.541192546</v>
      </c>
      <c r="S93" s="2">
        <f t="shared" si="17"/>
        <v>427007.59513584524</v>
      </c>
      <c r="T93" s="2">
        <f t="shared" si="18"/>
        <v>25854.857142857043</v>
      </c>
      <c r="U93" s="2">
        <f t="shared" si="19"/>
        <v>446192.91261030734</v>
      </c>
      <c r="V93" s="2">
        <f t="shared" si="5"/>
        <v>937130.63636363635</v>
      </c>
      <c r="W93" s="2">
        <f t="shared" si="20"/>
        <v>9399.9090909090592</v>
      </c>
      <c r="X93" s="2">
        <f t="shared" si="6"/>
        <v>436793.00351939828</v>
      </c>
      <c r="Y93" s="2">
        <f t="shared" si="7"/>
        <v>26453961.904828895</v>
      </c>
      <c r="Z93" s="2" t="str">
        <f t="shared" si="8"/>
        <v>HERE</v>
      </c>
      <c r="AA93" s="2">
        <f>IF(Z93="HERE",Y93,AA92+Graph!$G$1*1000)</f>
        <v>26453961.904828895</v>
      </c>
      <c r="AB93" s="2">
        <f t="shared" si="21"/>
        <v>436793.00351939723</v>
      </c>
      <c r="AC93" s="2">
        <f t="shared" si="9"/>
        <v>937130.63636363635</v>
      </c>
      <c r="AD93" s="3">
        <f t="shared" si="10"/>
        <v>26453961.904828895</v>
      </c>
      <c r="AE93" s="2">
        <f>IF(AE91&gt;=52800000,52800000,IF(AB72=Graph!G$1*1000,AE92+Graph!G$1*1000,AC93))</f>
        <v>937130.63636363635</v>
      </c>
      <c r="AF93" s="3">
        <f t="shared" si="11"/>
        <v>937130.63636363635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16</v>
      </c>
      <c r="C94" s="7"/>
      <c r="D94" s="2" t="e">
        <f t="shared" si="12"/>
        <v>#N/A</v>
      </c>
      <c r="E94" s="2" t="e">
        <f t="shared" si="22"/>
        <v>#N/A</v>
      </c>
      <c r="F94" s="2">
        <v>428435.45582090318</v>
      </c>
      <c r="G94" s="2">
        <f t="shared" si="25"/>
        <v>428435.45582090318</v>
      </c>
      <c r="H94" s="2">
        <f t="shared" si="13"/>
        <v>26773175.010927603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1209809.7142857139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447978.47592423856</v>
      </c>
      <c r="Q94" s="2">
        <f t="shared" si="26"/>
        <v>447978.47592423856</v>
      </c>
      <c r="R94" s="2">
        <f t="shared" si="16"/>
        <v>27839071.017116785</v>
      </c>
      <c r="S94" s="2">
        <f t="shared" si="17"/>
        <v>428435.45582090318</v>
      </c>
      <c r="T94" s="2">
        <f t="shared" si="18"/>
        <v>25854.857142857043</v>
      </c>
      <c r="U94" s="2">
        <f t="shared" si="19"/>
        <v>447978.47592423856</v>
      </c>
      <c r="V94" s="2">
        <f t="shared" si="5"/>
        <v>946530.54545454541</v>
      </c>
      <c r="W94" s="2">
        <f t="shared" si="20"/>
        <v>9399.9090909090592</v>
      </c>
      <c r="X94" s="2">
        <f t="shared" si="6"/>
        <v>438578.5668333295</v>
      </c>
      <c r="Y94" s="2">
        <f t="shared" si="7"/>
        <v>26892540.471662223</v>
      </c>
      <c r="Z94" s="2" t="str">
        <f t="shared" si="8"/>
        <v>HERE</v>
      </c>
      <c r="AA94" s="2">
        <f>IF(Z94="HERE",Y94,AA93+Graph!$G$1*1000)</f>
        <v>26892540.471662223</v>
      </c>
      <c r="AB94" s="2">
        <f t="shared" si="21"/>
        <v>438578.56683332846</v>
      </c>
      <c r="AC94" s="2">
        <f t="shared" si="9"/>
        <v>946530.54545454541</v>
      </c>
      <c r="AD94" s="3">
        <f t="shared" si="10"/>
        <v>26892540.471662223</v>
      </c>
      <c r="AE94" s="2">
        <f>IF(AE92&gt;=52800000,52800000,IF(AB73=Graph!G$1*1000,AE93+Graph!G$1*1000,AC94))</f>
        <v>946530.54545454541</v>
      </c>
      <c r="AF94" s="3">
        <f t="shared" si="11"/>
        <v>946530.54545454541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17</v>
      </c>
      <c r="C95" s="7"/>
      <c r="D95" s="2" t="e">
        <f t="shared" si="12"/>
        <v>#N/A</v>
      </c>
      <c r="E95" s="2" t="e">
        <f t="shared" si="22"/>
        <v>#N/A</v>
      </c>
      <c r="F95" s="2">
        <v>429863.31650596112</v>
      </c>
      <c r="G95" s="2">
        <f t="shared" si="25"/>
        <v>429863.31650596112</v>
      </c>
      <c r="H95" s="2">
        <f t="shared" si="13"/>
        <v>27203038.327433564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1235664.5714285709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449764.03923815489</v>
      </c>
      <c r="Q95" s="2">
        <f t="shared" si="26"/>
        <v>449764.03923815489</v>
      </c>
      <c r="R95" s="2">
        <f t="shared" si="16"/>
        <v>28288835.05635494</v>
      </c>
      <c r="S95" s="2">
        <f t="shared" si="17"/>
        <v>429863.31650596112</v>
      </c>
      <c r="T95" s="2">
        <f t="shared" si="18"/>
        <v>25854.857142857043</v>
      </c>
      <c r="U95" s="2">
        <f t="shared" si="19"/>
        <v>449764.03923815489</v>
      </c>
      <c r="V95" s="2">
        <f t="shared" si="5"/>
        <v>955930.45454545459</v>
      </c>
      <c r="W95" s="2">
        <f t="shared" si="20"/>
        <v>9399.9090909091756</v>
      </c>
      <c r="X95" s="2">
        <f t="shared" si="6"/>
        <v>440364.13014724571</v>
      </c>
      <c r="Y95" s="2">
        <f t="shared" ref="Y95:Y158" si="30">IF(COUNT($C96)=0,IF(COUNT($C95)=1,C95,SUM(Y94+X95)),C95)</f>
        <v>27332904.601809468</v>
      </c>
      <c r="Z95" s="2" t="str">
        <f t="shared" si="8"/>
        <v>HERE</v>
      </c>
      <c r="AA95" s="2">
        <f>IF(Z95="HERE",Y95,AA94+Graph!$G$1*1000)</f>
        <v>27332904.601809468</v>
      </c>
      <c r="AB95" s="2">
        <f t="shared" si="21"/>
        <v>440364.13014724478</v>
      </c>
      <c r="AC95" s="2">
        <f t="shared" ref="AC95:AC158" si="31">IF(Z96="HERE",V95,AC94)</f>
        <v>955930.45454545459</v>
      </c>
      <c r="AD95" s="3">
        <f t="shared" si="10"/>
        <v>27332904.601809468</v>
      </c>
      <c r="AE95" s="2">
        <f>IF(AE93&gt;=52800000,52800000,IF(AB74=Graph!G$1*1000,AE94+Graph!G$1*1000,AC95))</f>
        <v>955930.45454545459</v>
      </c>
      <c r="AF95" s="3">
        <f t="shared" si="11"/>
        <v>955930.45454545459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18</v>
      </c>
      <c r="C96" s="7"/>
      <c r="D96" s="2" t="e">
        <f t="shared" si="12"/>
        <v>#N/A</v>
      </c>
      <c r="E96" s="2" t="e">
        <f t="shared" si="22"/>
        <v>#N/A</v>
      </c>
      <c r="F96" s="2">
        <v>431291.17719101161</v>
      </c>
      <c r="G96" s="2">
        <f t="shared" si="25"/>
        <v>431291.17719101161</v>
      </c>
      <c r="H96" s="2">
        <f t="shared" ref="H96:H159" si="32">IF(COUNT($C97)=0,IF(COUNT($C96)=1,C96,SUM(H95+G96)),C96)</f>
        <v>27634329.504624575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1261519.4285714279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451549.60255208611</v>
      </c>
      <c r="Q96" s="2">
        <f t="shared" si="26"/>
        <v>451549.60255208611</v>
      </c>
      <c r="R96" s="2">
        <f t="shared" ref="R96:R159" si="33">IF(COUNT($C97)=0,IF(COUNT($C96)=1,M96,SUM(R95+Q96)),M96)</f>
        <v>28740384.658907026</v>
      </c>
      <c r="S96" s="2">
        <f t="shared" si="17"/>
        <v>431291.17719101161</v>
      </c>
      <c r="T96" s="2">
        <f t="shared" si="18"/>
        <v>25854.857142857043</v>
      </c>
      <c r="U96" s="2">
        <f t="shared" si="19"/>
        <v>451549.60255208611</v>
      </c>
      <c r="V96" s="2">
        <f t="shared" si="5"/>
        <v>965330.36363636365</v>
      </c>
      <c r="W96" s="2">
        <f t="shared" si="20"/>
        <v>9399.9090909090592</v>
      </c>
      <c r="X96" s="2">
        <f t="shared" si="6"/>
        <v>442149.69346117706</v>
      </c>
      <c r="Y96" s="2">
        <f t="shared" si="30"/>
        <v>27775054.295270644</v>
      </c>
      <c r="Z96" s="2" t="str">
        <f t="shared" si="8"/>
        <v>HERE</v>
      </c>
      <c r="AA96" s="2">
        <f>IF(Z96="HERE",Y96,AA95+Graph!$G$1*1000)</f>
        <v>27775054.295270644</v>
      </c>
      <c r="AB96" s="2">
        <f t="shared" si="21"/>
        <v>442149.69346117601</v>
      </c>
      <c r="AC96" s="2">
        <f t="shared" si="31"/>
        <v>965330.36363636365</v>
      </c>
      <c r="AD96" s="3">
        <f t="shared" si="10"/>
        <v>27775054.295270644</v>
      </c>
      <c r="AE96" s="2">
        <f>IF(AE94&gt;=52800000,52800000,IF(AB75=Graph!G$1*1000,AE95+Graph!G$1*1000,AC96))</f>
        <v>965330.36363636365</v>
      </c>
      <c r="AF96" s="3">
        <f t="shared" si="11"/>
        <v>965330.36363636365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19</v>
      </c>
      <c r="C97" s="7"/>
      <c r="D97" s="2" t="e">
        <f t="shared" si="12"/>
        <v>#N/A</v>
      </c>
      <c r="E97" s="2" t="e">
        <f t="shared" si="22"/>
        <v>#N/A</v>
      </c>
      <c r="F97" s="2">
        <v>432719.03787606955</v>
      </c>
      <c r="G97" s="2">
        <f t="shared" si="25"/>
        <v>432719.03787606955</v>
      </c>
      <c r="H97" s="2">
        <f t="shared" si="32"/>
        <v>28067048.542500645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1287374.285714285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453335.16586600244</v>
      </c>
      <c r="Q97" s="2">
        <f t="shared" si="26"/>
        <v>453335.16586600244</v>
      </c>
      <c r="R97" s="2">
        <f t="shared" si="33"/>
        <v>29193719.824773028</v>
      </c>
      <c r="S97" s="2">
        <f t="shared" si="17"/>
        <v>432719.03787606955</v>
      </c>
      <c r="T97" s="2">
        <f t="shared" si="18"/>
        <v>25854.857142857043</v>
      </c>
      <c r="U97" s="2">
        <f t="shared" si="19"/>
        <v>453335.16586600244</v>
      </c>
      <c r="V97" s="2">
        <f t="shared" si="5"/>
        <v>974730.27272727271</v>
      </c>
      <c r="W97" s="2">
        <f t="shared" si="20"/>
        <v>9399.9090909090592</v>
      </c>
      <c r="X97" s="2">
        <f t="shared" si="6"/>
        <v>443935.25677509338</v>
      </c>
      <c r="Y97" s="2">
        <f t="shared" si="30"/>
        <v>28218989.552045736</v>
      </c>
      <c r="Z97" s="2" t="str">
        <f t="shared" si="8"/>
        <v>HERE</v>
      </c>
      <c r="AA97" s="2">
        <f>IF(Z97="HERE",Y97,AA96+Graph!$G$1*1000)</f>
        <v>28218989.552045736</v>
      </c>
      <c r="AB97" s="2">
        <f t="shared" si="21"/>
        <v>443935.25677509233</v>
      </c>
      <c r="AC97" s="2">
        <f t="shared" si="31"/>
        <v>974730.27272727271</v>
      </c>
      <c r="AD97" s="3">
        <f t="shared" si="10"/>
        <v>28218989.552045736</v>
      </c>
      <c r="AE97" s="2">
        <f>IF(AE95&gt;=52800000,52800000,IF(AB76=Graph!G$1*1000,AE96+Graph!G$1*1000,AC97))</f>
        <v>974730.27272727271</v>
      </c>
      <c r="AF97" s="3">
        <f t="shared" si="11"/>
        <v>974730.27272727271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20</v>
      </c>
      <c r="C98" s="7"/>
      <c r="D98" s="2" t="e">
        <f t="shared" si="12"/>
        <v>#N/A</v>
      </c>
      <c r="E98" s="2" t="e">
        <f t="shared" si="22"/>
        <v>#N/A</v>
      </c>
      <c r="F98" s="2">
        <v>434146.89856112748</v>
      </c>
      <c r="G98" s="2">
        <f t="shared" si="25"/>
        <v>434146.89856112748</v>
      </c>
      <c r="H98" s="2">
        <f t="shared" si="32"/>
        <v>28501195.441061772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1313229.142857142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455120.72917993367</v>
      </c>
      <c r="Q98" s="2">
        <f t="shared" si="26"/>
        <v>455120.72917993367</v>
      </c>
      <c r="R98" s="2">
        <f t="shared" si="33"/>
        <v>29648840.553952962</v>
      </c>
      <c r="S98" s="2">
        <f t="shared" si="17"/>
        <v>434146.89856112748</v>
      </c>
      <c r="T98" s="2">
        <f t="shared" si="18"/>
        <v>25854.857142857043</v>
      </c>
      <c r="U98" s="2">
        <f t="shared" si="19"/>
        <v>455120.72917993367</v>
      </c>
      <c r="V98" s="2">
        <f t="shared" si="5"/>
        <v>984130.18181818177</v>
      </c>
      <c r="W98" s="2">
        <f t="shared" si="20"/>
        <v>9399.9090909090592</v>
      </c>
      <c r="X98" s="2">
        <f t="shared" si="6"/>
        <v>445720.82008902461</v>
      </c>
      <c r="Y98" s="2">
        <f t="shared" si="30"/>
        <v>28664710.37213476</v>
      </c>
      <c r="Z98" s="2" t="str">
        <f t="shared" si="8"/>
        <v>HERE</v>
      </c>
      <c r="AA98" s="2">
        <f>IF(Z98="HERE",Y98,AA97+Graph!$G$1*1000)</f>
        <v>28664710.37213476</v>
      </c>
      <c r="AB98" s="2">
        <f t="shared" si="21"/>
        <v>445720.82008902356</v>
      </c>
      <c r="AC98" s="2">
        <f t="shared" si="31"/>
        <v>984130.18181818177</v>
      </c>
      <c r="AD98" s="3">
        <f t="shared" si="10"/>
        <v>28664710.37213476</v>
      </c>
      <c r="AE98" s="2">
        <f>IF(AE96&gt;=52800000,52800000,IF(AB77=Graph!G$1*1000,AE97+Graph!G$1*1000,AC98))</f>
        <v>984130.18181818177</v>
      </c>
      <c r="AF98" s="3">
        <f t="shared" si="11"/>
        <v>984130.18181818177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21</v>
      </c>
      <c r="C99" s="7"/>
      <c r="D99" s="2" t="e">
        <f t="shared" si="12"/>
        <v>#N/A</v>
      </c>
      <c r="E99" s="2" t="e">
        <f t="shared" si="22"/>
        <v>#N/A</v>
      </c>
      <c r="F99" s="2">
        <v>435574.75924618542</v>
      </c>
      <c r="G99" s="2">
        <f t="shared" si="25"/>
        <v>435574.75924618542</v>
      </c>
      <c r="H99" s="2">
        <f t="shared" si="32"/>
        <v>28936770.200307958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1339083.9999999991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456906.29249384999</v>
      </c>
      <c r="Q99" s="2">
        <f t="shared" si="26"/>
        <v>456906.29249384999</v>
      </c>
      <c r="R99" s="2">
        <f t="shared" si="33"/>
        <v>30105746.846446812</v>
      </c>
      <c r="S99" s="2">
        <f t="shared" si="17"/>
        <v>435574.75924618542</v>
      </c>
      <c r="T99" s="2">
        <f t="shared" si="18"/>
        <v>25854.857142857043</v>
      </c>
      <c r="U99" s="2">
        <f t="shared" si="19"/>
        <v>456906.29249384999</v>
      </c>
      <c r="V99" s="2">
        <f t="shared" si="5"/>
        <v>993530.09090909082</v>
      </c>
      <c r="W99" s="2">
        <f t="shared" si="20"/>
        <v>9399.9090909090592</v>
      </c>
      <c r="X99" s="2">
        <f t="shared" si="6"/>
        <v>447506.38340294093</v>
      </c>
      <c r="Y99" s="2">
        <f t="shared" si="30"/>
        <v>29112216.7555377</v>
      </c>
      <c r="Z99" s="2" t="str">
        <f t="shared" si="8"/>
        <v>HERE</v>
      </c>
      <c r="AA99" s="2">
        <f>IF(Z99="HERE",Y99,AA98+Graph!$G$1*1000)</f>
        <v>29112216.7555377</v>
      </c>
      <c r="AB99" s="2">
        <f t="shared" si="21"/>
        <v>447506.38340293989</v>
      </c>
      <c r="AC99" s="2">
        <f t="shared" si="31"/>
        <v>993530.09090909082</v>
      </c>
      <c r="AD99" s="3">
        <f t="shared" si="10"/>
        <v>29112216.7555377</v>
      </c>
      <c r="AE99" s="2">
        <f>IF(AE97&gt;=52800000,52800000,IF(AB78=Graph!G$1*1000,AE98+Graph!G$1*1000,AC99))</f>
        <v>993530.09090909082</v>
      </c>
      <c r="AF99" s="3">
        <f t="shared" si="11"/>
        <v>993530.09090909082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22</v>
      </c>
      <c r="C100" s="14"/>
      <c r="D100" s="13" t="e">
        <f t="shared" si="12"/>
        <v>#N/A</v>
      </c>
      <c r="E100" s="13" t="e">
        <f t="shared" si="22"/>
        <v>#N/A</v>
      </c>
      <c r="F100" s="13">
        <v>437002.61993124336</v>
      </c>
      <c r="G100" s="2">
        <f t="shared" si="25"/>
        <v>437002.61993124336</v>
      </c>
      <c r="H100" s="13">
        <f t="shared" si="32"/>
        <v>29373772.820239201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1364938.8571428561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458691.85580778122</v>
      </c>
      <c r="Q100" s="2">
        <f t="shared" si="26"/>
        <v>458691.85580778122</v>
      </c>
      <c r="R100" s="13">
        <f t="shared" si="33"/>
        <v>30564438.702254593</v>
      </c>
      <c r="S100" s="13">
        <f t="shared" si="17"/>
        <v>437002.61993124336</v>
      </c>
      <c r="T100" s="13">
        <f t="shared" si="18"/>
        <v>25854.857142857043</v>
      </c>
      <c r="U100" s="13">
        <f t="shared" si="19"/>
        <v>458691.85580778122</v>
      </c>
      <c r="V100" s="13">
        <f t="shared" si="5"/>
        <v>1002930</v>
      </c>
      <c r="W100" s="13">
        <f t="shared" si="20"/>
        <v>9399.9090909091756</v>
      </c>
      <c r="X100" s="13">
        <f t="shared" si="6"/>
        <v>449291.94671687204</v>
      </c>
      <c r="Y100" s="2">
        <f t="shared" si="30"/>
        <v>29561508.702254571</v>
      </c>
      <c r="Z100" s="2" t="str">
        <f t="shared" si="8"/>
        <v>HERE</v>
      </c>
      <c r="AA100" s="2">
        <f>IF(Z100="HERE",Y100,AA99+Graph!$G$1*1000)</f>
        <v>29561508.702254571</v>
      </c>
      <c r="AB100" s="2">
        <f t="shared" si="21"/>
        <v>449291.94671687111</v>
      </c>
      <c r="AC100" s="2">
        <f t="shared" si="31"/>
        <v>1002930</v>
      </c>
      <c r="AD100" s="3">
        <f t="shared" si="10"/>
        <v>29561508.702254571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18491488.100866549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23</v>
      </c>
      <c r="C101" s="7"/>
      <c r="D101" s="2" t="e">
        <f t="shared" si="12"/>
        <v>#N/A</v>
      </c>
      <c r="E101" s="2" t="e">
        <f t="shared" si="22"/>
        <v>#N/A</v>
      </c>
      <c r="F101" s="2">
        <v>438430.4806163013</v>
      </c>
      <c r="G101" s="2">
        <f t="shared" si="25"/>
        <v>438430.4806163013</v>
      </c>
      <c r="H101" s="2">
        <f t="shared" si="32"/>
        <v>29812203.300855502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1390793.7142857132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460477.41912171245</v>
      </c>
      <c r="Q101" s="2">
        <f t="shared" si="26"/>
        <v>460477.41912171245</v>
      </c>
      <c r="R101" s="2">
        <f t="shared" si="33"/>
        <v>31024916.121376306</v>
      </c>
      <c r="S101" s="2">
        <f t="shared" si="17"/>
        <v>438430.4806163013</v>
      </c>
      <c r="T101" s="2">
        <f t="shared" si="18"/>
        <v>25854.857142857043</v>
      </c>
      <c r="U101" s="2">
        <f t="shared" si="19"/>
        <v>460477.41912171245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407039.70483599813</v>
      </c>
      <c r="Y101" s="2">
        <f t="shared" si="30"/>
        <v>29968548.407090571</v>
      </c>
      <c r="Z101" s="2" t="str">
        <f t="shared" si="8"/>
        <v>HERE</v>
      </c>
      <c r="AA101" s="2">
        <f>IF(Z101="HERE",Y101,AA100+Graph!$G$1*1000)</f>
        <v>29968548.407090571</v>
      </c>
      <c r="AB101" s="2">
        <f t="shared" si="21"/>
        <v>407039.70483599976</v>
      </c>
      <c r="AC101" s="2">
        <f t="shared" si="31"/>
        <v>1056367.7142857143</v>
      </c>
      <c r="AD101" s="3">
        <f t="shared" si="10"/>
        <v>29968548.407090571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18864180.708715636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24</v>
      </c>
      <c r="C102" s="7"/>
      <c r="D102" s="2" t="e">
        <f t="shared" si="12"/>
        <v>#N/A</v>
      </c>
      <c r="E102" s="2" t="e">
        <f t="shared" si="22"/>
        <v>#N/A</v>
      </c>
      <c r="F102" s="2">
        <v>439858.34130135179</v>
      </c>
      <c r="G102" s="2">
        <f t="shared" ref="G102:G165" si="35">IF(F102&gt;550000,$AK$31*1000,F102)</f>
        <v>439858.34130135179</v>
      </c>
      <c r="H102" s="2">
        <f t="shared" si="32"/>
        <v>30252061.642156854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1416648.5714285702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462262.98243562877</v>
      </c>
      <c r="Q102" s="2">
        <f t="shared" ref="Q102:Q165" si="36">IF(P102&gt;550000,550000,P102)</f>
        <v>462262.98243562877</v>
      </c>
      <c r="R102" s="2">
        <f t="shared" si="33"/>
        <v>31487179.103811935</v>
      </c>
      <c r="S102" s="2">
        <f t="shared" si="17"/>
        <v>439858.34130135179</v>
      </c>
      <c r="T102" s="2">
        <f t="shared" si="18"/>
        <v>25854.857142857043</v>
      </c>
      <c r="U102" s="2">
        <f t="shared" si="19"/>
        <v>462262.98243562877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408825.26814991445</v>
      </c>
      <c r="Y102" s="2">
        <f t="shared" si="30"/>
        <v>30377373.675240487</v>
      </c>
      <c r="Z102" s="2" t="str">
        <f t="shared" si="8"/>
        <v>HERE</v>
      </c>
      <c r="AA102" s="2">
        <f>IF(Z102="HERE",Y102,AA101+Graph!$G$1*1000)</f>
        <v>30377373.675240487</v>
      </c>
      <c r="AB102" s="2">
        <f t="shared" si="21"/>
        <v>408825.26814991608</v>
      </c>
      <c r="AC102" s="2">
        <f t="shared" si="31"/>
        <v>1109805.4285714286</v>
      </c>
      <c r="AD102" s="3">
        <f t="shared" si="10"/>
        <v>30377373.675240487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19238480.323547252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25</v>
      </c>
      <c r="C103" s="7"/>
      <c r="D103" s="2" t="e">
        <f t="shared" si="12"/>
        <v>#N/A</v>
      </c>
      <c r="E103" s="2" t="e">
        <f t="shared" si="22"/>
        <v>#N/A</v>
      </c>
      <c r="F103" s="2">
        <v>441286.20198640972</v>
      </c>
      <c r="G103" s="2">
        <f t="shared" si="35"/>
        <v>441286.20198640972</v>
      </c>
      <c r="H103" s="2">
        <f t="shared" si="32"/>
        <v>30693347.844143264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1442503.4285714272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464048.54574956</v>
      </c>
      <c r="Q103" s="2">
        <f t="shared" si="36"/>
        <v>464048.54574956</v>
      </c>
      <c r="R103" s="2">
        <f t="shared" si="33"/>
        <v>31951227.649561495</v>
      </c>
      <c r="S103" s="2">
        <f t="shared" si="17"/>
        <v>441286.20198640972</v>
      </c>
      <c r="T103" s="2">
        <f t="shared" si="18"/>
        <v>25854.857142857043</v>
      </c>
      <c r="U103" s="2">
        <f t="shared" si="19"/>
        <v>464048.54574956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410610.83146384591</v>
      </c>
      <c r="Y103" s="2">
        <f t="shared" si="30"/>
        <v>30787984.506704334</v>
      </c>
      <c r="Z103" s="2" t="str">
        <f t="shared" si="8"/>
        <v>HERE</v>
      </c>
      <c r="AA103" s="2">
        <f>IF(Z103="HERE",Y103,AA102+Graph!$G$1*1000)</f>
        <v>30787984.506704334</v>
      </c>
      <c r="AB103" s="2">
        <f t="shared" si="21"/>
        <v>410610.83146384731</v>
      </c>
      <c r="AC103" s="2">
        <f t="shared" si="31"/>
        <v>1163243.1428571427</v>
      </c>
      <c r="AD103" s="3">
        <f t="shared" si="10"/>
        <v>30787984.506704334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19614386.945361402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26</v>
      </c>
      <c r="C104" s="7"/>
      <c r="D104" s="2" t="e">
        <f t="shared" si="12"/>
        <v>#N/A</v>
      </c>
      <c r="E104" s="2" t="e">
        <f t="shared" si="22"/>
        <v>#N/A</v>
      </c>
      <c r="F104" s="2">
        <v>442714.06267146766</v>
      </c>
      <c r="G104" s="2">
        <f t="shared" si="35"/>
        <v>442714.06267146766</v>
      </c>
      <c r="H104" s="2">
        <f t="shared" si="32"/>
        <v>31136061.906814732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1468358.2857142843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465834.10906347632</v>
      </c>
      <c r="Q104" s="2">
        <f t="shared" si="36"/>
        <v>465834.10906347632</v>
      </c>
      <c r="R104" s="2">
        <f t="shared" si="33"/>
        <v>32417061.758624971</v>
      </c>
      <c r="S104" s="2">
        <f t="shared" si="17"/>
        <v>442714.06267146766</v>
      </c>
      <c r="T104" s="2">
        <f t="shared" si="18"/>
        <v>25854.857142857043</v>
      </c>
      <c r="U104" s="2">
        <f t="shared" si="19"/>
        <v>465834.10906347632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412396.39477776201</v>
      </c>
      <c r="Y104" s="2">
        <f t="shared" si="30"/>
        <v>31200380.901482098</v>
      </c>
      <c r="Z104" s="2" t="str">
        <f t="shared" si="8"/>
        <v>HERE</v>
      </c>
      <c r="AA104" s="2">
        <f>IF(Z104="HERE",Y104,AA103+Graph!$G$1*1000)</f>
        <v>31200380.901482098</v>
      </c>
      <c r="AB104" s="2">
        <f t="shared" si="21"/>
        <v>412396.39477776363</v>
      </c>
      <c r="AC104" s="2">
        <f t="shared" si="31"/>
        <v>1216680.857142857</v>
      </c>
      <c r="AD104" s="3">
        <f t="shared" si="10"/>
        <v>31200380.901482098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19991900.574158091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27</v>
      </c>
      <c r="C105" s="7"/>
      <c r="D105" s="2" t="e">
        <f t="shared" si="12"/>
        <v>#N/A</v>
      </c>
      <c r="E105" s="2" t="e">
        <f t="shared" si="22"/>
        <v>#N/A</v>
      </c>
      <c r="F105" s="2">
        <v>444141.9233565256</v>
      </c>
      <c r="G105" s="2">
        <f t="shared" si="35"/>
        <v>444141.9233565256</v>
      </c>
      <c r="H105" s="2">
        <f t="shared" si="32"/>
        <v>31580203.830171257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1494213.1428571413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467619.67237740755</v>
      </c>
      <c r="Q105" s="2">
        <f t="shared" si="36"/>
        <v>467619.67237740755</v>
      </c>
      <c r="R105" s="2">
        <f t="shared" si="33"/>
        <v>32884681.431002378</v>
      </c>
      <c r="S105" s="2">
        <f t="shared" si="17"/>
        <v>444141.9233565256</v>
      </c>
      <c r="T105" s="2">
        <f t="shared" si="18"/>
        <v>25854.857142857043</v>
      </c>
      <c r="U105" s="2">
        <f t="shared" si="19"/>
        <v>467619.67237740755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414181.95809169323</v>
      </c>
      <c r="Y105" s="2">
        <f t="shared" si="30"/>
        <v>31614562.859573793</v>
      </c>
      <c r="Z105" s="2" t="str">
        <f t="shared" si="8"/>
        <v>HERE</v>
      </c>
      <c r="AA105" s="2">
        <f>IF(Z105="HERE",Y105,AA104+Graph!$G$1*1000)</f>
        <v>31614562.859573793</v>
      </c>
      <c r="AB105" s="2">
        <f t="shared" si="21"/>
        <v>414181.95809169486</v>
      </c>
      <c r="AC105" s="2">
        <f t="shared" si="31"/>
        <v>1270118.5714285714</v>
      </c>
      <c r="AD105" s="3">
        <f t="shared" si="10"/>
        <v>31614562.859573793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20371021.209937308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28</v>
      </c>
      <c r="C106" s="7"/>
      <c r="D106" s="2" t="e">
        <f t="shared" si="12"/>
        <v>#N/A</v>
      </c>
      <c r="E106" s="2" t="e">
        <f t="shared" si="22"/>
        <v>#N/A</v>
      </c>
      <c r="F106" s="2">
        <v>445569.78404158354</v>
      </c>
      <c r="G106" s="2">
        <f t="shared" si="35"/>
        <v>445569.78404158354</v>
      </c>
      <c r="H106" s="2">
        <f t="shared" si="32"/>
        <v>32025773.614212841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1520067.9999999984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469405.23569132388</v>
      </c>
      <c r="Q106" s="2">
        <f t="shared" si="36"/>
        <v>469405.23569132388</v>
      </c>
      <c r="R106" s="2">
        <f t="shared" si="33"/>
        <v>33354086.666693702</v>
      </c>
      <c r="S106" s="2">
        <f t="shared" si="17"/>
        <v>445569.78404158354</v>
      </c>
      <c r="T106" s="2">
        <f t="shared" si="18"/>
        <v>25854.857142857043</v>
      </c>
      <c r="U106" s="2">
        <f t="shared" si="19"/>
        <v>469405.23569132388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415967.52140560956</v>
      </c>
      <c r="Y106" s="2">
        <f t="shared" si="30"/>
        <v>32030530.380979404</v>
      </c>
      <c r="Z106" s="2" t="str">
        <f t="shared" si="8"/>
        <v>HERE</v>
      </c>
      <c r="AA106" s="2">
        <f>IF(Z106="HERE",Y106,AA105+Graph!$G$1*1000)</f>
        <v>32030530.380979404</v>
      </c>
      <c r="AB106" s="2">
        <f t="shared" si="21"/>
        <v>415967.52140561119</v>
      </c>
      <c r="AC106" s="2">
        <f t="shared" si="31"/>
        <v>1323556.2857142857</v>
      </c>
      <c r="AD106" s="3">
        <f t="shared" si="10"/>
        <v>32030530.380979404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20751748.852699056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29</v>
      </c>
      <c r="C107" s="7"/>
      <c r="D107" s="2" t="e">
        <f t="shared" si="12"/>
        <v>#N/A</v>
      </c>
      <c r="E107" s="2" t="e">
        <f t="shared" si="22"/>
        <v>#N/A</v>
      </c>
      <c r="F107" s="2">
        <v>446997.64472664148</v>
      </c>
      <c r="G107" s="2">
        <f t="shared" si="35"/>
        <v>446997.64472664148</v>
      </c>
      <c r="H107" s="2">
        <f t="shared" si="32"/>
        <v>32472771.258939482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1545922.8571428554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471190.7990052551</v>
      </c>
      <c r="Q107" s="2">
        <f t="shared" si="36"/>
        <v>471190.7990052551</v>
      </c>
      <c r="R107" s="2">
        <f t="shared" si="33"/>
        <v>33825277.465698957</v>
      </c>
      <c r="S107" s="2">
        <f t="shared" si="17"/>
        <v>446997.64472664148</v>
      </c>
      <c r="T107" s="2">
        <f t="shared" si="18"/>
        <v>25854.857142857043</v>
      </c>
      <c r="U107" s="2">
        <f t="shared" si="19"/>
        <v>471190.7990052551</v>
      </c>
      <c r="V107" s="2">
        <f t="shared" si="34"/>
        <v>1376994</v>
      </c>
      <c r="W107" s="2">
        <f t="shared" si="20"/>
        <v>53437.714285714319</v>
      </c>
      <c r="X107" s="2">
        <f t="shared" si="6"/>
        <v>417753.08471954078</v>
      </c>
      <c r="Y107" s="2">
        <f t="shared" si="30"/>
        <v>32448283.465698946</v>
      </c>
      <c r="Z107" s="2" t="str">
        <f t="shared" si="8"/>
        <v>HERE</v>
      </c>
      <c r="AA107" s="2">
        <f>IF(Z107="HERE",Y107,AA106+Graph!$G$1*1000)</f>
        <v>32448283.465698946</v>
      </c>
      <c r="AB107" s="2">
        <f t="shared" si="21"/>
        <v>417753.08471954241</v>
      </c>
      <c r="AC107" s="2">
        <f t="shared" si="31"/>
        <v>1376994</v>
      </c>
      <c r="AD107" s="3">
        <f t="shared" si="10"/>
        <v>32448283.465698946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21134083.502443332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30</v>
      </c>
      <c r="C108" s="7"/>
      <c r="D108" s="2" t="e">
        <f t="shared" si="12"/>
        <v>#N/A</v>
      </c>
      <c r="E108" s="2" t="e">
        <f t="shared" si="22"/>
        <v>#N/A</v>
      </c>
      <c r="F108" s="2">
        <v>448425.50541169941</v>
      </c>
      <c r="G108" s="2">
        <f t="shared" si="35"/>
        <v>448425.50541169941</v>
      </c>
      <c r="H108" s="2">
        <f t="shared" si="32"/>
        <v>32921196.764351182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1571777.7142857125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472976.36231917143</v>
      </c>
      <c r="Q108" s="2">
        <f t="shared" si="36"/>
        <v>472976.36231917143</v>
      </c>
      <c r="R108" s="2">
        <f t="shared" si="33"/>
        <v>34298253.828018129</v>
      </c>
      <c r="S108" s="2">
        <f t="shared" si="17"/>
        <v>448425.50541169941</v>
      </c>
      <c r="T108" s="2">
        <f t="shared" si="18"/>
        <v>25854.857142857043</v>
      </c>
      <c r="U108" s="2">
        <f t="shared" si="19"/>
        <v>472976.36231917143</v>
      </c>
      <c r="V108" s="2">
        <f t="shared" si="34"/>
        <v>1508825.75</v>
      </c>
      <c r="W108" s="2">
        <f t="shared" si="20"/>
        <v>131831.75</v>
      </c>
      <c r="X108" s="2">
        <f t="shared" si="6"/>
        <v>341144.61231917143</v>
      </c>
      <c r="Y108" s="2">
        <f t="shared" si="30"/>
        <v>32789428.078018118</v>
      </c>
      <c r="Z108" s="2" t="str">
        <f t="shared" si="8"/>
        <v>HERE</v>
      </c>
      <c r="AA108" s="2">
        <f>IF(Z108="HERE",Y108,AA107+Graph!$G$1*1000)</f>
        <v>32789428.078018118</v>
      </c>
      <c r="AB108" s="2">
        <f t="shared" si="21"/>
        <v>341144.61231917143</v>
      </c>
      <c r="AC108" s="2">
        <f t="shared" si="31"/>
        <v>1508825.75</v>
      </c>
      <c r="AD108" s="3">
        <f t="shared" si="10"/>
        <v>32789428.078018118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21518025.159170147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31</v>
      </c>
      <c r="C109" s="7"/>
      <c r="D109" s="2" t="e">
        <f t="shared" si="12"/>
        <v>#N/A</v>
      </c>
      <c r="E109" s="2" t="e">
        <f t="shared" si="22"/>
        <v>#N/A</v>
      </c>
      <c r="F109" s="2">
        <v>449853.3660967499</v>
      </c>
      <c r="G109" s="2">
        <f t="shared" si="35"/>
        <v>449853.3660967499</v>
      </c>
      <c r="H109" s="2">
        <f t="shared" si="32"/>
        <v>33371050.130447932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1597632.5714285695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474761.92563310266</v>
      </c>
      <c r="Q109" s="2">
        <f t="shared" si="36"/>
        <v>474761.92563310266</v>
      </c>
      <c r="R109" s="2">
        <f t="shared" si="33"/>
        <v>34773015.753651232</v>
      </c>
      <c r="S109" s="2">
        <f t="shared" si="17"/>
        <v>449853.3660967499</v>
      </c>
      <c r="T109" s="2">
        <f t="shared" si="18"/>
        <v>25854.857142857043</v>
      </c>
      <c r="U109" s="2">
        <f t="shared" si="19"/>
        <v>474761.92563310266</v>
      </c>
      <c r="V109" s="2">
        <f t="shared" si="34"/>
        <v>1640657.5</v>
      </c>
      <c r="W109" s="2">
        <f t="shared" si="20"/>
        <v>131831.75</v>
      </c>
      <c r="X109" s="2">
        <f t="shared" si="6"/>
        <v>342930.17563310266</v>
      </c>
      <c r="Y109" s="2">
        <f t="shared" si="30"/>
        <v>33132358.25365122</v>
      </c>
      <c r="Z109" s="2" t="str">
        <f t="shared" si="8"/>
        <v>HERE</v>
      </c>
      <c r="AA109" s="2">
        <f>IF(Z109="HERE",Y109,AA108+Graph!$G$1*1000)</f>
        <v>33132358.25365122</v>
      </c>
      <c r="AB109" s="2">
        <f t="shared" si="21"/>
        <v>342930.17563310266</v>
      </c>
      <c r="AC109" s="2">
        <f t="shared" si="31"/>
        <v>1640657.5</v>
      </c>
      <c r="AD109" s="3">
        <f t="shared" si="10"/>
        <v>33132358.25365122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21903573.822879486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32</v>
      </c>
      <c r="C110" s="7"/>
      <c r="D110" s="2" t="e">
        <f t="shared" si="12"/>
        <v>#N/A</v>
      </c>
      <c r="E110" s="2" t="e">
        <f t="shared" si="22"/>
        <v>#N/A</v>
      </c>
      <c r="F110" s="2">
        <v>451281.22678180784</v>
      </c>
      <c r="G110" s="2">
        <f t="shared" si="35"/>
        <v>451281.22678180784</v>
      </c>
      <c r="H110" s="2">
        <f t="shared" si="32"/>
        <v>33822331.357229739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1623487.4285714265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476547.48894701898</v>
      </c>
      <c r="Q110" s="2">
        <f t="shared" si="36"/>
        <v>476547.48894701898</v>
      </c>
      <c r="R110" s="2">
        <f t="shared" si="33"/>
        <v>35249563.242598251</v>
      </c>
      <c r="S110" s="2">
        <f t="shared" si="17"/>
        <v>451281.22678180784</v>
      </c>
      <c r="T110" s="2">
        <f t="shared" si="18"/>
        <v>25854.857142857043</v>
      </c>
      <c r="U110" s="2">
        <f t="shared" si="19"/>
        <v>476547.48894701898</v>
      </c>
      <c r="V110" s="2">
        <f t="shared" si="34"/>
        <v>1772489.25</v>
      </c>
      <c r="W110" s="2">
        <f t="shared" si="20"/>
        <v>131831.75</v>
      </c>
      <c r="X110" s="2">
        <f t="shared" si="6"/>
        <v>344715.73894701898</v>
      </c>
      <c r="Y110" s="2">
        <f t="shared" si="30"/>
        <v>33477073.992598239</v>
      </c>
      <c r="Z110" s="2" t="str">
        <f t="shared" si="8"/>
        <v>HERE</v>
      </c>
      <c r="AA110" s="2">
        <f>IF(Z110="HERE",Y110,AA109+Graph!$G$1*1000)</f>
        <v>33477073.992598239</v>
      </c>
      <c r="AB110" s="2">
        <f t="shared" si="21"/>
        <v>344715.73894701898</v>
      </c>
      <c r="AC110" s="2">
        <f t="shared" si="31"/>
        <v>1772489.25</v>
      </c>
      <c r="AD110" s="3">
        <f t="shared" si="10"/>
        <v>33477073.992598239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22290729.493571363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33</v>
      </c>
      <c r="C111" s="7"/>
      <c r="D111" s="2" t="e">
        <f t="shared" si="12"/>
        <v>#N/A</v>
      </c>
      <c r="E111" s="2" t="e">
        <f t="shared" si="22"/>
        <v>#N/A</v>
      </c>
      <c r="F111" s="2">
        <v>452709.08746686578</v>
      </c>
      <c r="G111" s="2">
        <f t="shared" si="35"/>
        <v>452709.08746686578</v>
      </c>
      <c r="H111" s="2">
        <f t="shared" si="32"/>
        <v>34275040.444696605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1649342.2857142836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478333.05226095021</v>
      </c>
      <c r="Q111" s="2">
        <f t="shared" si="36"/>
        <v>478333.05226095021</v>
      </c>
      <c r="R111" s="2">
        <f t="shared" si="33"/>
        <v>35727896.294859201</v>
      </c>
      <c r="S111" s="2">
        <f t="shared" si="17"/>
        <v>452709.08746686578</v>
      </c>
      <c r="T111" s="2">
        <f t="shared" si="18"/>
        <v>25854.857142857043</v>
      </c>
      <c r="U111" s="2">
        <f t="shared" si="19"/>
        <v>478333.05226095021</v>
      </c>
      <c r="V111" s="2">
        <f t="shared" si="34"/>
        <v>1904321</v>
      </c>
      <c r="W111" s="2">
        <f t="shared" si="20"/>
        <v>131831.75</v>
      </c>
      <c r="X111" s="2">
        <f t="shared" si="6"/>
        <v>346501.30226095021</v>
      </c>
      <c r="Y111" s="2">
        <f t="shared" si="30"/>
        <v>33823575.294859186</v>
      </c>
      <c r="Z111" s="2" t="str">
        <f t="shared" si="8"/>
        <v>HERE</v>
      </c>
      <c r="AA111" s="2">
        <f>IF(Z111="HERE",Y111,AA110+Graph!$G$1*1000)</f>
        <v>33823575.294859186</v>
      </c>
      <c r="AB111" s="2">
        <f t="shared" si="21"/>
        <v>346501.30226094648</v>
      </c>
      <c r="AC111" s="2">
        <f t="shared" si="31"/>
        <v>1904321</v>
      </c>
      <c r="AD111" s="3">
        <f t="shared" si="10"/>
        <v>33823575.294859186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22679492.171245769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34</v>
      </c>
      <c r="C112" s="7"/>
      <c r="D112" s="2" t="e">
        <f t="shared" si="12"/>
        <v>#N/A</v>
      </c>
      <c r="E112" s="2" t="e">
        <f t="shared" si="22"/>
        <v>#N/A</v>
      </c>
      <c r="F112" s="2">
        <v>454136.94815192372</v>
      </c>
      <c r="G112" s="2">
        <f t="shared" si="35"/>
        <v>454136.94815192372</v>
      </c>
      <c r="H112" s="2">
        <f t="shared" si="32"/>
        <v>34729177.392848529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1675197.1428571406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480118.61557488143</v>
      </c>
      <c r="Q112" s="2">
        <f t="shared" si="36"/>
        <v>480118.61557488143</v>
      </c>
      <c r="R112" s="2">
        <f t="shared" si="33"/>
        <v>36208014.910434082</v>
      </c>
      <c r="S112" s="2">
        <f t="shared" si="17"/>
        <v>454136.94815192372</v>
      </c>
      <c r="T112" s="2">
        <f t="shared" si="18"/>
        <v>25854.857142857043</v>
      </c>
      <c r="U112" s="2">
        <f t="shared" si="19"/>
        <v>480118.61557488143</v>
      </c>
      <c r="V112" s="2">
        <f t="shared" si="34"/>
        <v>2036152.75</v>
      </c>
      <c r="W112" s="2">
        <f t="shared" si="20"/>
        <v>131831.75</v>
      </c>
      <c r="X112" s="2">
        <f t="shared" si="6"/>
        <v>348286.86557488143</v>
      </c>
      <c r="Y112" s="2">
        <f t="shared" si="30"/>
        <v>34171862.160434067</v>
      </c>
      <c r="Z112" s="2" t="str">
        <f t="shared" si="8"/>
        <v>HERE</v>
      </c>
      <c r="AA112" s="2">
        <f>IF(Z112="HERE",Y112,AA111+Graph!$G$1*1000)</f>
        <v>34171862.160434067</v>
      </c>
      <c r="AB112" s="2">
        <f t="shared" si="21"/>
        <v>348286.86557488143</v>
      </c>
      <c r="AC112" s="2">
        <f t="shared" si="31"/>
        <v>2036152.75</v>
      </c>
      <c r="AD112" s="3">
        <f t="shared" si="10"/>
        <v>34171862.160434067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23069861.855902705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35</v>
      </c>
      <c r="C113" s="7"/>
      <c r="D113" s="2" t="e">
        <f t="shared" si="12"/>
        <v>#N/A</v>
      </c>
      <c r="E113" s="2" t="e">
        <f t="shared" si="22"/>
        <v>#N/A</v>
      </c>
      <c r="F113" s="2">
        <v>455564.80883698165</v>
      </c>
      <c r="G113" s="2">
        <f t="shared" si="35"/>
        <v>455564.80883698165</v>
      </c>
      <c r="H113" s="2">
        <f t="shared" si="32"/>
        <v>35184742.201685511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1701051.9999999977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481904.17888879776</v>
      </c>
      <c r="Q113" s="2">
        <f t="shared" si="36"/>
        <v>481904.17888879776</v>
      </c>
      <c r="R113" s="2">
        <f t="shared" si="33"/>
        <v>36689919.08932288</v>
      </c>
      <c r="S113" s="2">
        <f t="shared" si="17"/>
        <v>455564.80883698165</v>
      </c>
      <c r="T113" s="2">
        <f t="shared" si="18"/>
        <v>25854.857142857043</v>
      </c>
      <c r="U113" s="2">
        <f t="shared" si="19"/>
        <v>481904.17888879776</v>
      </c>
      <c r="V113" s="2">
        <f t="shared" si="34"/>
        <v>2167984.5</v>
      </c>
      <c r="W113" s="2">
        <f t="shared" si="20"/>
        <v>131831.75</v>
      </c>
      <c r="X113" s="2">
        <f t="shared" si="6"/>
        <v>350072.42888879776</v>
      </c>
      <c r="Y113" s="2">
        <f t="shared" si="30"/>
        <v>34521934.589322865</v>
      </c>
      <c r="Z113" s="2" t="str">
        <f t="shared" si="8"/>
        <v>HERE</v>
      </c>
      <c r="AA113" s="2">
        <f>IF(Z113="HERE",Y113,AA112+Graph!$G$1*1000)</f>
        <v>34521934.589322865</v>
      </c>
      <c r="AB113" s="2">
        <f t="shared" si="21"/>
        <v>350072.42888879776</v>
      </c>
      <c r="AC113" s="2">
        <f t="shared" si="31"/>
        <v>2167984.5</v>
      </c>
      <c r="AD113" s="3">
        <f t="shared" si="10"/>
        <v>34521934.589322865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23461838.547542185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36</v>
      </c>
      <c r="C114" s="7"/>
      <c r="D114" s="2" t="e">
        <f t="shared" si="12"/>
        <v>#N/A</v>
      </c>
      <c r="E114" s="2" t="e">
        <f t="shared" si="22"/>
        <v>#N/A</v>
      </c>
      <c r="F114" s="2">
        <v>456992.66952203959</v>
      </c>
      <c r="G114" s="2">
        <f t="shared" si="35"/>
        <v>456992.66952203959</v>
      </c>
      <c r="H114" s="2">
        <f t="shared" si="32"/>
        <v>35641734.87120755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1726906.8571428547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483689.74220272899</v>
      </c>
      <c r="Q114" s="2">
        <f t="shared" si="36"/>
        <v>483689.74220272899</v>
      </c>
      <c r="R114" s="2">
        <f t="shared" si="33"/>
        <v>37173608.831525609</v>
      </c>
      <c r="S114" s="2">
        <f t="shared" si="17"/>
        <v>456992.66952203959</v>
      </c>
      <c r="T114" s="2">
        <f t="shared" si="18"/>
        <v>25854.857142857043</v>
      </c>
      <c r="U114" s="2">
        <f t="shared" si="19"/>
        <v>483689.74220272899</v>
      </c>
      <c r="V114" s="2">
        <f t="shared" si="34"/>
        <v>2299816.25</v>
      </c>
      <c r="W114" s="2">
        <f t="shared" si="20"/>
        <v>131831.75</v>
      </c>
      <c r="X114" s="2">
        <f t="shared" si="6"/>
        <v>351857.99220272899</v>
      </c>
      <c r="Y114" s="2">
        <f t="shared" si="30"/>
        <v>34873792.581525594</v>
      </c>
      <c r="Z114" s="2" t="str">
        <f t="shared" si="8"/>
        <v>HERE</v>
      </c>
      <c r="AA114" s="2">
        <f>IF(Z114="HERE",Y114,AA113+Graph!$G$1*1000)</f>
        <v>34873792.581525594</v>
      </c>
      <c r="AB114" s="2">
        <f t="shared" si="21"/>
        <v>351857.99220272899</v>
      </c>
      <c r="AC114" s="2">
        <f t="shared" si="31"/>
        <v>2299816.25</v>
      </c>
      <c r="AD114" s="3">
        <f t="shared" si="10"/>
        <v>34873792.581525594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23855422.246164188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37</v>
      </c>
      <c r="C115" s="7"/>
      <c r="D115" s="2" t="e">
        <f t="shared" si="12"/>
        <v>#N/A</v>
      </c>
      <c r="E115" s="2" t="e">
        <f t="shared" si="22"/>
        <v>#N/A</v>
      </c>
      <c r="F115" s="2">
        <v>458420.53020709008</v>
      </c>
      <c r="G115" s="2">
        <f t="shared" si="35"/>
        <v>458420.53020709008</v>
      </c>
      <c r="H115" s="2">
        <f t="shared" si="32"/>
        <v>36100155.40141464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1752761.7142857118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485475.30551664531</v>
      </c>
      <c r="Q115" s="2">
        <f t="shared" si="36"/>
        <v>485475.30551664531</v>
      </c>
      <c r="R115" s="2">
        <f t="shared" si="33"/>
        <v>37659084.137042254</v>
      </c>
      <c r="S115" s="2">
        <f t="shared" si="17"/>
        <v>458420.53020709008</v>
      </c>
      <c r="T115" s="2">
        <f t="shared" si="18"/>
        <v>25854.857142857043</v>
      </c>
      <c r="U115" s="2">
        <f t="shared" si="19"/>
        <v>485475.30551664531</v>
      </c>
      <c r="V115" s="2">
        <f t="shared" si="34"/>
        <v>2431648</v>
      </c>
      <c r="W115" s="2">
        <f t="shared" si="20"/>
        <v>131831.75</v>
      </c>
      <c r="X115" s="2">
        <f t="shared" si="6"/>
        <v>353643.55551664531</v>
      </c>
      <c r="Y115" s="2">
        <f t="shared" si="30"/>
        <v>35227436.137042239</v>
      </c>
      <c r="Z115" s="2" t="str">
        <f t="shared" si="8"/>
        <v>HERE</v>
      </c>
      <c r="AA115" s="2">
        <f>IF(Z115="HERE",Y115,AA114+Graph!$G$1*1000)</f>
        <v>35227436.137042239</v>
      </c>
      <c r="AB115" s="2">
        <f t="shared" si="21"/>
        <v>353643.55551664531</v>
      </c>
      <c r="AC115" s="2">
        <f t="shared" si="31"/>
        <v>2431648</v>
      </c>
      <c r="AD115" s="3">
        <f t="shared" si="10"/>
        <v>35227436.137042239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24250612.95176873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38</v>
      </c>
      <c r="C116" s="7"/>
      <c r="D116" s="2" t="e">
        <f t="shared" si="12"/>
        <v>#N/A</v>
      </c>
      <c r="E116" s="2" t="e">
        <f t="shared" si="22"/>
        <v>#N/A</v>
      </c>
      <c r="F116" s="2">
        <v>459848.39089214802</v>
      </c>
      <c r="G116" s="2">
        <f t="shared" si="35"/>
        <v>459848.39089214802</v>
      </c>
      <c r="H116" s="2">
        <f t="shared" si="32"/>
        <v>36560003.792306788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1778616.5714285688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487260.86883057654</v>
      </c>
      <c r="Q116" s="2">
        <f t="shared" si="36"/>
        <v>487260.86883057654</v>
      </c>
      <c r="R116" s="2">
        <f t="shared" si="33"/>
        <v>38146345.005872831</v>
      </c>
      <c r="S116" s="2">
        <f t="shared" si="17"/>
        <v>459848.39089214802</v>
      </c>
      <c r="T116" s="2">
        <f t="shared" si="18"/>
        <v>25854.857142857043</v>
      </c>
      <c r="U116" s="2">
        <f t="shared" si="19"/>
        <v>487260.86883057654</v>
      </c>
      <c r="V116" s="2">
        <f t="shared" si="34"/>
        <v>2639309</v>
      </c>
      <c r="W116" s="2">
        <f t="shared" si="20"/>
        <v>207661</v>
      </c>
      <c r="X116" s="2">
        <f t="shared" si="6"/>
        <v>279599.86883057654</v>
      </c>
      <c r="Y116" s="2">
        <f t="shared" si="30"/>
        <v>35507036.005872816</v>
      </c>
      <c r="Z116" s="2" t="str">
        <f t="shared" si="8"/>
        <v>HERE</v>
      </c>
      <c r="AA116" s="2">
        <f>IF(Z116="HERE",Y116,AA115+Graph!$G$1*1000)</f>
        <v>35507036.005872816</v>
      </c>
      <c r="AB116" s="2">
        <f t="shared" si="21"/>
        <v>279599.86883057654</v>
      </c>
      <c r="AC116" s="2">
        <f t="shared" si="31"/>
        <v>2639309</v>
      </c>
      <c r="AD116" s="3">
        <f t="shared" si="10"/>
        <v>35507036.005872816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24647410.664355796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39</v>
      </c>
      <c r="C117" s="7"/>
      <c r="D117" s="2" t="e">
        <f t="shared" si="12"/>
        <v>#N/A</v>
      </c>
      <c r="E117" s="2" t="e">
        <f t="shared" si="22"/>
        <v>#N/A</v>
      </c>
      <c r="F117" s="2">
        <v>461276.25157720596</v>
      </c>
      <c r="G117" s="2">
        <f t="shared" si="35"/>
        <v>461276.25157720596</v>
      </c>
      <c r="H117" s="2">
        <f t="shared" si="32"/>
        <v>37021280.043883994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1804471.4285714258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489046.43214449286</v>
      </c>
      <c r="Q117" s="2">
        <f t="shared" si="36"/>
        <v>489046.43214449286</v>
      </c>
      <c r="R117" s="2">
        <f t="shared" si="33"/>
        <v>38635391.438017324</v>
      </c>
      <c r="S117" s="2">
        <f t="shared" si="17"/>
        <v>461276.25157720596</v>
      </c>
      <c r="T117" s="2">
        <f t="shared" si="18"/>
        <v>25854.857142857043</v>
      </c>
      <c r="U117" s="2">
        <f t="shared" si="19"/>
        <v>489046.43214449286</v>
      </c>
      <c r="V117" s="2">
        <f t="shared" si="34"/>
        <v>2918252</v>
      </c>
      <c r="W117" s="2">
        <f t="shared" si="20"/>
        <v>278943</v>
      </c>
      <c r="X117" s="2">
        <f t="shared" si="6"/>
        <v>210103.43214449286</v>
      </c>
      <c r="Y117" s="2">
        <f t="shared" si="30"/>
        <v>35717139.438017309</v>
      </c>
      <c r="Z117" s="2" t="str">
        <f t="shared" si="8"/>
        <v>HERE</v>
      </c>
      <c r="AA117" s="2">
        <f>IF(Z117="HERE",Y117,AA116+Graph!$G$1*1000)</f>
        <v>35717139.438017309</v>
      </c>
      <c r="AB117" s="2">
        <f t="shared" si="21"/>
        <v>210103.43214449286</v>
      </c>
      <c r="AC117" s="2">
        <f t="shared" si="31"/>
        <v>2918252</v>
      </c>
      <c r="AD117" s="3">
        <f t="shared" si="10"/>
        <v>35717139.438017309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25045815.383925401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40</v>
      </c>
      <c r="C118" s="7"/>
      <c r="D118" s="2" t="e">
        <f t="shared" si="12"/>
        <v>#N/A</v>
      </c>
      <c r="E118" s="2" t="e">
        <f t="shared" si="22"/>
        <v>#N/A</v>
      </c>
      <c r="F118" s="2">
        <v>462704.11226226389</v>
      </c>
      <c r="G118" s="2">
        <f t="shared" si="35"/>
        <v>462704.11226226389</v>
      </c>
      <c r="H118" s="2">
        <f t="shared" si="32"/>
        <v>37483984.156146258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1830326.2857142829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490831.99545842409</v>
      </c>
      <c r="Q118" s="2">
        <f t="shared" si="36"/>
        <v>490831.99545842409</v>
      </c>
      <c r="R118" s="2">
        <f t="shared" si="33"/>
        <v>39126223.433475748</v>
      </c>
      <c r="S118" s="2">
        <f t="shared" si="17"/>
        <v>462704.11226226389</v>
      </c>
      <c r="T118" s="2">
        <f t="shared" si="18"/>
        <v>25854.857142857043</v>
      </c>
      <c r="U118" s="2">
        <f t="shared" si="19"/>
        <v>490831.99545842409</v>
      </c>
      <c r="V118" s="2">
        <f t="shared" si="34"/>
        <v>3234946</v>
      </c>
      <c r="W118" s="2">
        <f t="shared" si="20"/>
        <v>316694</v>
      </c>
      <c r="X118" s="2">
        <f t="shared" si="6"/>
        <v>174137.99545842409</v>
      </c>
      <c r="Y118" s="2">
        <f t="shared" si="30"/>
        <v>35891277.433475733</v>
      </c>
      <c r="Z118" s="2" t="str">
        <f t="shared" si="8"/>
        <v>HERE</v>
      </c>
      <c r="AA118" s="2">
        <f>IF(Z118="HERE",Y118,AA117+Graph!$G$1*1000)</f>
        <v>35891277.433475733</v>
      </c>
      <c r="AB118" s="2">
        <f t="shared" si="21"/>
        <v>174137.99545842409</v>
      </c>
      <c r="AC118" s="2">
        <f t="shared" si="31"/>
        <v>3234946</v>
      </c>
      <c r="AD118" s="3">
        <f t="shared" si="10"/>
        <v>35891277.433475733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25445827.110477526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41</v>
      </c>
      <c r="C119" s="7"/>
      <c r="D119" s="2" t="e">
        <f t="shared" si="12"/>
        <v>#N/A</v>
      </c>
      <c r="E119" s="2" t="e">
        <f t="shared" si="22"/>
        <v>#N/A</v>
      </c>
      <c r="F119" s="2">
        <v>464131.97294732183</v>
      </c>
      <c r="G119" s="2">
        <f t="shared" si="35"/>
        <v>464131.97294732183</v>
      </c>
      <c r="H119" s="2">
        <f t="shared" si="32"/>
        <v>37948116.12909358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1856181.1428571399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492617.55877234042</v>
      </c>
      <c r="Q119" s="2">
        <f t="shared" si="36"/>
        <v>492617.55877234042</v>
      </c>
      <c r="R119" s="2">
        <f t="shared" si="33"/>
        <v>39618840.992248088</v>
      </c>
      <c r="S119" s="2">
        <f t="shared" si="17"/>
        <v>464131.97294732183</v>
      </c>
      <c r="T119" s="2">
        <f t="shared" si="18"/>
        <v>25854.857142857043</v>
      </c>
      <c r="U119" s="2">
        <f t="shared" si="19"/>
        <v>492617.55877234042</v>
      </c>
      <c r="V119" s="2">
        <f t="shared" si="34"/>
        <v>3559179</v>
      </c>
      <c r="W119" s="2">
        <f t="shared" si="20"/>
        <v>324233</v>
      </c>
      <c r="X119" s="2">
        <f t="shared" si="6"/>
        <v>168384.55877234042</v>
      </c>
      <c r="Y119" s="2">
        <f t="shared" si="30"/>
        <v>36059661.992248073</v>
      </c>
      <c r="Z119" s="2" t="str">
        <f t="shared" si="8"/>
        <v>HERE</v>
      </c>
      <c r="AA119" s="2">
        <f>IF(Z119="HERE",Y119,AA118+Graph!$G$1*1000)</f>
        <v>36059661.992248073</v>
      </c>
      <c r="AB119" s="2">
        <f t="shared" si="21"/>
        <v>168384.55877234042</v>
      </c>
      <c r="AC119" s="2">
        <f t="shared" si="31"/>
        <v>3559179</v>
      </c>
      <c r="AD119" s="3">
        <f t="shared" si="10"/>
        <v>36059661.992248073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25847445.844012193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42</v>
      </c>
      <c r="C120" s="7"/>
      <c r="D120" s="2" t="e">
        <f t="shared" si="12"/>
        <v>#N/A</v>
      </c>
      <c r="E120" s="2" t="e">
        <f t="shared" si="22"/>
        <v>#N/A</v>
      </c>
      <c r="F120" s="2">
        <v>465559.83363237977</v>
      </c>
      <c r="G120" s="2">
        <f t="shared" si="35"/>
        <v>465559.83363237977</v>
      </c>
      <c r="H120" s="2">
        <f t="shared" si="32"/>
        <v>38413675.96272596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1882035.999999997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494403.12208627164</v>
      </c>
      <c r="Q120" s="2">
        <f t="shared" si="36"/>
        <v>494403.12208627164</v>
      </c>
      <c r="R120" s="2">
        <f t="shared" si="33"/>
        <v>40113244.11433436</v>
      </c>
      <c r="S120" s="2">
        <f t="shared" si="17"/>
        <v>465559.83363237977</v>
      </c>
      <c r="T120" s="2">
        <f t="shared" si="18"/>
        <v>25854.857142857043</v>
      </c>
      <c r="U120" s="2">
        <f t="shared" si="19"/>
        <v>494403.12208627164</v>
      </c>
      <c r="V120" s="2">
        <f t="shared" si="34"/>
        <v>3837094</v>
      </c>
      <c r="W120" s="2">
        <f t="shared" si="20"/>
        <v>277915</v>
      </c>
      <c r="X120" s="2">
        <f t="shared" si="6"/>
        <v>216488.12208627164</v>
      </c>
      <c r="Y120" s="2">
        <f t="shared" si="30"/>
        <v>36276150.114334345</v>
      </c>
      <c r="Z120" s="2" t="str">
        <f t="shared" si="8"/>
        <v>HERE</v>
      </c>
      <c r="AA120" s="2">
        <f>IF(Z120="HERE",Y120,AA119+Graph!$G$1*1000)</f>
        <v>36276150.114334345</v>
      </c>
      <c r="AB120" s="2">
        <f t="shared" si="21"/>
        <v>216488.12208627164</v>
      </c>
      <c r="AC120" s="2">
        <f t="shared" si="31"/>
        <v>3837094</v>
      </c>
      <c r="AD120" s="3">
        <f t="shared" si="10"/>
        <v>36276150.114334345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26250671.584529385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43</v>
      </c>
      <c r="C121" s="7"/>
      <c r="D121" s="2" t="e">
        <f t="shared" si="12"/>
        <v>#N/A</v>
      </c>
      <c r="E121" s="2" t="e">
        <f t="shared" si="22"/>
        <v>#N/A</v>
      </c>
      <c r="F121" s="2">
        <v>466987.69431743771</v>
      </c>
      <c r="G121" s="2">
        <f t="shared" si="35"/>
        <v>466987.69431743771</v>
      </c>
      <c r="H121" s="2">
        <f t="shared" si="32"/>
        <v>38880663.657043397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1907890.857142854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496188.68540020287</v>
      </c>
      <c r="Q121" s="2">
        <f t="shared" si="36"/>
        <v>496188.68540020287</v>
      </c>
      <c r="R121" s="2">
        <f t="shared" si="33"/>
        <v>40609432.799734563</v>
      </c>
      <c r="S121" s="2">
        <f t="shared" si="17"/>
        <v>466987.69431743771</v>
      </c>
      <c r="T121" s="2">
        <f t="shared" si="18"/>
        <v>25854.857142857043</v>
      </c>
      <c r="U121" s="2">
        <f t="shared" si="19"/>
        <v>496188.68540020287</v>
      </c>
      <c r="V121" s="2">
        <f t="shared" si="34"/>
        <v>4062501</v>
      </c>
      <c r="W121" s="2">
        <f t="shared" si="20"/>
        <v>225407</v>
      </c>
      <c r="X121" s="2">
        <f t="shared" si="6"/>
        <v>270781.68540020287</v>
      </c>
      <c r="Y121" s="2">
        <f t="shared" si="30"/>
        <v>36546931.799734548</v>
      </c>
      <c r="Z121" s="2" t="str">
        <f t="shared" si="8"/>
        <v>HERE</v>
      </c>
      <c r="AA121" s="2">
        <f>IF(Z121="HERE",Y121,AA120+Graph!$G$1*1000)</f>
        <v>36546931.799734548</v>
      </c>
      <c r="AB121" s="2">
        <f t="shared" si="21"/>
        <v>270781.68540020287</v>
      </c>
      <c r="AC121" s="2">
        <f t="shared" si="31"/>
        <v>4062501</v>
      </c>
      <c r="AD121" s="3">
        <f t="shared" si="10"/>
        <v>36546931.799734548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26655504.332029115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44</v>
      </c>
      <c r="C122" s="7"/>
      <c r="D122" s="2" t="e">
        <f t="shared" si="12"/>
        <v>#N/A</v>
      </c>
      <c r="E122" s="2" t="e">
        <f t="shared" si="22"/>
        <v>#N/A</v>
      </c>
      <c r="F122" s="2">
        <v>468415.5550024882</v>
      </c>
      <c r="G122" s="2">
        <f t="shared" si="35"/>
        <v>468415.5550024882</v>
      </c>
      <c r="H122" s="2">
        <f t="shared" si="32"/>
        <v>39349079.212045886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1933745.7142857111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497974.2487141192</v>
      </c>
      <c r="Q122" s="2">
        <f t="shared" si="36"/>
        <v>497974.2487141192</v>
      </c>
      <c r="R122" s="2">
        <f t="shared" si="33"/>
        <v>41107407.048448682</v>
      </c>
      <c r="S122" s="2">
        <f t="shared" si="17"/>
        <v>468415.5550024882</v>
      </c>
      <c r="T122" s="2">
        <f t="shared" si="18"/>
        <v>25854.857142857043</v>
      </c>
      <c r="U122" s="2">
        <f t="shared" si="19"/>
        <v>497974.2487141192</v>
      </c>
      <c r="V122" s="2">
        <f t="shared" si="34"/>
        <v>4266577</v>
      </c>
      <c r="W122" s="2">
        <f t="shared" si="20"/>
        <v>204076</v>
      </c>
      <c r="X122" s="2">
        <f t="shared" si="6"/>
        <v>293898.2487141192</v>
      </c>
      <c r="Y122" s="2">
        <f t="shared" si="30"/>
        <v>36840830.048448667</v>
      </c>
      <c r="Z122" s="2" t="str">
        <f t="shared" si="8"/>
        <v>HERE</v>
      </c>
      <c r="AA122" s="2">
        <f>IF(Z122="HERE",Y122,AA121+Graph!$G$1*1000)</f>
        <v>36840830.048448667</v>
      </c>
      <c r="AB122" s="2">
        <f t="shared" si="21"/>
        <v>293898.2487141192</v>
      </c>
      <c r="AC122" s="2">
        <f t="shared" si="31"/>
        <v>4266577</v>
      </c>
      <c r="AD122" s="3">
        <f t="shared" si="10"/>
        <v>36840830.048448667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27024511.952095799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45</v>
      </c>
      <c r="C123" s="7"/>
      <c r="D123" s="2" t="e">
        <f t="shared" si="12"/>
        <v>#N/A</v>
      </c>
      <c r="E123" s="2" t="e">
        <f t="shared" si="22"/>
        <v>#N/A</v>
      </c>
      <c r="F123" s="2">
        <v>469843.41568754613</v>
      </c>
      <c r="G123" s="2">
        <f t="shared" si="35"/>
        <v>469843.41568754613</v>
      </c>
      <c r="H123" s="2">
        <f t="shared" si="32"/>
        <v>39818922.627733432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1959600.5714285681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499759.81202805042</v>
      </c>
      <c r="Q123" s="2">
        <f t="shared" si="36"/>
        <v>499759.81202805042</v>
      </c>
      <c r="R123" s="2">
        <f t="shared" si="33"/>
        <v>41607166.860476732</v>
      </c>
      <c r="S123" s="2">
        <f t="shared" si="17"/>
        <v>469843.41568754613</v>
      </c>
      <c r="T123" s="2">
        <f t="shared" si="18"/>
        <v>25854.857142857043</v>
      </c>
      <c r="U123" s="2">
        <f t="shared" si="19"/>
        <v>499759.81202805042</v>
      </c>
      <c r="V123" s="2">
        <f t="shared" si="34"/>
        <v>4609740</v>
      </c>
      <c r="W123" s="2">
        <f t="shared" si="20"/>
        <v>343163</v>
      </c>
      <c r="X123" s="2">
        <f t="shared" si="6"/>
        <v>156596.81202805042</v>
      </c>
      <c r="Y123" s="2">
        <f t="shared" si="30"/>
        <v>36997426.860476717</v>
      </c>
      <c r="Z123" s="2" t="str">
        <f t="shared" si="8"/>
        <v>HERE</v>
      </c>
      <c r="AA123" s="2">
        <f>IF(Z123="HERE",Y123,AA122+Graph!$G$1*1000)</f>
        <v>36997426.860476717</v>
      </c>
      <c r="AB123" s="2">
        <f t="shared" si="21"/>
        <v>156596.81202805042</v>
      </c>
      <c r="AC123" s="2">
        <f t="shared" si="31"/>
        <v>4609740</v>
      </c>
      <c r="AD123" s="3">
        <f t="shared" si="10"/>
        <v>36997426.860476717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27395126.579145011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46</v>
      </c>
      <c r="C124" s="7"/>
      <c r="D124" s="2" t="e">
        <f t="shared" si="12"/>
        <v>#N/A</v>
      </c>
      <c r="E124" s="2" t="e">
        <f t="shared" si="22"/>
        <v>#N/A</v>
      </c>
      <c r="F124" s="2">
        <v>471271.27637260407</v>
      </c>
      <c r="G124" s="2">
        <f t="shared" si="35"/>
        <v>471271.27637260407</v>
      </c>
      <c r="H124" s="2">
        <f t="shared" si="32"/>
        <v>40290193.904106036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1985455.4285714251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501545.37534196675</v>
      </c>
      <c r="Q124" s="2">
        <f t="shared" si="36"/>
        <v>501545.37534196675</v>
      </c>
      <c r="R124" s="2">
        <f t="shared" si="33"/>
        <v>42108712.235818699</v>
      </c>
      <c r="S124" s="2">
        <f t="shared" si="17"/>
        <v>471271.27637260407</v>
      </c>
      <c r="T124" s="2">
        <f t="shared" si="18"/>
        <v>25854.857142857043</v>
      </c>
      <c r="U124" s="2">
        <f t="shared" si="19"/>
        <v>501545.37534196675</v>
      </c>
      <c r="V124" s="2">
        <f t="shared" si="34"/>
        <v>4973248</v>
      </c>
      <c r="W124" s="2">
        <f t="shared" si="20"/>
        <v>363508</v>
      </c>
      <c r="X124" s="2">
        <f t="shared" si="6"/>
        <v>138037.37534196675</v>
      </c>
      <c r="Y124" s="2">
        <f t="shared" si="30"/>
        <v>37135464.235818684</v>
      </c>
      <c r="Z124" s="2" t="str">
        <f t="shared" si="8"/>
        <v>HERE</v>
      </c>
      <c r="AA124" s="2">
        <f>IF(Z124="HERE",Y124,AA123+Graph!$G$1*1000)</f>
        <v>37135464.235818684</v>
      </c>
      <c r="AB124" s="2">
        <f t="shared" si="21"/>
        <v>138037.37534196675</v>
      </c>
      <c r="AC124" s="2">
        <f t="shared" si="31"/>
        <v>4973248</v>
      </c>
      <c r="AD124" s="3">
        <f t="shared" si="10"/>
        <v>37135464.235818684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27767348.213176761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47</v>
      </c>
      <c r="C125" s="7"/>
      <c r="D125" s="2" t="e">
        <f t="shared" si="12"/>
        <v>#N/A</v>
      </c>
      <c r="E125" s="2" t="e">
        <f t="shared" si="22"/>
        <v>#N/A</v>
      </c>
      <c r="F125" s="2">
        <v>472699.13705766201</v>
      </c>
      <c r="G125" s="2">
        <f t="shared" si="35"/>
        <v>472699.13705766201</v>
      </c>
      <c r="H125" s="2">
        <f t="shared" si="32"/>
        <v>40762893.041163698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2011310.2857142822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503330.93865589797</v>
      </c>
      <c r="Q125" s="2">
        <f t="shared" si="36"/>
        <v>503330.93865589797</v>
      </c>
      <c r="R125" s="2">
        <f t="shared" si="33"/>
        <v>42612043.174474597</v>
      </c>
      <c r="S125" s="2">
        <f t="shared" si="17"/>
        <v>472699.13705766201</v>
      </c>
      <c r="T125" s="2">
        <f t="shared" si="18"/>
        <v>25854.857142857043</v>
      </c>
      <c r="U125" s="2">
        <f t="shared" si="19"/>
        <v>503330.93865589797</v>
      </c>
      <c r="V125" s="2">
        <f t="shared" si="34"/>
        <v>5383103</v>
      </c>
      <c r="W125" s="2">
        <f t="shared" si="20"/>
        <v>409855</v>
      </c>
      <c r="X125" s="2">
        <f t="shared" si="6"/>
        <v>93475.938655897975</v>
      </c>
      <c r="Y125" s="2">
        <f t="shared" si="30"/>
        <v>37228940.174474582</v>
      </c>
      <c r="Z125" s="2" t="str">
        <f t="shared" si="8"/>
        <v>HERE</v>
      </c>
      <c r="AA125" s="2">
        <f>IF(Z125="HERE",Y125,AA124+Graph!$G$1*1000)</f>
        <v>37228940.174474582</v>
      </c>
      <c r="AB125" s="2">
        <f t="shared" si="21"/>
        <v>93475.938655897975</v>
      </c>
      <c r="AC125" s="2">
        <f t="shared" si="31"/>
        <v>5383103</v>
      </c>
      <c r="AD125" s="3">
        <f t="shared" si="10"/>
        <v>37228940.174474582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28141176.854191031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48</v>
      </c>
      <c r="C126" s="7"/>
      <c r="D126" s="2" t="e">
        <f t="shared" si="12"/>
        <v>#N/A</v>
      </c>
      <c r="E126" s="2" t="e">
        <f t="shared" si="22"/>
        <v>#N/A</v>
      </c>
      <c r="F126" s="2">
        <v>474126.99774271995</v>
      </c>
      <c r="G126" s="2">
        <f t="shared" si="35"/>
        <v>474126.99774271995</v>
      </c>
      <c r="H126" s="2">
        <f t="shared" si="32"/>
        <v>41237020.038906418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2037165.1428571392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505116.5019698143</v>
      </c>
      <c r="Q126" s="2">
        <f t="shared" si="36"/>
        <v>505116.5019698143</v>
      </c>
      <c r="R126" s="2">
        <f t="shared" si="33"/>
        <v>43117159.676444411</v>
      </c>
      <c r="S126" s="2">
        <f t="shared" si="17"/>
        <v>474126.99774271995</v>
      </c>
      <c r="T126" s="2">
        <f t="shared" si="18"/>
        <v>25854.857142857043</v>
      </c>
      <c r="U126" s="2">
        <f t="shared" si="19"/>
        <v>505116.5019698143</v>
      </c>
      <c r="V126" s="2">
        <f t="shared" si="34"/>
        <v>5861351</v>
      </c>
      <c r="W126" s="2">
        <f t="shared" si="20"/>
        <v>478248</v>
      </c>
      <c r="X126" s="2">
        <f t="shared" si="6"/>
        <v>26868.501969814301</v>
      </c>
      <c r="Y126" s="2">
        <f t="shared" si="30"/>
        <v>37255808.676444396</v>
      </c>
      <c r="Z126" s="2" t="str">
        <f t="shared" si="8"/>
        <v>HERE</v>
      </c>
      <c r="AA126" s="2">
        <f>IF(Z126="HERE",Y126,AA125+Graph!$G$1*1000)</f>
        <v>37255808.676444396</v>
      </c>
      <c r="AB126" s="2">
        <f t="shared" si="21"/>
        <v>26868.501969814301</v>
      </c>
      <c r="AC126" s="2">
        <f t="shared" si="31"/>
        <v>5861351</v>
      </c>
      <c r="AD126" s="3">
        <f t="shared" si="10"/>
        <v>37255808.676444396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28516612.502187844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49</v>
      </c>
      <c r="C127" s="7"/>
      <c r="D127" s="2" t="e">
        <f t="shared" si="12"/>
        <v>#N/A</v>
      </c>
      <c r="E127" s="2" t="e">
        <f t="shared" si="22"/>
        <v>#N/A</v>
      </c>
      <c r="F127" s="2">
        <v>475554.85842777789</v>
      </c>
      <c r="G127" s="2">
        <f t="shared" si="35"/>
        <v>475554.85842777789</v>
      </c>
      <c r="H127" s="2">
        <f t="shared" si="32"/>
        <v>41712574.897334196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2063019.9999999963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506902.06528374553</v>
      </c>
      <c r="Q127" s="2">
        <f t="shared" si="36"/>
        <v>506902.06528374553</v>
      </c>
      <c r="R127" s="2">
        <f t="shared" si="33"/>
        <v>43624061.741728157</v>
      </c>
      <c r="S127" s="2">
        <f t="shared" si="17"/>
        <v>475554.85842777789</v>
      </c>
      <c r="T127" s="2">
        <f t="shared" si="18"/>
        <v>25854.857142857043</v>
      </c>
      <c r="U127" s="2">
        <f t="shared" si="19"/>
        <v>506902.06528374553</v>
      </c>
      <c r="V127" s="2">
        <f t="shared" si="34"/>
        <v>6353321</v>
      </c>
      <c r="W127" s="2">
        <f t="shared" si="20"/>
        <v>491970</v>
      </c>
      <c r="X127" s="2">
        <f t="shared" si="6"/>
        <v>14932.065283745527</v>
      </c>
      <c r="Y127" s="2">
        <f t="shared" si="30"/>
        <v>37270740.741728142</v>
      </c>
      <c r="Z127" s="2" t="str">
        <f t="shared" si="8"/>
        <v>HERE</v>
      </c>
      <c r="AA127" s="2">
        <f>IF(Z127="HERE",Y127,AA126+Graph!$G$1*1000)</f>
        <v>37270740.741728142</v>
      </c>
      <c r="AB127" s="2">
        <f t="shared" si="21"/>
        <v>14932.065283745527</v>
      </c>
      <c r="AC127" s="2">
        <f t="shared" si="31"/>
        <v>6353321</v>
      </c>
      <c r="AD127" s="3">
        <f t="shared" si="10"/>
        <v>37270740.741728142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28893655.157167178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50</v>
      </c>
      <c r="C128" s="7"/>
      <c r="D128" s="2" t="e">
        <f t="shared" si="12"/>
        <v>#N/A</v>
      </c>
      <c r="E128" s="2" t="e">
        <f t="shared" si="22"/>
        <v>#N/A</v>
      </c>
      <c r="F128" s="2">
        <v>476982.71911282837</v>
      </c>
      <c r="G128" s="2">
        <f t="shared" si="35"/>
        <v>476982.71911282837</v>
      </c>
      <c r="H128" s="2">
        <f t="shared" si="32"/>
        <v>42189557.616447024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2088874.8571428533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508687.62859766185</v>
      </c>
      <c r="Q128" s="2">
        <f t="shared" si="36"/>
        <v>508687.62859766185</v>
      </c>
      <c r="R128" s="2">
        <f t="shared" si="33"/>
        <v>44132749.370325819</v>
      </c>
      <c r="S128" s="2">
        <f t="shared" si="17"/>
        <v>476982.71911282837</v>
      </c>
      <c r="T128" s="2">
        <f t="shared" si="18"/>
        <v>25854.857142857043</v>
      </c>
      <c r="U128" s="2">
        <f t="shared" si="19"/>
        <v>508687.62859766185</v>
      </c>
      <c r="V128" s="2">
        <f t="shared" si="34"/>
        <v>6573570</v>
      </c>
      <c r="W128" s="2">
        <f t="shared" si="20"/>
        <v>220249</v>
      </c>
      <c r="X128" s="2">
        <f t="shared" si="6"/>
        <v>288438.62859766185</v>
      </c>
      <c r="Y128" s="2">
        <f t="shared" si="30"/>
        <v>37559179.370325804</v>
      </c>
      <c r="Z128" s="2" t="str">
        <f t="shared" si="8"/>
        <v>HERE</v>
      </c>
      <c r="AA128" s="2">
        <f>IF(Z128="HERE",Y128,AA127+Graph!$G$1*1000)</f>
        <v>37559179.370325804</v>
      </c>
      <c r="AB128" s="2">
        <f t="shared" si="21"/>
        <v>288438.62859766185</v>
      </c>
      <c r="AC128" s="2">
        <f t="shared" si="31"/>
        <v>6573570</v>
      </c>
      <c r="AD128" s="3">
        <f t="shared" si="10"/>
        <v>37559179.370325804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29272304.81912905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51</v>
      </c>
      <c r="C129" s="7"/>
      <c r="D129" s="2" t="e">
        <f t="shared" si="12"/>
        <v>#N/A</v>
      </c>
      <c r="E129" s="2" t="e">
        <f t="shared" si="22"/>
        <v>#N/A</v>
      </c>
      <c r="F129" s="2">
        <v>478410.57979788631</v>
      </c>
      <c r="G129" s="2">
        <f t="shared" si="35"/>
        <v>478410.57979788631</v>
      </c>
      <c r="H129" s="2">
        <f t="shared" si="32"/>
        <v>42667968.19624491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2114729.7142857104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510473.19191159308</v>
      </c>
      <c r="Q129" s="2">
        <f t="shared" si="36"/>
        <v>510473.19191159308</v>
      </c>
      <c r="R129" s="2">
        <f t="shared" si="33"/>
        <v>44643222.562237412</v>
      </c>
      <c r="S129" s="2">
        <f t="shared" si="17"/>
        <v>478410.57979788631</v>
      </c>
      <c r="T129" s="2">
        <f t="shared" si="18"/>
        <v>25854.857142857043</v>
      </c>
      <c r="U129" s="2">
        <f t="shared" si="19"/>
        <v>510473.19191159308</v>
      </c>
      <c r="V129" s="2">
        <f t="shared" si="34"/>
        <v>6853372</v>
      </c>
      <c r="W129" s="2">
        <f t="shared" si="20"/>
        <v>279802</v>
      </c>
      <c r="X129" s="2">
        <f t="shared" si="6"/>
        <v>230671.19191159308</v>
      </c>
      <c r="Y129" s="2">
        <f t="shared" si="30"/>
        <v>37789850.562237397</v>
      </c>
      <c r="Z129" s="2" t="str">
        <f t="shared" si="8"/>
        <v>HERE</v>
      </c>
      <c r="AA129" s="2">
        <f>IF(Z129="HERE",Y129,AA128+Graph!$G$1*1000)</f>
        <v>37789850.562237397</v>
      </c>
      <c r="AB129" s="2">
        <f t="shared" si="21"/>
        <v>230671.19191159308</v>
      </c>
      <c r="AC129" s="2">
        <f t="shared" si="31"/>
        <v>6853372</v>
      </c>
      <c r="AD129" s="3">
        <f t="shared" si="10"/>
        <v>37789850.562237397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29585926.557716306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52</v>
      </c>
      <c r="C130" s="7"/>
      <c r="D130" s="2" t="e">
        <f t="shared" si="12"/>
        <v>#N/A</v>
      </c>
      <c r="E130" s="2" t="e">
        <f t="shared" si="22"/>
        <v>#N/A</v>
      </c>
      <c r="F130" s="2">
        <v>479838.44048294425</v>
      </c>
      <c r="G130" s="2">
        <f t="shared" si="35"/>
        <v>479838.44048294425</v>
      </c>
      <c r="H130" s="2">
        <f t="shared" si="32"/>
        <v>43147806.636727855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2140584.5714285676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512258.75522552431</v>
      </c>
      <c r="Q130" s="2">
        <f t="shared" si="36"/>
        <v>512258.75522552431</v>
      </c>
      <c r="R130" s="2">
        <f t="shared" si="33"/>
        <v>45155481.317462936</v>
      </c>
      <c r="S130" s="2">
        <f t="shared" si="17"/>
        <v>479838.44048294425</v>
      </c>
      <c r="T130" s="2">
        <f t="shared" si="18"/>
        <v>25854.857142857276</v>
      </c>
      <c r="U130" s="2">
        <f t="shared" si="19"/>
        <v>512258.75522552431</v>
      </c>
      <c r="V130" s="2">
        <f t="shared" si="34"/>
        <v>7164387</v>
      </c>
      <c r="W130" s="2">
        <f t="shared" si="20"/>
        <v>311015</v>
      </c>
      <c r="X130" s="2">
        <f t="shared" si="6"/>
        <v>201243.75522552431</v>
      </c>
      <c r="Y130" s="2">
        <f t="shared" si="30"/>
        <v>37991094.317462921</v>
      </c>
      <c r="Z130" s="2" t="str">
        <f t="shared" si="8"/>
        <v>HERE</v>
      </c>
      <c r="AA130" s="2">
        <f>IF(Z130="HERE",Y130,AA129+Graph!$G$1*1000)</f>
        <v>37991094.317462921</v>
      </c>
      <c r="AB130" s="2">
        <f t="shared" si="21"/>
        <v>201243.75522552431</v>
      </c>
      <c r="AC130" s="2">
        <f t="shared" si="31"/>
        <v>7164387</v>
      </c>
      <c r="AD130" s="3">
        <f t="shared" si="10"/>
        <v>37991094.317462921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29901155.303286098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53</v>
      </c>
      <c r="C131" s="7"/>
      <c r="D131" s="2" t="e">
        <f t="shared" si="12"/>
        <v>#N/A</v>
      </c>
      <c r="E131" s="2" t="e">
        <f t="shared" si="22"/>
        <v>#N/A</v>
      </c>
      <c r="F131" s="2">
        <v>481266.30116800219</v>
      </c>
      <c r="G131" s="2">
        <f t="shared" si="35"/>
        <v>481266.30116800219</v>
      </c>
      <c r="H131" s="2">
        <f t="shared" si="32"/>
        <v>43629072.937895857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2166439.4285714249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514044.31853944063</v>
      </c>
      <c r="Q131" s="2">
        <f t="shared" si="36"/>
        <v>514044.31853944063</v>
      </c>
      <c r="R131" s="2">
        <f t="shared" si="33"/>
        <v>45669525.636002377</v>
      </c>
      <c r="S131" s="2">
        <f t="shared" si="17"/>
        <v>481266.30116800219</v>
      </c>
      <c r="T131" s="2">
        <f t="shared" si="18"/>
        <v>25854.857142857276</v>
      </c>
      <c r="U131" s="2">
        <f t="shared" si="19"/>
        <v>514044.31853944063</v>
      </c>
      <c r="V131" s="2">
        <f t="shared" si="34"/>
        <v>7447199</v>
      </c>
      <c r="W131" s="2">
        <f t="shared" si="20"/>
        <v>282812</v>
      </c>
      <c r="X131" s="2">
        <f t="shared" si="6"/>
        <v>231232.31853944063</v>
      </c>
      <c r="Y131" s="2">
        <f t="shared" si="30"/>
        <v>38222326.636002362</v>
      </c>
      <c r="Z131" s="2" t="str">
        <f t="shared" si="8"/>
        <v>HERE</v>
      </c>
      <c r="AA131" s="2">
        <f>IF(Z131="HERE",Y131,AA130+Graph!$G$1*1000)</f>
        <v>38222326.636002362</v>
      </c>
      <c r="AB131" s="2">
        <f t="shared" si="21"/>
        <v>231232.31853944063</v>
      </c>
      <c r="AC131" s="2">
        <f t="shared" si="31"/>
        <v>7447199</v>
      </c>
      <c r="AD131" s="3">
        <f t="shared" si="10"/>
        <v>38222326.636002362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30217991.055838414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54</v>
      </c>
      <c r="C132" s="7"/>
      <c r="D132" s="2" t="e">
        <f t="shared" si="12"/>
        <v>#N/A</v>
      </c>
      <c r="E132" s="2" t="e">
        <f t="shared" si="22"/>
        <v>#N/A</v>
      </c>
      <c r="F132" s="2">
        <v>482694.16185306013</v>
      </c>
      <c r="G132" s="2">
        <f t="shared" si="35"/>
        <v>482694.16185306013</v>
      </c>
      <c r="H132" s="2">
        <f t="shared" si="32"/>
        <v>44111767.099748917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2192294.2857142822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515829.88185337186</v>
      </c>
      <c r="Q132" s="2">
        <f t="shared" si="36"/>
        <v>515829.88185337186</v>
      </c>
      <c r="R132" s="2">
        <f t="shared" si="33"/>
        <v>46185355.517855749</v>
      </c>
      <c r="S132" s="2">
        <f t="shared" si="17"/>
        <v>482694.16185306013</v>
      </c>
      <c r="T132" s="2">
        <f t="shared" si="18"/>
        <v>25854.857142857276</v>
      </c>
      <c r="U132" s="2">
        <f t="shared" si="19"/>
        <v>515829.88185337186</v>
      </c>
      <c r="V132" s="2">
        <f t="shared" si="34"/>
        <v>7891184</v>
      </c>
      <c r="W132" s="2">
        <f t="shared" si="20"/>
        <v>443985</v>
      </c>
      <c r="X132" s="2">
        <f t="shared" si="6"/>
        <v>71844.881853371859</v>
      </c>
      <c r="Y132" s="2">
        <f t="shared" si="30"/>
        <v>38294171.517855734</v>
      </c>
      <c r="Z132" s="2" t="str">
        <f t="shared" si="8"/>
        <v>HERE</v>
      </c>
      <c r="AA132" s="2">
        <f>IF(Z132="HERE",Y132,AA131+Graph!$G$1*1000)</f>
        <v>38294171.517855734</v>
      </c>
      <c r="AB132" s="2">
        <f t="shared" si="21"/>
        <v>71844.881853371859</v>
      </c>
      <c r="AC132" s="2">
        <f t="shared" si="31"/>
        <v>7891184</v>
      </c>
      <c r="AD132" s="3">
        <f t="shared" si="10"/>
        <v>38294171.517855734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30536433.815373268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55</v>
      </c>
      <c r="C133" s="7"/>
      <c r="D133" s="2" t="e">
        <f t="shared" si="12"/>
        <v>#N/A</v>
      </c>
      <c r="E133" s="2" t="e">
        <f t="shared" si="22"/>
        <v>#N/A</v>
      </c>
      <c r="F133" s="2">
        <v>484122.02253811806</v>
      </c>
      <c r="G133" s="2">
        <f t="shared" si="35"/>
        <v>484122.02253811806</v>
      </c>
      <c r="H133" s="2">
        <f t="shared" si="32"/>
        <v>44595889.122287035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2218149.1428571395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517615.44516728818</v>
      </c>
      <c r="Q133" s="2">
        <f t="shared" si="36"/>
        <v>517615.44516728818</v>
      </c>
      <c r="R133" s="2">
        <f t="shared" si="33"/>
        <v>46702970.963023037</v>
      </c>
      <c r="S133" s="2">
        <f t="shared" si="17"/>
        <v>484122.02253811806</v>
      </c>
      <c r="T133" s="2">
        <f t="shared" si="18"/>
        <v>25854.857142857276</v>
      </c>
      <c r="U133" s="2">
        <f t="shared" si="19"/>
        <v>517615.44516728818</v>
      </c>
      <c r="V133" s="2">
        <f t="shared" si="34"/>
        <v>8378940</v>
      </c>
      <c r="W133" s="2">
        <f t="shared" si="20"/>
        <v>487756</v>
      </c>
      <c r="X133" s="2">
        <f t="shared" si="6"/>
        <v>29859.445167288184</v>
      </c>
      <c r="Y133" s="2">
        <f t="shared" si="30"/>
        <v>38324030.963023022</v>
      </c>
      <c r="Z133" s="2" t="str">
        <f t="shared" si="8"/>
        <v>HERE</v>
      </c>
      <c r="AA133" s="2">
        <f>IF(Z133="HERE",Y133,AA132+Graph!$G$1*1000)</f>
        <v>38324030.963023022</v>
      </c>
      <c r="AB133" s="2">
        <f t="shared" si="21"/>
        <v>29859.445167288184</v>
      </c>
      <c r="AC133" s="2">
        <f t="shared" si="31"/>
        <v>8378940</v>
      </c>
      <c r="AD133" s="3">
        <f t="shared" si="10"/>
        <v>38324030.963023022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30856483.581890661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56</v>
      </c>
      <c r="C134" s="7"/>
      <c r="D134" s="2" t="e">
        <f t="shared" si="12"/>
        <v>#N/A</v>
      </c>
      <c r="E134" s="2" t="e">
        <f t="shared" si="22"/>
        <v>#N/A</v>
      </c>
      <c r="F134" s="2">
        <v>485549.88322316855</v>
      </c>
      <c r="G134" s="2">
        <f t="shared" si="35"/>
        <v>485549.88322316855</v>
      </c>
      <c r="H134" s="2">
        <f t="shared" si="32"/>
        <v>45081439.005510204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2244003.9999999967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519401.00848121941</v>
      </c>
      <c r="Q134" s="2">
        <f t="shared" si="36"/>
        <v>519401.00848121941</v>
      </c>
      <c r="R134" s="2">
        <f t="shared" si="33"/>
        <v>47222371.971504256</v>
      </c>
      <c r="S134" s="2">
        <f t="shared" si="17"/>
        <v>485549.88322316855</v>
      </c>
      <c r="T134" s="2">
        <f t="shared" si="18"/>
        <v>25854.857142857276</v>
      </c>
      <c r="U134" s="2">
        <f t="shared" si="19"/>
        <v>519401.00848121941</v>
      </c>
      <c r="V134" s="2">
        <f t="shared" si="34"/>
        <v>8977329</v>
      </c>
      <c r="W134" s="2">
        <f t="shared" si="20"/>
        <v>598389</v>
      </c>
      <c r="X134" s="2">
        <f t="shared" si="6"/>
        <v>-78987.991518780589</v>
      </c>
      <c r="Y134" s="2">
        <f t="shared" si="30"/>
        <v>38245042.971504241</v>
      </c>
      <c r="Z134" s="2" t="str">
        <f t="shared" si="8"/>
        <v>HERE</v>
      </c>
      <c r="AA134" s="2">
        <f>IF(Z134="HERE",Y134,AA133+Graph!$G$1*1000)</f>
        <v>38245042.971504241</v>
      </c>
      <c r="AB134" s="2">
        <f t="shared" si="21"/>
        <v>-78987.991518780589</v>
      </c>
      <c r="AC134" s="2">
        <f t="shared" si="31"/>
        <v>8977329</v>
      </c>
      <c r="AD134" s="3">
        <f t="shared" si="10"/>
        <v>38245042.971504241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31178140.355390582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57</v>
      </c>
      <c r="C135" s="7"/>
      <c r="D135" s="2" t="e">
        <f t="shared" si="12"/>
        <v>#N/A</v>
      </c>
      <c r="E135" s="2" t="e">
        <f t="shared" si="22"/>
        <v>#N/A</v>
      </c>
      <c r="F135" s="2">
        <v>486977.74390822649</v>
      </c>
      <c r="G135" s="2">
        <f t="shared" si="35"/>
        <v>486977.74390822649</v>
      </c>
      <c r="H135" s="2">
        <f t="shared" si="32"/>
        <v>45568416.74941843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2269858.857142854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521186.57179513574</v>
      </c>
      <c r="Q135" s="2">
        <f t="shared" si="36"/>
        <v>521186.57179513574</v>
      </c>
      <c r="R135" s="2">
        <f t="shared" si="33"/>
        <v>47743558.543299392</v>
      </c>
      <c r="S135" s="2">
        <f t="shared" si="17"/>
        <v>486977.74390822649</v>
      </c>
      <c r="T135" s="2">
        <f t="shared" si="18"/>
        <v>25854.857142857276</v>
      </c>
      <c r="U135" s="2">
        <f t="shared" si="19"/>
        <v>521186.57179513574</v>
      </c>
      <c r="V135" s="2">
        <f t="shared" si="34"/>
        <v>9296367</v>
      </c>
      <c r="W135" s="2">
        <f t="shared" si="20"/>
        <v>319038</v>
      </c>
      <c r="X135" s="2">
        <f t="shared" si="6"/>
        <v>202148.57179513574</v>
      </c>
      <c r="Y135" s="2">
        <f t="shared" si="30"/>
        <v>38447191.543299377</v>
      </c>
      <c r="Z135" s="2" t="str">
        <f t="shared" si="8"/>
        <v>HERE</v>
      </c>
      <c r="AA135" s="2">
        <f>IF(Z135="HERE",Y135,AA134+Graph!$G$1*1000)</f>
        <v>38447191.543299377</v>
      </c>
      <c r="AB135" s="2">
        <f t="shared" si="21"/>
        <v>202148.57179513574</v>
      </c>
      <c r="AC135" s="2">
        <f t="shared" si="31"/>
        <v>9296367</v>
      </c>
      <c r="AD135" s="3">
        <f t="shared" si="10"/>
        <v>38447191.543299377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31501404.135873035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58</v>
      </c>
      <c r="C136" s="7"/>
      <c r="D136" s="2" t="e">
        <f t="shared" si="12"/>
        <v>#N/A</v>
      </c>
      <c r="E136" s="2" t="e">
        <f t="shared" si="22"/>
        <v>#N/A</v>
      </c>
      <c r="F136" s="2">
        <v>488405.60459328443</v>
      </c>
      <c r="G136" s="2">
        <f t="shared" si="35"/>
        <v>488405.60459328443</v>
      </c>
      <c r="H136" s="2">
        <f t="shared" si="32"/>
        <v>46056822.354011714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2295713.7142857113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522972.13510906696</v>
      </c>
      <c r="Q136" s="2">
        <f t="shared" si="36"/>
        <v>522972.13510906696</v>
      </c>
      <c r="R136" s="2">
        <f t="shared" si="33"/>
        <v>48266530.678408459</v>
      </c>
      <c r="S136" s="2">
        <f t="shared" si="17"/>
        <v>488405.60459328443</v>
      </c>
      <c r="T136" s="2">
        <f t="shared" si="18"/>
        <v>25854.857142857276</v>
      </c>
      <c r="U136" s="2">
        <f t="shared" si="19"/>
        <v>522972.13510906696</v>
      </c>
      <c r="V136" s="2">
        <f t="shared" si="34"/>
        <v>9646715</v>
      </c>
      <c r="W136" s="2">
        <f t="shared" si="20"/>
        <v>350348</v>
      </c>
      <c r="X136" s="2">
        <f t="shared" si="6"/>
        <v>172624.13510906696</v>
      </c>
      <c r="Y136" s="2">
        <f t="shared" si="30"/>
        <v>38619815.678408444</v>
      </c>
      <c r="Z136" s="2" t="str">
        <f t="shared" si="8"/>
        <v>HERE</v>
      </c>
      <c r="AA136" s="2">
        <f>IF(Z136="HERE",Y136,AA135+Graph!$G$1*1000)</f>
        <v>38619815.678408444</v>
      </c>
      <c r="AB136" s="2">
        <f t="shared" si="21"/>
        <v>172624.13510906696</v>
      </c>
      <c r="AC136" s="2">
        <f t="shared" si="31"/>
        <v>9646715</v>
      </c>
      <c r="AD136" s="3">
        <f t="shared" si="10"/>
        <v>38619815.678408444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31826274.923338015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59</v>
      </c>
      <c r="C137" s="7"/>
      <c r="D137" s="2" t="e">
        <f t="shared" si="12"/>
        <v>#N/A</v>
      </c>
      <c r="E137" s="2" t="e">
        <f t="shared" si="22"/>
        <v>#N/A</v>
      </c>
      <c r="F137" s="2">
        <v>489833.46527834237</v>
      </c>
      <c r="G137" s="2">
        <f t="shared" si="35"/>
        <v>489833.46527834237</v>
      </c>
      <c r="H137" s="2">
        <f t="shared" si="32"/>
        <v>46546655.819290057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2321568.5714285686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524757.69842298329</v>
      </c>
      <c r="Q137" s="2">
        <f t="shared" si="36"/>
        <v>524757.69842298329</v>
      </c>
      <c r="R137" s="2">
        <f t="shared" si="33"/>
        <v>48791288.376831442</v>
      </c>
      <c r="S137" s="2">
        <f t="shared" si="17"/>
        <v>489833.46527834237</v>
      </c>
      <c r="T137" s="2">
        <f t="shared" si="18"/>
        <v>25854.857142857276</v>
      </c>
      <c r="U137" s="2">
        <f t="shared" si="19"/>
        <v>524757.69842298329</v>
      </c>
      <c r="V137" s="2">
        <f t="shared" si="34"/>
        <v>10021471</v>
      </c>
      <c r="W137" s="2">
        <f t="shared" si="20"/>
        <v>374756</v>
      </c>
      <c r="X137" s="2">
        <f t="shared" si="6"/>
        <v>150001.69842298329</v>
      </c>
      <c r="Y137" s="2">
        <f t="shared" si="30"/>
        <v>38769817.376831427</v>
      </c>
      <c r="Z137" s="2" t="str">
        <f t="shared" si="8"/>
        <v>HERE</v>
      </c>
      <c r="AA137" s="2">
        <f>IF(Z137="HERE",Y137,AA136+Graph!$G$1*1000)</f>
        <v>38769817.376831427</v>
      </c>
      <c r="AB137" s="2">
        <f t="shared" si="21"/>
        <v>150001.69842298329</v>
      </c>
      <c r="AC137" s="2">
        <f t="shared" si="31"/>
        <v>10021471</v>
      </c>
      <c r="AD137" s="3">
        <f t="shared" si="10"/>
        <v>38769817.376831427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32088297.855285533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60</v>
      </c>
      <c r="C138" s="7"/>
      <c r="D138" s="2" t="e">
        <f t="shared" si="12"/>
        <v>#N/A</v>
      </c>
      <c r="E138" s="2" t="e">
        <f t="shared" si="22"/>
        <v>#N/A</v>
      </c>
      <c r="F138" s="2">
        <v>491261.3259634003</v>
      </c>
      <c r="G138" s="2">
        <f t="shared" si="35"/>
        <v>491261.3259634003</v>
      </c>
      <c r="H138" s="2">
        <f t="shared" si="32"/>
        <v>47037917.145253457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2347423.4285714258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526543.26173691452</v>
      </c>
      <c r="Q138" s="2">
        <f t="shared" si="36"/>
        <v>526543.26173691452</v>
      </c>
      <c r="R138" s="2">
        <f t="shared" si="33"/>
        <v>49317831.638568357</v>
      </c>
      <c r="S138" s="2">
        <f t="shared" si="17"/>
        <v>491261.3259634003</v>
      </c>
      <c r="T138" s="2">
        <f t="shared" si="18"/>
        <v>25854.857142857276</v>
      </c>
      <c r="U138" s="2">
        <f t="shared" si="19"/>
        <v>526543.26173691452</v>
      </c>
      <c r="V138" s="2">
        <f t="shared" si="34"/>
        <v>10490487</v>
      </c>
      <c r="W138" s="2">
        <f t="shared" si="20"/>
        <v>469016</v>
      </c>
      <c r="X138" s="2">
        <f t="shared" si="6"/>
        <v>57527.261736914515</v>
      </c>
      <c r="Y138" s="2">
        <f t="shared" si="30"/>
        <v>38827344.638568342</v>
      </c>
      <c r="Z138" s="2" t="str">
        <f t="shared" si="8"/>
        <v>HERE</v>
      </c>
      <c r="AA138" s="2">
        <f>IF(Z138="HERE",Y138,AA137+Graph!$G$1*1000)</f>
        <v>38827344.638568342</v>
      </c>
      <c r="AB138" s="2">
        <f t="shared" si="21"/>
        <v>57527.261736914515</v>
      </c>
      <c r="AC138" s="2">
        <f t="shared" si="31"/>
        <v>10490487</v>
      </c>
      <c r="AD138" s="3">
        <f t="shared" si="10"/>
        <v>38827344.638568342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32291338.094215579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61</v>
      </c>
      <c r="C139" s="7"/>
      <c r="D139" s="2" t="e">
        <f t="shared" si="12"/>
        <v>#N/A</v>
      </c>
      <c r="E139" s="2" t="e">
        <f t="shared" si="22"/>
        <v>#N/A</v>
      </c>
      <c r="F139" s="2">
        <v>492689.18664845824</v>
      </c>
      <c r="G139" s="2">
        <f t="shared" si="35"/>
        <v>492689.18664845824</v>
      </c>
      <c r="H139" s="2">
        <f t="shared" si="32"/>
        <v>47530606.331901915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2373278.2857142831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528328.82505083084</v>
      </c>
      <c r="Q139" s="2">
        <f t="shared" si="36"/>
        <v>528328.82505083084</v>
      </c>
      <c r="R139" s="2">
        <f t="shared" si="33"/>
        <v>49846160.463619187</v>
      </c>
      <c r="S139" s="2">
        <f t="shared" si="17"/>
        <v>492689.18664845824</v>
      </c>
      <c r="T139" s="2">
        <f t="shared" si="18"/>
        <v>25854.857142857276</v>
      </c>
      <c r="U139" s="2">
        <f t="shared" si="19"/>
        <v>528328.82505083084</v>
      </c>
      <c r="V139" s="2">
        <f t="shared" si="34"/>
        <v>10971047</v>
      </c>
      <c r="W139" s="2">
        <f t="shared" si="20"/>
        <v>480560</v>
      </c>
      <c r="X139" s="2">
        <f t="shared" si="6"/>
        <v>47768.825050830841</v>
      </c>
      <c r="Y139" s="2">
        <f t="shared" si="30"/>
        <v>38875113.463619173</v>
      </c>
      <c r="Z139" s="2" t="str">
        <f t="shared" si="8"/>
        <v>HERE</v>
      </c>
      <c r="AA139" s="2">
        <f>IF(Z139="HERE",Y139,AA138+Graph!$G$1*1000)</f>
        <v>38875113.463619173</v>
      </c>
      <c r="AB139" s="2">
        <f t="shared" si="21"/>
        <v>47768.825050830841</v>
      </c>
      <c r="AC139" s="2">
        <f t="shared" si="31"/>
        <v>10971047</v>
      </c>
      <c r="AD139" s="3">
        <f t="shared" si="10"/>
        <v>38875113.463619173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32463896.99012816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62</v>
      </c>
      <c r="C140" s="7"/>
      <c r="D140" s="2" t="e">
        <f t="shared" si="12"/>
        <v>#N/A</v>
      </c>
      <c r="E140" s="2" t="e">
        <f t="shared" si="22"/>
        <v>#N/A</v>
      </c>
      <c r="F140" s="2">
        <v>494117.04733351618</v>
      </c>
      <c r="G140" s="2">
        <f t="shared" si="35"/>
        <v>494117.04733351618</v>
      </c>
      <c r="H140" s="2">
        <f t="shared" si="32"/>
        <v>48024723.379235432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2399133.1428571404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530114.38836476207</v>
      </c>
      <c r="Q140" s="2">
        <f t="shared" si="36"/>
        <v>530114.38836476207</v>
      </c>
      <c r="R140" s="2">
        <f t="shared" si="33"/>
        <v>50376274.85198395</v>
      </c>
      <c r="S140" s="2">
        <f t="shared" si="17"/>
        <v>494117.04733351618</v>
      </c>
      <c r="T140" s="2">
        <f t="shared" si="18"/>
        <v>25854.857142857276</v>
      </c>
      <c r="U140" s="2">
        <f t="shared" si="19"/>
        <v>530114.38836476207</v>
      </c>
      <c r="V140" s="2">
        <f t="shared" si="34"/>
        <v>11465210</v>
      </c>
      <c r="W140" s="2">
        <f t="shared" si="20"/>
        <v>494163</v>
      </c>
      <c r="X140" s="2">
        <f t="shared" si="6"/>
        <v>35951.388364762068</v>
      </c>
      <c r="Y140" s="2">
        <f t="shared" si="30"/>
        <v>38911064.851983935</v>
      </c>
      <c r="Z140" s="2" t="str">
        <f t="shared" si="8"/>
        <v>HERE</v>
      </c>
      <c r="AA140" s="2">
        <f>IF(Z140="HERE",Y140,AA139+Graph!$G$1*1000)</f>
        <v>38911064.851983935</v>
      </c>
      <c r="AB140" s="2">
        <f t="shared" si="21"/>
        <v>35951.388364762068</v>
      </c>
      <c r="AC140" s="2">
        <f t="shared" si="31"/>
        <v>11465210</v>
      </c>
      <c r="AD140" s="3">
        <f t="shared" si="10"/>
        <v>38911064.851983935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32631654.743023265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63</v>
      </c>
      <c r="C141" s="7"/>
      <c r="D141" s="2" t="e">
        <f t="shared" si="12"/>
        <v>#N/A</v>
      </c>
      <c r="E141" s="2" t="e">
        <f t="shared" si="22"/>
        <v>#N/A</v>
      </c>
      <c r="F141" s="2">
        <v>495544.90801856667</v>
      </c>
      <c r="G141" s="2">
        <f t="shared" si="35"/>
        <v>495544.90801856667</v>
      </c>
      <c r="H141" s="2">
        <f t="shared" si="32"/>
        <v>48520268.287253998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2424987.9999999977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531899.95167869329</v>
      </c>
      <c r="Q141" s="2">
        <f t="shared" si="36"/>
        <v>531899.95167869329</v>
      </c>
      <c r="R141" s="2">
        <f t="shared" si="33"/>
        <v>50908174.803662643</v>
      </c>
      <c r="S141" s="2">
        <f t="shared" si="17"/>
        <v>495544.90801856667</v>
      </c>
      <c r="T141" s="2">
        <f t="shared" si="18"/>
        <v>25854.857142857276</v>
      </c>
      <c r="U141" s="2">
        <f t="shared" si="19"/>
        <v>531899.95167869329</v>
      </c>
      <c r="V141" s="2">
        <f t="shared" si="34"/>
        <v>12014288</v>
      </c>
      <c r="W141" s="2">
        <f t="shared" si="20"/>
        <v>549078</v>
      </c>
      <c r="X141" s="2">
        <f t="shared" si="6"/>
        <v>-17178.048321306705</v>
      </c>
      <c r="Y141" s="2">
        <f t="shared" si="30"/>
        <v>38893886.803662628</v>
      </c>
      <c r="Z141" s="2" t="str">
        <f t="shared" si="8"/>
        <v>HERE</v>
      </c>
      <c r="AA141" s="2">
        <f>IF(Z141="HERE",Y141,AA140+Graph!$G$1*1000)</f>
        <v>38893886.803662628</v>
      </c>
      <c r="AB141" s="2">
        <f t="shared" si="21"/>
        <v>-17178.048321306705</v>
      </c>
      <c r="AC141" s="2">
        <f t="shared" si="31"/>
        <v>12014288</v>
      </c>
      <c r="AD141" s="3">
        <f t="shared" si="10"/>
        <v>38893886.803662628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32840389.80290091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64</v>
      </c>
      <c r="C142" s="7"/>
      <c r="D142" s="2" t="e">
        <f t="shared" si="12"/>
        <v>#N/A</v>
      </c>
      <c r="E142" s="2" t="e">
        <f t="shared" si="22"/>
        <v>#N/A</v>
      </c>
      <c r="F142" s="2">
        <v>496972.76870362461</v>
      </c>
      <c r="G142" s="2">
        <f t="shared" si="35"/>
        <v>496972.76870362461</v>
      </c>
      <c r="H142" s="2">
        <f t="shared" si="32"/>
        <v>49017241.055957623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2450842.8571428549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533685.51499260962</v>
      </c>
      <c r="Q142" s="2">
        <f t="shared" si="36"/>
        <v>533685.51499260962</v>
      </c>
      <c r="R142" s="2">
        <f t="shared" si="33"/>
        <v>51441860.318655252</v>
      </c>
      <c r="S142" s="2">
        <f t="shared" si="17"/>
        <v>496972.76870362461</v>
      </c>
      <c r="T142" s="2">
        <f t="shared" si="18"/>
        <v>25854.857142857276</v>
      </c>
      <c r="U142" s="2">
        <f t="shared" si="19"/>
        <v>533685.51499260962</v>
      </c>
      <c r="V142" s="2">
        <f t="shared" si="34"/>
        <v>12294006</v>
      </c>
      <c r="W142" s="2">
        <f t="shared" si="20"/>
        <v>279718</v>
      </c>
      <c r="X142" s="2">
        <f t="shared" si="6"/>
        <v>253967.51499260962</v>
      </c>
      <c r="Y142" s="2">
        <f t="shared" si="30"/>
        <v>39147854.318655238</v>
      </c>
      <c r="Z142" s="2" t="str">
        <f t="shared" si="8"/>
        <v>HERE</v>
      </c>
      <c r="AA142" s="2">
        <f>IF(Z142="HERE",Y142,AA141+Graph!$G$1*1000)</f>
        <v>39147854.318655238</v>
      </c>
      <c r="AB142" s="2">
        <f t="shared" si="21"/>
        <v>253967.51499260962</v>
      </c>
      <c r="AC142" s="2">
        <f t="shared" si="31"/>
        <v>12294006</v>
      </c>
      <c r="AD142" s="3">
        <f t="shared" si="10"/>
        <v>39147854.318655238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33095363.669761095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65</v>
      </c>
      <c r="C143" s="7"/>
      <c r="D143" s="2" t="e">
        <f t="shared" si="12"/>
        <v>#N/A</v>
      </c>
      <c r="E143" s="2" t="e">
        <f t="shared" si="22"/>
        <v>#N/A</v>
      </c>
      <c r="F143" s="2">
        <v>498400.62938868254</v>
      </c>
      <c r="G143" s="2">
        <f t="shared" si="35"/>
        <v>498400.62938868254</v>
      </c>
      <c r="H143" s="2">
        <f t="shared" si="32"/>
        <v>49515641.685346305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2476697.7142857122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535471.07830654085</v>
      </c>
      <c r="Q143" s="2">
        <f t="shared" si="36"/>
        <v>535471.07830654085</v>
      </c>
      <c r="R143" s="2">
        <f t="shared" si="33"/>
        <v>51977331.396961793</v>
      </c>
      <c r="S143" s="2">
        <f t="shared" si="17"/>
        <v>498400.62938868254</v>
      </c>
      <c r="T143" s="2">
        <f t="shared" si="18"/>
        <v>25854.857142857276</v>
      </c>
      <c r="U143" s="2">
        <f t="shared" si="19"/>
        <v>535471.07830654085</v>
      </c>
      <c r="V143" s="2">
        <f t="shared" si="34"/>
        <v>12646486</v>
      </c>
      <c r="W143" s="2">
        <f t="shared" si="20"/>
        <v>352480</v>
      </c>
      <c r="X143" s="2">
        <f t="shared" si="6"/>
        <v>182991.07830654085</v>
      </c>
      <c r="Y143" s="2">
        <f t="shared" si="30"/>
        <v>39330845.396961778</v>
      </c>
      <c r="Z143" s="2" t="str">
        <f t="shared" si="8"/>
        <v>HERE</v>
      </c>
      <c r="AA143" s="2">
        <f>IF(Z143="HERE",Y143,AA142+Graph!$G$1*1000)</f>
        <v>39330845.396961778</v>
      </c>
      <c r="AB143" s="2">
        <f t="shared" si="21"/>
        <v>182991.07830654085</v>
      </c>
      <c r="AC143" s="2">
        <f t="shared" si="31"/>
        <v>12646486</v>
      </c>
      <c r="AD143" s="3">
        <f t="shared" si="10"/>
        <v>39330845.396961778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33370075.893603802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66</v>
      </c>
      <c r="C144" s="7"/>
      <c r="D144" s="2" t="e">
        <f t="shared" si="12"/>
        <v>#N/A</v>
      </c>
      <c r="E144" s="2" t="e">
        <f t="shared" si="22"/>
        <v>#N/A</v>
      </c>
      <c r="F144" s="2">
        <v>499828.49007374048</v>
      </c>
      <c r="G144" s="2">
        <f t="shared" si="35"/>
        <v>499828.49007374048</v>
      </c>
      <c r="H144" s="2">
        <f t="shared" si="32"/>
        <v>50015470.175420046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2502552.5714285695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537256.64162045717</v>
      </c>
      <c r="Q144" s="2">
        <f t="shared" si="36"/>
        <v>537256.64162045717</v>
      </c>
      <c r="R144" s="2">
        <f t="shared" si="33"/>
        <v>52514588.03858225</v>
      </c>
      <c r="S144" s="2">
        <f t="shared" si="17"/>
        <v>499828.49007374048</v>
      </c>
      <c r="T144" s="2">
        <f t="shared" si="18"/>
        <v>25854.857142857276</v>
      </c>
      <c r="U144" s="2">
        <f t="shared" si="19"/>
        <v>537256.64162045717</v>
      </c>
      <c r="V144" s="2">
        <f t="shared" si="34"/>
        <v>13058298</v>
      </c>
      <c r="W144" s="2">
        <f t="shared" si="20"/>
        <v>411812</v>
      </c>
      <c r="X144" s="2">
        <f t="shared" si="6"/>
        <v>125444.64162045717</v>
      </c>
      <c r="Y144" s="2">
        <f t="shared" si="30"/>
        <v>39456290.038582236</v>
      </c>
      <c r="Z144" s="2" t="str">
        <f t="shared" si="8"/>
        <v>HERE</v>
      </c>
      <c r="AA144" s="2">
        <f>IF(Z144="HERE",Y144,AA143+Graph!$G$1*1000)</f>
        <v>39456290.038582236</v>
      </c>
      <c r="AB144" s="2">
        <f t="shared" si="21"/>
        <v>125444.64162045717</v>
      </c>
      <c r="AC144" s="2">
        <f t="shared" si="31"/>
        <v>13058298</v>
      </c>
      <c r="AD144" s="3">
        <f t="shared" si="10"/>
        <v>39456290.038582236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33528171.174429048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67</v>
      </c>
      <c r="C145" s="7"/>
      <c r="D145" s="2" t="e">
        <f t="shared" si="12"/>
        <v>#N/A</v>
      </c>
      <c r="E145" s="2" t="e">
        <f t="shared" si="22"/>
        <v>#N/A</v>
      </c>
      <c r="F145" s="2">
        <v>501256.35075879842</v>
      </c>
      <c r="G145" s="2">
        <f t="shared" si="35"/>
        <v>501256.35075879842</v>
      </c>
      <c r="H145" s="2">
        <f t="shared" si="32"/>
        <v>50516726.526178844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2528407.4285714268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539042.2049343884</v>
      </c>
      <c r="Q145" s="2">
        <f t="shared" si="36"/>
        <v>539042.2049343884</v>
      </c>
      <c r="R145" s="2">
        <f t="shared" si="33"/>
        <v>53053630.243516639</v>
      </c>
      <c r="S145" s="2">
        <f t="shared" si="17"/>
        <v>501256.35075879842</v>
      </c>
      <c r="T145" s="2">
        <f t="shared" si="18"/>
        <v>25854.857142857276</v>
      </c>
      <c r="U145" s="2">
        <f t="shared" si="19"/>
        <v>539042.2049343884</v>
      </c>
      <c r="V145" s="2">
        <f t="shared" si="34"/>
        <v>13509108</v>
      </c>
      <c r="W145" s="2">
        <f t="shared" si="20"/>
        <v>450810</v>
      </c>
      <c r="X145" s="2">
        <f t="shared" si="6"/>
        <v>88232.204934388399</v>
      </c>
      <c r="Y145" s="2">
        <f t="shared" si="30"/>
        <v>39544522.243516624</v>
      </c>
      <c r="Z145" s="2" t="str">
        <f t="shared" si="8"/>
        <v>HERE</v>
      </c>
      <c r="AA145" s="2">
        <f>IF(Z145="HERE",Y145,AA144+Graph!$G$1*1000)</f>
        <v>39544522.243516624</v>
      </c>
      <c r="AB145" s="2">
        <f t="shared" si="21"/>
        <v>88232.204934388399</v>
      </c>
      <c r="AC145" s="2">
        <f t="shared" si="31"/>
        <v>13509108</v>
      </c>
      <c r="AD145" s="3">
        <f t="shared" si="10"/>
        <v>39544522.243516624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33670580.212236814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68</v>
      </c>
      <c r="C146" s="7"/>
      <c r="D146" s="2" t="e">
        <f t="shared" si="12"/>
        <v>#N/A</v>
      </c>
      <c r="E146" s="2" t="e">
        <f t="shared" si="22"/>
        <v>#N/A</v>
      </c>
      <c r="F146" s="2">
        <v>502684.21144385636</v>
      </c>
      <c r="G146" s="2">
        <f t="shared" si="35"/>
        <v>502684.21144385636</v>
      </c>
      <c r="H146" s="2">
        <f t="shared" si="32"/>
        <v>51019410.737622701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2554262.2857142841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540827.76824830472</v>
      </c>
      <c r="Q146" s="2">
        <f t="shared" si="36"/>
        <v>540827.76824830472</v>
      </c>
      <c r="R146" s="2">
        <f t="shared" si="33"/>
        <v>53594458.011764944</v>
      </c>
      <c r="S146" s="2">
        <f t="shared" si="17"/>
        <v>502684.21144385636</v>
      </c>
      <c r="T146" s="2">
        <f t="shared" si="18"/>
        <v>25854.857142857276</v>
      </c>
      <c r="U146" s="2">
        <f t="shared" si="19"/>
        <v>540827.76824830472</v>
      </c>
      <c r="V146" s="2">
        <f t="shared" si="34"/>
        <v>14012224</v>
      </c>
      <c r="W146" s="2">
        <f t="shared" si="20"/>
        <v>503116</v>
      </c>
      <c r="X146" s="2">
        <f t="shared" si="6"/>
        <v>37711.768248304725</v>
      </c>
      <c r="Y146" s="2">
        <f t="shared" si="30"/>
        <v>39582234.011764929</v>
      </c>
      <c r="Z146" s="2" t="str">
        <f t="shared" si="8"/>
        <v>HERE</v>
      </c>
      <c r="AA146" s="2">
        <f>IF(Z146="HERE",Y146,AA145+Graph!$G$1*1000)</f>
        <v>39582234.011764929</v>
      </c>
      <c r="AB146" s="2">
        <f t="shared" si="21"/>
        <v>37711.768248304725</v>
      </c>
      <c r="AC146" s="2">
        <f t="shared" si="31"/>
        <v>14012224</v>
      </c>
      <c r="AD146" s="3">
        <f t="shared" si="10"/>
        <v>39582234.011764929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33775201.307027124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69</v>
      </c>
      <c r="C147" s="7"/>
      <c r="D147" s="2" t="e">
        <f t="shared" si="12"/>
        <v>#N/A</v>
      </c>
      <c r="E147" s="2" t="e">
        <f t="shared" si="22"/>
        <v>#N/A</v>
      </c>
      <c r="F147" s="2">
        <v>504112.07212890685</v>
      </c>
      <c r="G147" s="2">
        <f t="shared" si="35"/>
        <v>504112.07212890685</v>
      </c>
      <c r="H147" s="2">
        <f t="shared" si="32"/>
        <v>51523522.809751607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2580117.1428571413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542613.33156223595</v>
      </c>
      <c r="Q147" s="2">
        <f t="shared" si="36"/>
        <v>542613.33156223595</v>
      </c>
      <c r="R147" s="2">
        <f t="shared" si="33"/>
        <v>54137071.34332718</v>
      </c>
      <c r="S147" s="2">
        <f t="shared" si="17"/>
        <v>504112.07212890685</v>
      </c>
      <c r="T147" s="2">
        <f t="shared" si="18"/>
        <v>25854.857142857276</v>
      </c>
      <c r="U147" s="2">
        <f t="shared" si="19"/>
        <v>542613.33156223595</v>
      </c>
      <c r="V147" s="2">
        <f t="shared" si="34"/>
        <v>14556827</v>
      </c>
      <c r="W147" s="2">
        <f t="shared" si="20"/>
        <v>544603</v>
      </c>
      <c r="X147" s="2">
        <f t="shared" si="6"/>
        <v>-1989.6684377640486</v>
      </c>
      <c r="Y147" s="2">
        <f t="shared" si="30"/>
        <v>39580244.343327165</v>
      </c>
      <c r="Z147" s="2" t="str">
        <f t="shared" si="8"/>
        <v>HERE</v>
      </c>
      <c r="AA147" s="2">
        <f>IF(Z147="HERE",Y147,AA146+Graph!$G$1*1000)</f>
        <v>39580244.343327165</v>
      </c>
      <c r="AB147" s="2">
        <f t="shared" si="21"/>
        <v>-1989.6684377640486</v>
      </c>
      <c r="AC147" s="2">
        <f t="shared" si="31"/>
        <v>14556827</v>
      </c>
      <c r="AD147" s="3">
        <f t="shared" si="10"/>
        <v>39580244.343327165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33823295.358799957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70</v>
      </c>
      <c r="C148" s="7"/>
      <c r="D148" s="2" t="e">
        <f t="shared" si="12"/>
        <v>#N/A</v>
      </c>
      <c r="E148" s="2" t="e">
        <f t="shared" si="22"/>
        <v>#N/A</v>
      </c>
      <c r="F148" s="2">
        <v>505539.93281396478</v>
      </c>
      <c r="G148" s="2">
        <f t="shared" si="35"/>
        <v>505539.93281396478</v>
      </c>
      <c r="H148" s="2">
        <f t="shared" si="32"/>
        <v>52029062.742565572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2605971.9999999986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544398.89487615228</v>
      </c>
      <c r="Q148" s="2">
        <f t="shared" si="36"/>
        <v>544398.89487615228</v>
      </c>
      <c r="R148" s="2">
        <f t="shared" si="33"/>
        <v>54681470.238203332</v>
      </c>
      <c r="S148" s="2">
        <f t="shared" si="17"/>
        <v>505539.93281396478</v>
      </c>
      <c r="T148" s="2">
        <f t="shared" si="18"/>
        <v>25854.857142857276</v>
      </c>
      <c r="U148" s="2">
        <f t="shared" si="19"/>
        <v>544398.89487615228</v>
      </c>
      <c r="V148" s="2">
        <f t="shared" si="34"/>
        <v>15062189</v>
      </c>
      <c r="W148" s="2">
        <f t="shared" si="20"/>
        <v>505362</v>
      </c>
      <c r="X148" s="2">
        <f t="shared" si="6"/>
        <v>39036.894876152277</v>
      </c>
      <c r="Y148" s="2">
        <f t="shared" si="30"/>
        <v>39619281.238203317</v>
      </c>
      <c r="Z148" s="2" t="str">
        <f t="shared" si="8"/>
        <v>HERE</v>
      </c>
      <c r="AA148" s="2">
        <f>IF(Z148="HERE",Y148,AA147+Graph!$G$1*1000)</f>
        <v>39619281.238203317</v>
      </c>
      <c r="AB148" s="2">
        <f t="shared" si="21"/>
        <v>39036.894876152277</v>
      </c>
      <c r="AC148" s="2">
        <f t="shared" si="31"/>
        <v>15062189</v>
      </c>
      <c r="AD148" s="3">
        <f t="shared" si="10"/>
        <v>39619281.238203317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33861332.717555329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71</v>
      </c>
      <c r="C149" s="7"/>
      <c r="D149" s="2" t="e">
        <f t="shared" si="12"/>
        <v>#N/A</v>
      </c>
      <c r="E149" s="2" t="e">
        <f t="shared" si="22"/>
        <v>#N/A</v>
      </c>
      <c r="F149" s="2">
        <v>506967.79349902272</v>
      </c>
      <c r="G149" s="2">
        <f t="shared" si="35"/>
        <v>506967.79349902272</v>
      </c>
      <c r="H149" s="2">
        <f t="shared" si="32"/>
        <v>52536030.536064595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2631826.8571428559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546184.4581900835</v>
      </c>
      <c r="Q149" s="2">
        <f t="shared" si="36"/>
        <v>546184.4581900835</v>
      </c>
      <c r="R149" s="2">
        <f t="shared" si="33"/>
        <v>55227654.696393415</v>
      </c>
      <c r="S149" s="2">
        <f t="shared" si="17"/>
        <v>506967.79349902272</v>
      </c>
      <c r="T149" s="2">
        <f t="shared" si="18"/>
        <v>25854.857142857276</v>
      </c>
      <c r="U149" s="2">
        <f t="shared" si="19"/>
        <v>546184.4581900835</v>
      </c>
      <c r="V149" s="2">
        <f t="shared" si="34"/>
        <v>15300151</v>
      </c>
      <c r="W149" s="2">
        <f t="shared" si="20"/>
        <v>237962</v>
      </c>
      <c r="X149" s="2">
        <f t="shared" si="6"/>
        <v>308222.4581900835</v>
      </c>
      <c r="Y149" s="2">
        <f t="shared" si="30"/>
        <v>39927503.6963934</v>
      </c>
      <c r="Z149" s="2" t="str">
        <f t="shared" si="8"/>
        <v>HERE</v>
      </c>
      <c r="AA149" s="2">
        <f>IF(Z149="HERE",Y149,AA148+Graph!$G$1*1000)</f>
        <v>39927503.6963934</v>
      </c>
      <c r="AB149" s="2">
        <f t="shared" si="21"/>
        <v>308222.4581900835</v>
      </c>
      <c r="AC149" s="2">
        <f t="shared" si="31"/>
        <v>15300151</v>
      </c>
      <c r="AD149" s="3">
        <f t="shared" si="10"/>
        <v>39927503.6963934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34131939.933293223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72</v>
      </c>
      <c r="C150" s="7"/>
      <c r="D150" s="2" t="e">
        <f t="shared" si="12"/>
        <v>#N/A</v>
      </c>
      <c r="E150" s="2" t="e">
        <f t="shared" si="22"/>
        <v>#N/A</v>
      </c>
      <c r="F150" s="2">
        <v>508395.65418408066</v>
      </c>
      <c r="G150" s="2">
        <f t="shared" si="35"/>
        <v>508395.65418408066</v>
      </c>
      <c r="H150" s="2">
        <f t="shared" si="32"/>
        <v>53044426.190248676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2657681.7142857132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547970.02150401473</v>
      </c>
      <c r="Q150" s="2">
        <f t="shared" si="36"/>
        <v>547970.02150401473</v>
      </c>
      <c r="R150" s="2">
        <f t="shared" si="33"/>
        <v>55775624.71789743</v>
      </c>
      <c r="S150" s="2">
        <f t="shared" si="17"/>
        <v>508395.65418408066</v>
      </c>
      <c r="T150" s="2">
        <f t="shared" si="18"/>
        <v>25854.857142857276</v>
      </c>
      <c r="U150" s="2">
        <f t="shared" si="19"/>
        <v>547970.02150401473</v>
      </c>
      <c r="V150" s="2">
        <f t="shared" si="34"/>
        <v>15576107</v>
      </c>
      <c r="W150" s="2">
        <f t="shared" si="20"/>
        <v>275956</v>
      </c>
      <c r="X150" s="2">
        <f t="shared" si="6"/>
        <v>272014.02150401473</v>
      </c>
      <c r="Y150" s="2">
        <f t="shared" si="30"/>
        <v>40199517.717897415</v>
      </c>
      <c r="Z150" s="2" t="str">
        <f t="shared" si="8"/>
        <v>HERE</v>
      </c>
      <c r="AA150" s="2">
        <f>IF(Z150="HERE",Y150,AA149+Graph!$G$1*1000)</f>
        <v>40199517.717897415</v>
      </c>
      <c r="AB150" s="2">
        <f t="shared" si="21"/>
        <v>272014.02150401473</v>
      </c>
      <c r="AC150" s="2">
        <f t="shared" si="31"/>
        <v>15576107</v>
      </c>
      <c r="AD150" s="3">
        <f t="shared" si="10"/>
        <v>40199517.717897415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34353534.106013663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73</v>
      </c>
      <c r="C151" s="7"/>
      <c r="D151" s="2" t="e">
        <f t="shared" si="12"/>
        <v>#N/A</v>
      </c>
      <c r="E151" s="2" t="e">
        <f t="shared" si="22"/>
        <v>#N/A</v>
      </c>
      <c r="F151" s="2">
        <v>509823.5148691386</v>
      </c>
      <c r="G151" s="2">
        <f t="shared" si="35"/>
        <v>509823.5148691386</v>
      </c>
      <c r="H151" s="2">
        <f t="shared" si="32"/>
        <v>53554249.705117814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2683536.5714285704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549755.58481793106</v>
      </c>
      <c r="Q151" s="2">
        <f t="shared" si="36"/>
        <v>549755.58481793106</v>
      </c>
      <c r="R151" s="2">
        <f t="shared" si="33"/>
        <v>56325380.302715361</v>
      </c>
      <c r="S151" s="2">
        <f t="shared" si="17"/>
        <v>509823.5148691386</v>
      </c>
      <c r="T151" s="2">
        <f t="shared" si="18"/>
        <v>25854.857142857276</v>
      </c>
      <c r="U151" s="2">
        <f t="shared" si="19"/>
        <v>549755.58481793106</v>
      </c>
      <c r="V151" s="2">
        <f t="shared" si="34"/>
        <v>15940972</v>
      </c>
      <c r="W151" s="2">
        <f t="shared" si="20"/>
        <v>364865</v>
      </c>
      <c r="X151" s="2">
        <f t="shared" si="6"/>
        <v>184890.58481793106</v>
      </c>
      <c r="Y151" s="2">
        <f t="shared" si="30"/>
        <v>40384408.302715346</v>
      </c>
      <c r="Z151" s="2" t="str">
        <f t="shared" si="8"/>
        <v>HERE</v>
      </c>
      <c r="AA151" s="2">
        <f>IF(Z151="HERE",Y151,AA150+Graph!$G$1*1000)</f>
        <v>40384408.302715346</v>
      </c>
      <c r="AB151" s="2">
        <f t="shared" si="21"/>
        <v>184890.58481793106</v>
      </c>
      <c r="AC151" s="2">
        <f t="shared" si="31"/>
        <v>15940972</v>
      </c>
      <c r="AD151" s="3">
        <f t="shared" si="10"/>
        <v>40384408.302715346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34550204.235716633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74</v>
      </c>
      <c r="C152" s="7"/>
      <c r="D152" s="2" t="e">
        <f t="shared" si="12"/>
        <v>#N/A</v>
      </c>
      <c r="E152" s="2" t="e">
        <f t="shared" si="22"/>
        <v>#N/A</v>
      </c>
      <c r="F152" s="2">
        <v>511251.37555419654</v>
      </c>
      <c r="G152" s="2">
        <f t="shared" si="35"/>
        <v>511251.37555419654</v>
      </c>
      <c r="H152" s="2">
        <f t="shared" si="32"/>
        <v>54065501.080672011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2709391.4285714277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551541.14813186228</v>
      </c>
      <c r="Q152" s="2">
        <f t="shared" si="36"/>
        <v>550000</v>
      </c>
      <c r="R152" s="2">
        <f t="shared" si="33"/>
        <v>56875380.302715361</v>
      </c>
      <c r="S152" s="2">
        <f t="shared" si="17"/>
        <v>511251.37555419654</v>
      </c>
      <c r="T152" s="2">
        <f t="shared" si="18"/>
        <v>25854.857142857276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40452298.302715346</v>
      </c>
      <c r="Z152" s="2" t="str">
        <f t="shared" si="8"/>
        <v>HERE</v>
      </c>
      <c r="AA152" s="2">
        <f>IF(Z152="HERE",Y152,AA151+Graph!$G$1*1000)</f>
        <v>40452298.302715346</v>
      </c>
      <c r="AB152" s="2">
        <f t="shared" si="21"/>
        <v>67890</v>
      </c>
      <c r="AC152" s="2">
        <f t="shared" si="31"/>
        <v>16423082</v>
      </c>
      <c r="AD152" s="3">
        <f t="shared" si="10"/>
        <v>40452298.302715346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34772453.922402129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75</v>
      </c>
      <c r="C153" s="7"/>
      <c r="D153" s="2" t="e">
        <f t="shared" si="12"/>
        <v>#N/A</v>
      </c>
      <c r="E153" s="2" t="e">
        <f t="shared" si="22"/>
        <v>#N/A</v>
      </c>
      <c r="F153" s="2">
        <v>512679.23623925447</v>
      </c>
      <c r="G153" s="2">
        <f t="shared" si="35"/>
        <v>512679.23623925447</v>
      </c>
      <c r="H153" s="2">
        <f t="shared" si="32"/>
        <v>54578180.316911265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2735246.285714285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553326.71144577861</v>
      </c>
      <c r="Q153" s="2">
        <f t="shared" si="36"/>
        <v>550000</v>
      </c>
      <c r="R153" s="2">
        <f t="shared" si="33"/>
        <v>57425380.302715361</v>
      </c>
      <c r="S153" s="2">
        <f t="shared" si="17"/>
        <v>512679.23623925447</v>
      </c>
      <c r="T153" s="2">
        <f t="shared" si="18"/>
        <v>25854.857142857276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40549844.302715346</v>
      </c>
      <c r="Z153" s="2" t="str">
        <f t="shared" si="8"/>
        <v>HERE</v>
      </c>
      <c r="AA153" s="2">
        <f>IF(Z153="HERE",Y153,AA152+Graph!$G$1*1000)</f>
        <v>40549844.302715346</v>
      </c>
      <c r="AB153" s="2">
        <f t="shared" si="21"/>
        <v>97546</v>
      </c>
      <c r="AC153" s="2">
        <f t="shared" si="31"/>
        <v>16875536</v>
      </c>
      <c r="AD153" s="3">
        <f t="shared" si="10"/>
        <v>40549844.302715346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34859313.566070162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76</v>
      </c>
      <c r="C154" s="7"/>
      <c r="D154" s="2" t="e">
        <f t="shared" si="12"/>
        <v>#N/A</v>
      </c>
      <c r="E154" s="2" t="e">
        <f t="shared" si="22"/>
        <v>#N/A</v>
      </c>
      <c r="F154" s="2">
        <v>514107.09692430496</v>
      </c>
      <c r="G154" s="2">
        <f t="shared" si="35"/>
        <v>514107.09692430496</v>
      </c>
      <c r="H154" s="2">
        <f t="shared" si="32"/>
        <v>55092287.41383557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2761101.1428571423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555112.27475970984</v>
      </c>
      <c r="Q154" s="2">
        <f t="shared" si="36"/>
        <v>550000</v>
      </c>
      <c r="R154" s="2">
        <f t="shared" si="33"/>
        <v>57975380.302715361</v>
      </c>
      <c r="S154" s="2">
        <f t="shared" si="17"/>
        <v>514107.09692430496</v>
      </c>
      <c r="T154" s="2">
        <f t="shared" si="18"/>
        <v>25854.857142857276</v>
      </c>
      <c r="U154" s="2">
        <f t="shared" si="19"/>
        <v>550000</v>
      </c>
      <c r="V154" s="2">
        <f t="shared" si="34"/>
        <v>17247442</v>
      </c>
      <c r="W154" s="2">
        <f t="shared" si="20"/>
        <v>371906</v>
      </c>
      <c r="X154" s="2">
        <f t="shared" si="6"/>
        <v>178094</v>
      </c>
      <c r="Y154" s="2">
        <f t="shared" si="30"/>
        <v>40727938.302715346</v>
      </c>
      <c r="Z154" s="2" t="str">
        <f t="shared" si="8"/>
        <v>HERE</v>
      </c>
      <c r="AA154" s="2">
        <f>IF(Z154="HERE",Y154,AA153+Graph!$G$1*1000)</f>
        <v>40727938.302715346</v>
      </c>
      <c r="AB154" s="2">
        <f t="shared" si="21"/>
        <v>178094</v>
      </c>
      <c r="AC154" s="2">
        <f t="shared" si="31"/>
        <v>17247442</v>
      </c>
      <c r="AD154" s="3">
        <f t="shared" si="10"/>
        <v>40727938.302715346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34910574.866720721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77</v>
      </c>
      <c r="C155" s="7"/>
      <c r="D155" s="2" t="e">
        <f t="shared" si="12"/>
        <v>#N/A</v>
      </c>
      <c r="E155" s="2" t="e">
        <f t="shared" si="22"/>
        <v>#N/A</v>
      </c>
      <c r="F155" s="2">
        <v>515534.9576093629</v>
      </c>
      <c r="G155" s="2">
        <f t="shared" si="35"/>
        <v>515534.9576093629</v>
      </c>
      <c r="H155" s="2">
        <f t="shared" si="32"/>
        <v>55607822.371444933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2786955.9999999995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556897.83807362616</v>
      </c>
      <c r="Q155" s="2">
        <f t="shared" si="36"/>
        <v>550000</v>
      </c>
      <c r="R155" s="2">
        <f t="shared" si="33"/>
        <v>58525380.302715361</v>
      </c>
      <c r="S155" s="2">
        <f t="shared" si="17"/>
        <v>515534.9576093629</v>
      </c>
      <c r="T155" s="2">
        <f t="shared" si="18"/>
        <v>25854.857142857276</v>
      </c>
      <c r="U155" s="2">
        <f t="shared" si="19"/>
        <v>550000</v>
      </c>
      <c r="V155" s="2">
        <f t="shared" si="34"/>
        <v>17582121</v>
      </c>
      <c r="W155" s="2">
        <f t="shared" si="20"/>
        <v>334679</v>
      </c>
      <c r="X155" s="2">
        <f t="shared" si="6"/>
        <v>215321</v>
      </c>
      <c r="Y155" s="2">
        <f t="shared" si="30"/>
        <v>40943259.302715346</v>
      </c>
      <c r="Z155" s="2" t="str">
        <f t="shared" si="8"/>
        <v>HERE</v>
      </c>
      <c r="AA155" s="2">
        <f>IF(Z155="HERE",Y155,AA154+Graph!$G$1*1000)</f>
        <v>40943259.302715346</v>
      </c>
      <c r="AB155" s="2">
        <f t="shared" si="21"/>
        <v>215321</v>
      </c>
      <c r="AC155" s="2">
        <f t="shared" si="31"/>
        <v>17582121</v>
      </c>
      <c r="AD155" s="3">
        <f t="shared" si="10"/>
        <v>40943259.302715346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34869405.124353819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78</v>
      </c>
      <c r="C156" s="7"/>
      <c r="D156" s="2" t="e">
        <f t="shared" si="12"/>
        <v>#N/A</v>
      </c>
      <c r="E156" s="2" t="e">
        <f t="shared" si="22"/>
        <v>#N/A</v>
      </c>
      <c r="F156" s="2">
        <v>516962.81829442084</v>
      </c>
      <c r="G156" s="2">
        <f t="shared" si="35"/>
        <v>516962.81829442084</v>
      </c>
      <c r="H156" s="2">
        <f t="shared" si="32"/>
        <v>56124785.189739354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2812810.8571428568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558683.40138755739</v>
      </c>
      <c r="Q156" s="2">
        <f t="shared" si="36"/>
        <v>550000</v>
      </c>
      <c r="R156" s="2">
        <f t="shared" si="33"/>
        <v>59075380.302715361</v>
      </c>
      <c r="S156" s="2">
        <f t="shared" si="17"/>
        <v>516962.81829442084</v>
      </c>
      <c r="T156" s="2">
        <f t="shared" si="18"/>
        <v>25854.857142857276</v>
      </c>
      <c r="U156" s="2">
        <f t="shared" si="19"/>
        <v>550000</v>
      </c>
      <c r="V156" s="2">
        <f t="shared" si="34"/>
        <v>17723840</v>
      </c>
      <c r="W156" s="2">
        <f t="shared" si="20"/>
        <v>141719</v>
      </c>
      <c r="X156" s="2">
        <f t="shared" si="6"/>
        <v>408281</v>
      </c>
      <c r="Y156" s="2">
        <f t="shared" si="30"/>
        <v>41351540.302715346</v>
      </c>
      <c r="Z156" s="2" t="str">
        <f t="shared" si="8"/>
        <v>HERE</v>
      </c>
      <c r="AA156" s="2">
        <f>IF(Z156="HERE",Y156,AA155+Graph!$G$1*1000)</f>
        <v>41351540.302715346</v>
      </c>
      <c r="AB156" s="2">
        <f t="shared" si="21"/>
        <v>408281</v>
      </c>
      <c r="AC156" s="2">
        <f t="shared" si="31"/>
        <v>17723840</v>
      </c>
      <c r="AD156" s="3">
        <f t="shared" si="10"/>
        <v>41351540.302715346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35067290.738969445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79</v>
      </c>
      <c r="C157" s="7"/>
      <c r="D157" s="2" t="e">
        <f t="shared" si="12"/>
        <v>#N/A</v>
      </c>
      <c r="E157" s="2" t="e">
        <f t="shared" si="22"/>
        <v>#N/A</v>
      </c>
      <c r="F157" s="2">
        <v>518390.67897947878</v>
      </c>
      <c r="G157" s="2">
        <f t="shared" si="35"/>
        <v>518390.67897947878</v>
      </c>
      <c r="H157" s="2">
        <f t="shared" si="32"/>
        <v>56643175.868718833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2838665.7142857141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560468.96470147371</v>
      </c>
      <c r="Q157" s="2">
        <f t="shared" si="36"/>
        <v>550000</v>
      </c>
      <c r="R157" s="2">
        <f t="shared" si="33"/>
        <v>59625380.302715361</v>
      </c>
      <c r="S157" s="2">
        <f t="shared" si="17"/>
        <v>518390.67897947878</v>
      </c>
      <c r="T157" s="2">
        <f t="shared" si="18"/>
        <v>25854.857142857276</v>
      </c>
      <c r="U157" s="2">
        <f t="shared" si="19"/>
        <v>550000</v>
      </c>
      <c r="V157" s="2">
        <f t="shared" si="34"/>
        <v>17916181</v>
      </c>
      <c r="W157" s="2">
        <f t="shared" si="20"/>
        <v>192341</v>
      </c>
      <c r="X157" s="2">
        <f t="shared" si="6"/>
        <v>357659</v>
      </c>
      <c r="Y157" s="2">
        <f t="shared" si="30"/>
        <v>41709199.302715346</v>
      </c>
      <c r="Z157" s="2" t="str">
        <f t="shared" si="8"/>
        <v>HERE</v>
      </c>
      <c r="AA157" s="2">
        <f>IF(Z157="HERE",Y157,AA156+Graph!$G$1*1000)</f>
        <v>41709199.302715346</v>
      </c>
      <c r="AB157" s="2">
        <f t="shared" si="21"/>
        <v>357659</v>
      </c>
      <c r="AC157" s="2">
        <f t="shared" si="31"/>
        <v>17916181</v>
      </c>
      <c r="AD157" s="3">
        <f t="shared" si="10"/>
        <v>41709199.302715346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35240169.8605676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80</v>
      </c>
      <c r="C158" s="7"/>
      <c r="D158" s="2" t="e">
        <f t="shared" si="12"/>
        <v>#N/A</v>
      </c>
      <c r="E158" s="2" t="e">
        <f t="shared" si="22"/>
        <v>#N/A</v>
      </c>
      <c r="F158" s="2">
        <v>519818.53966453671</v>
      </c>
      <c r="G158" s="2">
        <f t="shared" si="35"/>
        <v>519818.53966453671</v>
      </c>
      <c r="H158" s="2">
        <f t="shared" si="32"/>
        <v>57162994.408383369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2864520.5714285714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562254.52801540494</v>
      </c>
      <c r="Q158" s="2">
        <f t="shared" si="36"/>
        <v>550000</v>
      </c>
      <c r="R158" s="2">
        <f t="shared" si="33"/>
        <v>60175380.302715361</v>
      </c>
      <c r="S158" s="2">
        <f t="shared" si="17"/>
        <v>519818.53966453671</v>
      </c>
      <c r="T158" s="2">
        <f t="shared" si="18"/>
        <v>25854.857142857276</v>
      </c>
      <c r="U158" s="2">
        <f t="shared" si="19"/>
        <v>550000</v>
      </c>
      <c r="V158" s="2">
        <f t="shared" si="34"/>
        <v>18242873</v>
      </c>
      <c r="W158" s="2">
        <f t="shared" si="20"/>
        <v>326692</v>
      </c>
      <c r="X158" s="2">
        <f t="shared" si="6"/>
        <v>223308</v>
      </c>
      <c r="Y158" s="2">
        <f t="shared" si="30"/>
        <v>41932507.302715346</v>
      </c>
      <c r="Z158" s="2" t="str">
        <f t="shared" si="8"/>
        <v>HERE</v>
      </c>
      <c r="AA158" s="2">
        <f>IF(Z158="HERE",Y158,AA157+Graph!$G$1*1000)</f>
        <v>41932507.302715346</v>
      </c>
      <c r="AB158" s="2">
        <f t="shared" si="21"/>
        <v>223308</v>
      </c>
      <c r="AC158" s="2">
        <f t="shared" si="31"/>
        <v>18242873</v>
      </c>
      <c r="AD158" s="3">
        <f t="shared" si="10"/>
        <v>41932507.302715346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35393909.189148284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81</v>
      </c>
      <c r="C159" s="7"/>
      <c r="D159" s="2" t="e">
        <f t="shared" si="12"/>
        <v>#N/A</v>
      </c>
      <c r="E159" s="2" t="e">
        <f t="shared" si="22"/>
        <v>#N/A</v>
      </c>
      <c r="F159" s="2">
        <v>521246.40034959465</v>
      </c>
      <c r="G159" s="2">
        <f t="shared" si="35"/>
        <v>521246.40034959465</v>
      </c>
      <c r="H159" s="2">
        <f t="shared" si="32"/>
        <v>57684240.808732964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2890375.4285714286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564040.09132933617</v>
      </c>
      <c r="Q159" s="2">
        <f t="shared" si="36"/>
        <v>550000</v>
      </c>
      <c r="R159" s="2">
        <f t="shared" si="33"/>
        <v>60725380.302715361</v>
      </c>
      <c r="S159" s="2">
        <f t="shared" si="17"/>
        <v>521246.40034959465</v>
      </c>
      <c r="T159" s="2">
        <f t="shared" si="18"/>
        <v>25854.857142857276</v>
      </c>
      <c r="U159" s="2">
        <f t="shared" si="19"/>
        <v>550000</v>
      </c>
      <c r="V159" s="2">
        <f t="shared" si="34"/>
        <v>18691835</v>
      </c>
      <c r="W159" s="2">
        <f t="shared" si="20"/>
        <v>448962</v>
      </c>
      <c r="X159" s="2">
        <f t="shared" si="6"/>
        <v>101038</v>
      </c>
      <c r="Y159" s="2">
        <f t="shared" ref="Y159:Y222" si="37">IF(COUNT($C160)=0,IF(COUNT($C159)=1,C159,SUM(Y158+X159)),C159)</f>
        <v>42033545.302715346</v>
      </c>
      <c r="Z159" s="2" t="str">
        <f t="shared" si="8"/>
        <v>HERE</v>
      </c>
      <c r="AA159" s="2">
        <f>IF(Z159="HERE",Y159,AA158+Graph!$G$1*1000)</f>
        <v>42033545.302715346</v>
      </c>
      <c r="AB159" s="2">
        <f t="shared" si="21"/>
        <v>101038</v>
      </c>
      <c r="AC159" s="2">
        <f t="shared" ref="AC159:AC222" si="38">IF(Z160="HERE",V159,AC158)</f>
        <v>18691835</v>
      </c>
      <c r="AD159" s="3">
        <f t="shared" si="10"/>
        <v>42033545.302715346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35469134.524711512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82</v>
      </c>
      <c r="C160" s="7"/>
      <c r="D160" s="2" t="e">
        <f t="shared" si="12"/>
        <v>#N/A</v>
      </c>
      <c r="E160" s="2" t="e">
        <f t="shared" si="22"/>
        <v>#N/A</v>
      </c>
      <c r="F160" s="2">
        <v>522674.26103464514</v>
      </c>
      <c r="G160" s="2">
        <f t="shared" si="35"/>
        <v>522674.26103464514</v>
      </c>
      <c r="H160" s="2">
        <f t="shared" ref="H160:H223" si="39">IF(COUNT($C161)=0,IF(COUNT($C160)=1,C160,SUM(H159+G160)),C160)</f>
        <v>58206915.069767609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2916230.2857142859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565825.65464325249</v>
      </c>
      <c r="Q160" s="2">
        <f t="shared" si="36"/>
        <v>550000</v>
      </c>
      <c r="R160" s="2">
        <f t="shared" ref="R160:R223" si="40">IF(COUNT($C161)=0,IF(COUNT($C160)=1,M160,SUM(R159+Q160)),M160)</f>
        <v>61275380.302715361</v>
      </c>
      <c r="S160" s="2">
        <f t="shared" si="17"/>
        <v>522674.26103464514</v>
      </c>
      <c r="T160" s="2">
        <f t="shared" si="18"/>
        <v>25854.857142857276</v>
      </c>
      <c r="U160" s="2">
        <f t="shared" si="19"/>
        <v>550000</v>
      </c>
      <c r="V160" s="2">
        <f t="shared" si="34"/>
        <v>19177555</v>
      </c>
      <c r="W160" s="2">
        <f t="shared" si="20"/>
        <v>485720</v>
      </c>
      <c r="X160" s="2">
        <f t="shared" si="6"/>
        <v>64280</v>
      </c>
      <c r="Y160" s="2">
        <f t="shared" si="37"/>
        <v>42097825.302715346</v>
      </c>
      <c r="Z160" s="2" t="str">
        <f t="shared" si="8"/>
        <v>HERE</v>
      </c>
      <c r="AA160" s="2">
        <f>IF(Z160="HERE",Y160,AA159+Graph!$G$1*1000)</f>
        <v>42097825.302715346</v>
      </c>
      <c r="AB160" s="2">
        <f t="shared" si="21"/>
        <v>64280</v>
      </c>
      <c r="AC160" s="2">
        <f t="shared" si="38"/>
        <v>19177555</v>
      </c>
      <c r="AD160" s="3">
        <f t="shared" si="10"/>
        <v>42097825.302715346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35536154.467257261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83</v>
      </c>
      <c r="C161" s="7"/>
      <c r="D161" s="2" t="e">
        <f t="shared" si="12"/>
        <v>#N/A</v>
      </c>
      <c r="E161" s="2" t="e">
        <f t="shared" si="22"/>
        <v>#N/A</v>
      </c>
      <c r="F161" s="2">
        <v>524102.12171970308</v>
      </c>
      <c r="G161" s="2">
        <f t="shared" si="35"/>
        <v>524102.12171970308</v>
      </c>
      <c r="H161" s="2">
        <f t="shared" si="39"/>
        <v>58731017.191487312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2942085.1428571432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567611.21795718372</v>
      </c>
      <c r="Q161" s="2">
        <f t="shared" si="36"/>
        <v>550000</v>
      </c>
      <c r="R161" s="2">
        <f t="shared" si="40"/>
        <v>61825380.302715361</v>
      </c>
      <c r="S161" s="2">
        <f t="shared" si="17"/>
        <v>524102.12171970308</v>
      </c>
      <c r="T161" s="2">
        <f t="shared" si="18"/>
        <v>25854.857142857276</v>
      </c>
      <c r="U161" s="2">
        <f t="shared" si="19"/>
        <v>550000</v>
      </c>
      <c r="V161" s="2">
        <f t="shared" si="34"/>
        <v>19682048</v>
      </c>
      <c r="W161" s="2">
        <f t="shared" si="20"/>
        <v>504493</v>
      </c>
      <c r="X161" s="2">
        <f t="shared" si="6"/>
        <v>45507</v>
      </c>
      <c r="Y161" s="2">
        <f t="shared" si="37"/>
        <v>42143332.302715346</v>
      </c>
      <c r="Z161" s="2" t="str">
        <f t="shared" si="8"/>
        <v>HERE</v>
      </c>
      <c r="AA161" s="2">
        <f>IF(Z161="HERE",Y161,AA160+Graph!$G$1*1000)</f>
        <v>42143332.302715346</v>
      </c>
      <c r="AB161" s="2">
        <f t="shared" si="21"/>
        <v>45507</v>
      </c>
      <c r="AC161" s="2">
        <f t="shared" si="38"/>
        <v>19682048</v>
      </c>
      <c r="AD161" s="3">
        <f t="shared" si="10"/>
        <v>42143332.302715346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35593218.866785541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84</v>
      </c>
      <c r="C162" s="7"/>
      <c r="D162" s="2" t="e">
        <f t="shared" si="12"/>
        <v>#N/A</v>
      </c>
      <c r="E162" s="2" t="e">
        <f t="shared" si="22"/>
        <v>#N/A</v>
      </c>
      <c r="F162" s="2">
        <v>525529.98240476102</v>
      </c>
      <c r="G162" s="2">
        <f t="shared" si="35"/>
        <v>525529.98240476102</v>
      </c>
      <c r="H162" s="2">
        <f t="shared" si="39"/>
        <v>59256547.173892073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2967940.0000000005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569396.78127110004</v>
      </c>
      <c r="Q162" s="2">
        <f t="shared" si="36"/>
        <v>550000</v>
      </c>
      <c r="R162" s="2">
        <f t="shared" si="40"/>
        <v>62375380.302715361</v>
      </c>
      <c r="S162" s="2">
        <f t="shared" si="17"/>
        <v>525529.98240476102</v>
      </c>
      <c r="T162" s="2">
        <f t="shared" si="18"/>
        <v>25854.857142857276</v>
      </c>
      <c r="U162" s="2">
        <f t="shared" si="19"/>
        <v>550000</v>
      </c>
      <c r="V162" s="2">
        <f t="shared" si="34"/>
        <v>20089551</v>
      </c>
      <c r="W162" s="2">
        <f t="shared" si="20"/>
        <v>407503</v>
      </c>
      <c r="X162" s="2">
        <f t="shared" si="6"/>
        <v>142497</v>
      </c>
      <c r="Y162" s="2">
        <f t="shared" si="37"/>
        <v>42285829.302715346</v>
      </c>
      <c r="Z162" s="2" t="str">
        <f t="shared" si="8"/>
        <v>HERE</v>
      </c>
      <c r="AA162" s="2">
        <f>IF(Z162="HERE",Y162,AA161+Graph!$G$1*1000)</f>
        <v>42285829.302715346</v>
      </c>
      <c r="AB162" s="2">
        <f t="shared" si="21"/>
        <v>142497</v>
      </c>
      <c r="AC162" s="2">
        <f t="shared" si="38"/>
        <v>20089551</v>
      </c>
      <c r="AD162" s="3">
        <f t="shared" si="10"/>
        <v>42285829.302715346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35605212.523296364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85</v>
      </c>
      <c r="C163" s="7"/>
      <c r="D163" s="2" t="e">
        <f t="shared" si="12"/>
        <v>#N/A</v>
      </c>
      <c r="E163" s="2" t="e">
        <f t="shared" si="22"/>
        <v>#N/A</v>
      </c>
      <c r="F163" s="2">
        <v>526957.84308981895</v>
      </c>
      <c r="G163" s="2">
        <f t="shared" si="35"/>
        <v>526957.84308981895</v>
      </c>
      <c r="H163" s="2">
        <f t="shared" si="39"/>
        <v>59783505.016981892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2993794.8571428577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571182.34458503127</v>
      </c>
      <c r="Q163" s="2">
        <f t="shared" si="36"/>
        <v>550000</v>
      </c>
      <c r="R163" s="2">
        <f t="shared" si="40"/>
        <v>62925380.302715361</v>
      </c>
      <c r="S163" s="2">
        <f t="shared" si="17"/>
        <v>526957.84308981895</v>
      </c>
      <c r="T163" s="2">
        <f t="shared" si="18"/>
        <v>25854.857142857276</v>
      </c>
      <c r="U163" s="2">
        <f t="shared" si="19"/>
        <v>550000</v>
      </c>
      <c r="V163" s="2">
        <f t="shared" si="34"/>
        <v>20496568.545545049</v>
      </c>
      <c r="W163" s="2">
        <f t="shared" si="20"/>
        <v>407017.54554504901</v>
      </c>
      <c r="X163" s="2">
        <f t="shared" si="6"/>
        <v>142982.45445495099</v>
      </c>
      <c r="Y163" s="2">
        <f t="shared" si="37"/>
        <v>42428811.757170297</v>
      </c>
      <c r="Z163" s="2" t="str">
        <f t="shared" si="8"/>
        <v>HERE</v>
      </c>
      <c r="AA163" s="2">
        <f>IF(Z163="HERE",Y163,AA162+Graph!$G$1*1000)</f>
        <v>42428811.757170297</v>
      </c>
      <c r="AB163" s="2">
        <f t="shared" si="21"/>
        <v>142982.45445495099</v>
      </c>
      <c r="AC163" s="2">
        <f t="shared" si="38"/>
        <v>20496568.545545049</v>
      </c>
      <c r="AD163" s="3">
        <f t="shared" si="10"/>
        <v>42428811.757170297</v>
      </c>
      <c r="AE163" s="2">
        <f>IF(AE161&gt;=52800000,52800000,IF(AB142=Graph!G$1*1000,AE162+Graph!G$1*1000,AC163))</f>
        <v>20496568.545545049</v>
      </c>
      <c r="AF163" s="3">
        <f t="shared" si="11"/>
        <v>20496568.545545049</v>
      </c>
      <c r="AG163" s="3">
        <f t="shared" si="29"/>
        <v>35847769.186789714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86</v>
      </c>
      <c r="C164" s="7"/>
      <c r="D164" s="2" t="e">
        <f t="shared" si="12"/>
        <v>#N/A</v>
      </c>
      <c r="E164" s="2" t="e">
        <f t="shared" si="22"/>
        <v>#N/A</v>
      </c>
      <c r="F164" s="2">
        <v>528385.70377487689</v>
      </c>
      <c r="G164" s="2">
        <f t="shared" si="35"/>
        <v>528385.70377487689</v>
      </c>
      <c r="H164" s="2">
        <f t="shared" si="39"/>
        <v>60311890.720756769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3019649.714285715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572967.9078989476</v>
      </c>
      <c r="Q164" s="2">
        <f t="shared" si="36"/>
        <v>550000</v>
      </c>
      <c r="R164" s="2">
        <f t="shared" si="40"/>
        <v>63475380.302715361</v>
      </c>
      <c r="S164" s="2">
        <f t="shared" si="17"/>
        <v>528385.70377487689</v>
      </c>
      <c r="T164" s="2">
        <f t="shared" si="18"/>
        <v>25854.857142857276</v>
      </c>
      <c r="U164" s="2">
        <f t="shared" si="19"/>
        <v>550000</v>
      </c>
      <c r="V164" s="2">
        <f t="shared" si="34"/>
        <v>20905013.951775156</v>
      </c>
      <c r="W164" s="2">
        <f t="shared" si="20"/>
        <v>408445.40623010695</v>
      </c>
      <c r="X164" s="2">
        <f t="shared" si="6"/>
        <v>141554.59376989305</v>
      </c>
      <c r="Y164" s="2">
        <f t="shared" si="37"/>
        <v>42570366.35094019</v>
      </c>
      <c r="Z164" s="2" t="str">
        <f t="shared" si="8"/>
        <v>HERE</v>
      </c>
      <c r="AA164" s="2">
        <f>IF(Z164="HERE",Y164,AA163+Graph!$G$1*1000)</f>
        <v>42570366.35094019</v>
      </c>
      <c r="AB164" s="2">
        <f t="shared" si="21"/>
        <v>141554.59376989305</v>
      </c>
      <c r="AC164" s="2">
        <f t="shared" si="38"/>
        <v>20905013.951775156</v>
      </c>
      <c r="AD164" s="3">
        <f t="shared" si="10"/>
        <v>42570366.35094019</v>
      </c>
      <c r="AE164" s="2">
        <f>IF(AE162&gt;=52800000,52800000,IF(AB143=Graph!G$1*1000,AE163+Graph!G$1*1000,AC164))</f>
        <v>20905013.951775156</v>
      </c>
      <c r="AF164" s="3">
        <f t="shared" si="11"/>
        <v>20905013.951775156</v>
      </c>
      <c r="AG164" s="3">
        <f t="shared" si="29"/>
        <v>36030085.157265596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87</v>
      </c>
      <c r="C165" s="7"/>
      <c r="D165" s="2" t="e">
        <f t="shared" si="12"/>
        <v>#N/A</v>
      </c>
      <c r="E165" s="2" t="e">
        <f t="shared" si="22"/>
        <v>#N/A</v>
      </c>
      <c r="F165" s="2">
        <v>529813.56445993483</v>
      </c>
      <c r="G165" s="2">
        <f t="shared" si="35"/>
        <v>529813.56445993483</v>
      </c>
      <c r="H165" s="2">
        <f t="shared" si="39"/>
        <v>60841704.285216704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3045504.5714285723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574753.47121287882</v>
      </c>
      <c r="Q165" s="2">
        <f t="shared" si="36"/>
        <v>550000</v>
      </c>
      <c r="R165" s="2">
        <f t="shared" si="40"/>
        <v>64025380.302715361</v>
      </c>
      <c r="S165" s="2">
        <f t="shared" si="17"/>
        <v>529813.56445993483</v>
      </c>
      <c r="T165" s="2">
        <f t="shared" si="18"/>
        <v>25854.857142857276</v>
      </c>
      <c r="U165" s="2">
        <f t="shared" si="19"/>
        <v>550000</v>
      </c>
      <c r="V165" s="2">
        <f t="shared" si="34"/>
        <v>21314887.218690321</v>
      </c>
      <c r="W165" s="2">
        <f t="shared" si="20"/>
        <v>409873.26691516489</v>
      </c>
      <c r="X165" s="2">
        <f t="shared" si="6"/>
        <v>140126.73308483511</v>
      </c>
      <c r="Y165" s="2">
        <f t="shared" si="37"/>
        <v>42710493.084025025</v>
      </c>
      <c r="Z165" s="2" t="str">
        <f t="shared" si="8"/>
        <v>HERE</v>
      </c>
      <c r="AA165" s="2">
        <f>IF(Z165="HERE",Y165,AA164+Graph!$G$1*1000)</f>
        <v>42710493.084025025</v>
      </c>
      <c r="AB165" s="2">
        <f t="shared" si="21"/>
        <v>140126.73308483511</v>
      </c>
      <c r="AC165" s="2">
        <f t="shared" si="38"/>
        <v>21314887.218690321</v>
      </c>
      <c r="AD165" s="3">
        <f t="shared" si="10"/>
        <v>42710493.084025025</v>
      </c>
      <c r="AE165" s="2">
        <f>IF(AE163&gt;=52800000,52800000,IF(AB144=Graph!G$1*1000,AE164+Graph!G$1*1000,AC165))</f>
        <v>21314887.218690321</v>
      </c>
      <c r="AF165" s="3">
        <f t="shared" si="11"/>
        <v>21314887.218690321</v>
      </c>
      <c r="AG165" s="3">
        <f t="shared" si="29"/>
        <v>36163575.934724011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88</v>
      </c>
      <c r="C166" s="7"/>
      <c r="D166" s="2" t="e">
        <f t="shared" si="12"/>
        <v>#N/A</v>
      </c>
      <c r="E166" s="2" t="e">
        <f t="shared" si="22"/>
        <v>#N/A</v>
      </c>
      <c r="F166" s="2">
        <v>531241.42514499277</v>
      </c>
      <c r="G166" s="2">
        <f t="shared" ref="G166:G229" si="41">IF(F166&gt;550000,$AK$31*1000,F166)</f>
        <v>531241.42514499277</v>
      </c>
      <c r="H166" s="2">
        <f t="shared" si="39"/>
        <v>61372945.710361697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3071359.4285714296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576539.03452679515</v>
      </c>
      <c r="Q166" s="2">
        <f t="shared" ref="Q166:Q229" si="42">IF(P166&gt;550000,550000,P166)</f>
        <v>550000</v>
      </c>
      <c r="R166" s="2">
        <f t="shared" si="40"/>
        <v>64575380.302715361</v>
      </c>
      <c r="S166" s="2">
        <f t="shared" si="17"/>
        <v>531241.42514499277</v>
      </c>
      <c r="T166" s="2">
        <f t="shared" si="18"/>
        <v>25854.857142857276</v>
      </c>
      <c r="U166" s="2">
        <f t="shared" si="19"/>
        <v>550000</v>
      </c>
      <c r="V166" s="2">
        <f t="shared" si="34"/>
        <v>21726188.346290544</v>
      </c>
      <c r="W166" s="2">
        <f t="shared" si="20"/>
        <v>411301.12760022283</v>
      </c>
      <c r="X166" s="2">
        <f t="shared" si="6"/>
        <v>138698.87239977717</v>
      </c>
      <c r="Y166" s="2">
        <f t="shared" si="37"/>
        <v>42849191.956424803</v>
      </c>
      <c r="Z166" s="2" t="str">
        <f t="shared" si="8"/>
        <v>HERE</v>
      </c>
      <c r="AA166" s="2">
        <f>IF(Z166="HERE",Y166,AA165+Graph!$G$1*1000)</f>
        <v>42849191.956424803</v>
      </c>
      <c r="AB166" s="2">
        <f t="shared" si="21"/>
        <v>138698.87239977717</v>
      </c>
      <c r="AC166" s="2">
        <f t="shared" si="38"/>
        <v>21726188.346290544</v>
      </c>
      <c r="AD166" s="3">
        <f t="shared" si="10"/>
        <v>42849191.956424803</v>
      </c>
      <c r="AE166" s="2">
        <f>IF(AE164&gt;=52800000,52800000,IF(AB145=Graph!G$1*1000,AE165+Graph!G$1*1000,AC166))</f>
        <v>21726188.346290544</v>
      </c>
      <c r="AF166" s="3">
        <f t="shared" si="11"/>
        <v>21726188.346290544</v>
      </c>
      <c r="AG166" s="3">
        <f t="shared" si="29"/>
        <v>36265525.419164963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89</v>
      </c>
      <c r="C167" s="7"/>
      <c r="D167" s="2" t="e">
        <f t="shared" si="12"/>
        <v>#N/A</v>
      </c>
      <c r="E167" s="2" t="e">
        <f t="shared" si="22"/>
        <v>#N/A</v>
      </c>
      <c r="F167" s="2">
        <v>532669.28583004326</v>
      </c>
      <c r="G167" s="2">
        <f t="shared" si="41"/>
        <v>532669.28583004326</v>
      </c>
      <c r="H167" s="2">
        <f t="shared" si="39"/>
        <v>61905614.99619174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3097214.2857142868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578324.59784072638</v>
      </c>
      <c r="Q167" s="2">
        <f t="shared" si="42"/>
        <v>550000</v>
      </c>
      <c r="R167" s="2">
        <f t="shared" si="40"/>
        <v>65125380.302715361</v>
      </c>
      <c r="S167" s="2">
        <f t="shared" si="17"/>
        <v>532669.28583004326</v>
      </c>
      <c r="T167" s="2">
        <f t="shared" si="18"/>
        <v>25854.857142857276</v>
      </c>
      <c r="U167" s="2">
        <f t="shared" si="19"/>
        <v>550000</v>
      </c>
      <c r="V167" s="2">
        <f t="shared" si="34"/>
        <v>22138917.334575817</v>
      </c>
      <c r="W167" s="2">
        <f t="shared" si="20"/>
        <v>412728.98828527331</v>
      </c>
      <c r="X167" s="2">
        <f t="shared" si="6"/>
        <v>137271.01171472669</v>
      </c>
      <c r="Y167" s="2">
        <f t="shared" si="37"/>
        <v>42986462.968139529</v>
      </c>
      <c r="Z167" s="2" t="str">
        <f t="shared" si="8"/>
        <v>HERE</v>
      </c>
      <c r="AA167" s="2">
        <f>IF(Z167="HERE",Y167,AA166+Graph!$G$1*1000)</f>
        <v>42986462.968139529</v>
      </c>
      <c r="AB167" s="2">
        <f t="shared" si="21"/>
        <v>137271.01171472669</v>
      </c>
      <c r="AC167" s="2">
        <f t="shared" si="38"/>
        <v>22138917.334575817</v>
      </c>
      <c r="AD167" s="3">
        <f t="shared" si="10"/>
        <v>42986462.968139529</v>
      </c>
      <c r="AE167" s="2">
        <f>IF(AE165&gt;=52800000,52800000,IF(AB146=Graph!G$1*1000,AE166+Graph!G$1*1000,AC167))</f>
        <v>22138917.334575817</v>
      </c>
      <c r="AF167" s="3">
        <f t="shared" si="11"/>
        <v>22138917.334575817</v>
      </c>
      <c r="AG167" s="3">
        <f t="shared" si="29"/>
        <v>36324621.810588442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90</v>
      </c>
      <c r="C168" s="7"/>
      <c r="D168" s="2" t="e">
        <f t="shared" si="12"/>
        <v>#N/A</v>
      </c>
      <c r="E168" s="2" t="e">
        <f t="shared" si="22"/>
        <v>#N/A</v>
      </c>
      <c r="F168" s="2">
        <v>534097.14651510119</v>
      </c>
      <c r="G168" s="2">
        <f t="shared" si="41"/>
        <v>534097.14651510119</v>
      </c>
      <c r="H168" s="2">
        <f t="shared" si="39"/>
        <v>62439712.142706841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3123069.1428571441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580110.1611546427</v>
      </c>
      <c r="Q168" s="2">
        <f t="shared" si="42"/>
        <v>550000</v>
      </c>
      <c r="R168" s="2">
        <f t="shared" si="40"/>
        <v>65675380.302715361</v>
      </c>
      <c r="S168" s="2">
        <f t="shared" si="17"/>
        <v>534097.14651510119</v>
      </c>
      <c r="T168" s="2">
        <f t="shared" si="18"/>
        <v>25854.857142857276</v>
      </c>
      <c r="U168" s="2">
        <f t="shared" si="19"/>
        <v>550000</v>
      </c>
      <c r="V168" s="2">
        <f t="shared" si="34"/>
        <v>22553074.183546148</v>
      </c>
      <c r="W168" s="2">
        <f t="shared" si="20"/>
        <v>414156.84897033125</v>
      </c>
      <c r="X168" s="2">
        <f t="shared" si="6"/>
        <v>135843.15102966875</v>
      </c>
      <c r="Y168" s="2">
        <f t="shared" si="37"/>
        <v>43122306.119169198</v>
      </c>
      <c r="Z168" s="2" t="str">
        <f t="shared" si="8"/>
        <v>HERE</v>
      </c>
      <c r="AA168" s="2">
        <f>IF(Z168="HERE",Y168,AA167+Graph!$G$1*1000)</f>
        <v>43122306.119169198</v>
      </c>
      <c r="AB168" s="2">
        <f t="shared" si="21"/>
        <v>135843.15102966875</v>
      </c>
      <c r="AC168" s="2">
        <f t="shared" si="38"/>
        <v>22553074.183546148</v>
      </c>
      <c r="AD168" s="3">
        <f t="shared" si="10"/>
        <v>43122306.119169198</v>
      </c>
      <c r="AE168" s="2">
        <f>IF(AE166&gt;=52800000,52800000,IF(AB147=Graph!G$1*1000,AE167+Graph!G$1*1000,AC168))</f>
        <v>22553074.183546148</v>
      </c>
      <c r="AF168" s="3">
        <f t="shared" si="11"/>
        <v>22553074.183546148</v>
      </c>
      <c r="AG168" s="3">
        <f t="shared" si="29"/>
        <v>36350061.258994453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91</v>
      </c>
      <c r="C169" s="7"/>
      <c r="D169" s="2" t="e">
        <f t="shared" si="12"/>
        <v>#N/A</v>
      </c>
      <c r="E169" s="2" t="e">
        <f t="shared" si="22"/>
        <v>#N/A</v>
      </c>
      <c r="F169" s="2">
        <v>535525.00720015913</v>
      </c>
      <c r="G169" s="2">
        <f t="shared" si="41"/>
        <v>535525.00720015913</v>
      </c>
      <c r="H169" s="2">
        <f t="shared" si="39"/>
        <v>62975237.149907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3148924.0000000014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581895.72446857393</v>
      </c>
      <c r="Q169" s="2">
        <f t="shared" si="42"/>
        <v>550000</v>
      </c>
      <c r="R169" s="2">
        <f t="shared" si="40"/>
        <v>66225380.302715361</v>
      </c>
      <c r="S169" s="2">
        <f t="shared" si="17"/>
        <v>535525.00720015913</v>
      </c>
      <c r="T169" s="2">
        <f t="shared" si="18"/>
        <v>25854.857142857276</v>
      </c>
      <c r="U169" s="2">
        <f t="shared" si="19"/>
        <v>550000</v>
      </c>
      <c r="V169" s="2">
        <f t="shared" si="34"/>
        <v>22968658.893201537</v>
      </c>
      <c r="W169" s="2">
        <f t="shared" si="20"/>
        <v>415584.70965538919</v>
      </c>
      <c r="X169" s="2">
        <f t="shared" si="6"/>
        <v>134415.29034461081</v>
      </c>
      <c r="Y169" s="2">
        <f t="shared" si="37"/>
        <v>43256721.409513809</v>
      </c>
      <c r="Z169" s="2" t="str">
        <f t="shared" si="8"/>
        <v>HERE</v>
      </c>
      <c r="AA169" s="2">
        <f>IF(Z169="HERE",Y169,AA168+Graph!$G$1*1000)</f>
        <v>43256721.409513809</v>
      </c>
      <c r="AB169" s="2">
        <f t="shared" si="21"/>
        <v>134415.29034461081</v>
      </c>
      <c r="AC169" s="2">
        <f t="shared" si="38"/>
        <v>22968658.893201537</v>
      </c>
      <c r="AD169" s="3">
        <f t="shared" si="10"/>
        <v>43256721.409513809</v>
      </c>
      <c r="AE169" s="2">
        <f>IF(AE167&gt;=52800000,52800000,IF(AB148=Graph!G$1*1000,AE168+Graph!G$1*1000,AC169))</f>
        <v>22968658.893201537</v>
      </c>
      <c r="AF169" s="3">
        <f t="shared" si="11"/>
        <v>22968658.893201537</v>
      </c>
      <c r="AG169" s="3">
        <f t="shared" si="29"/>
        <v>36410462.564382993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92</v>
      </c>
      <c r="C170" s="7"/>
      <c r="D170" s="2" t="e">
        <f t="shared" si="12"/>
        <v>#N/A</v>
      </c>
      <c r="E170" s="2" t="e">
        <f t="shared" si="22"/>
        <v>#N/A</v>
      </c>
      <c r="F170" s="2">
        <v>536952.86788521707</v>
      </c>
      <c r="G170" s="2">
        <f t="shared" si="41"/>
        <v>536952.86788521707</v>
      </c>
      <c r="H170" s="2">
        <f t="shared" si="39"/>
        <v>63512190.017792217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3174778.8571428587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583681.28778250515</v>
      </c>
      <c r="Q170" s="2">
        <f t="shared" si="42"/>
        <v>550000</v>
      </c>
      <c r="R170" s="2">
        <f t="shared" si="40"/>
        <v>66775380.302715361</v>
      </c>
      <c r="S170" s="2">
        <f t="shared" si="17"/>
        <v>536952.86788521707</v>
      </c>
      <c r="T170" s="2">
        <f t="shared" si="18"/>
        <v>25854.857142857276</v>
      </c>
      <c r="U170" s="2">
        <f t="shared" si="19"/>
        <v>550000</v>
      </c>
      <c r="V170" s="2">
        <f t="shared" si="34"/>
        <v>23385671.463541985</v>
      </c>
      <c r="W170" s="2">
        <f t="shared" si="20"/>
        <v>417012.57034044713</v>
      </c>
      <c r="X170" s="2">
        <f t="shared" si="6"/>
        <v>132987.42965955287</v>
      </c>
      <c r="Y170" s="2">
        <f t="shared" si="37"/>
        <v>43389708.839173362</v>
      </c>
      <c r="Z170" s="2" t="str">
        <f t="shared" si="8"/>
        <v>HERE</v>
      </c>
      <c r="AA170" s="2">
        <f>IF(Z170="HERE",Y170,AA169+Graph!$G$1*1000)</f>
        <v>43389708.839173362</v>
      </c>
      <c r="AB170" s="2">
        <f t="shared" si="21"/>
        <v>132987.42965955287</v>
      </c>
      <c r="AC170" s="2">
        <f t="shared" si="38"/>
        <v>23385671.463541985</v>
      </c>
      <c r="AD170" s="3">
        <f t="shared" si="10"/>
        <v>43389708.839173362</v>
      </c>
      <c r="AE170" s="2">
        <f>IF(AE168&gt;=52800000,52800000,IF(AB149=Graph!G$1*1000,AE169+Graph!G$1*1000,AC170))</f>
        <v>23385671.463541985</v>
      </c>
      <c r="AF170" s="3">
        <f t="shared" si="11"/>
        <v>23385671.463541985</v>
      </c>
      <c r="AG170" s="3">
        <f t="shared" si="29"/>
        <v>36699760.87675406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93</v>
      </c>
      <c r="C171" s="7"/>
      <c r="D171" s="2" t="e">
        <f t="shared" si="12"/>
        <v>#N/A</v>
      </c>
      <c r="E171" s="2" t="e">
        <f t="shared" si="22"/>
        <v>#N/A</v>
      </c>
      <c r="F171" s="2">
        <v>538380.72857027501</v>
      </c>
      <c r="G171" s="2">
        <f t="shared" si="41"/>
        <v>538380.72857027501</v>
      </c>
      <c r="H171" s="2">
        <f t="shared" si="39"/>
        <v>64050570.746362492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3200633.7142857159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585466.85109642148</v>
      </c>
      <c r="Q171" s="2">
        <f t="shared" si="42"/>
        <v>550000</v>
      </c>
      <c r="R171" s="2">
        <f t="shared" si="40"/>
        <v>67325380.302715361</v>
      </c>
      <c r="S171" s="2">
        <f t="shared" si="17"/>
        <v>538380.72857027501</v>
      </c>
      <c r="T171" s="2">
        <f t="shared" si="18"/>
        <v>25854.857142857276</v>
      </c>
      <c r="U171" s="2">
        <f t="shared" si="19"/>
        <v>550000</v>
      </c>
      <c r="V171" s="2">
        <f t="shared" si="34"/>
        <v>23804111.89456749</v>
      </c>
      <c r="W171" s="2">
        <f t="shared" si="20"/>
        <v>418440.43102550507</v>
      </c>
      <c r="X171" s="2">
        <f t="shared" si="6"/>
        <v>131559.56897449493</v>
      </c>
      <c r="Y171" s="2">
        <f t="shared" si="37"/>
        <v>43521268.408147857</v>
      </c>
      <c r="Z171" s="2" t="str">
        <f t="shared" si="8"/>
        <v>HERE</v>
      </c>
      <c r="AA171" s="2">
        <f>IF(Z171="HERE",Y171,AA170+Graph!$G$1*1000)</f>
        <v>43521268.408147857</v>
      </c>
      <c r="AB171" s="2">
        <f t="shared" si="21"/>
        <v>131559.56897449493</v>
      </c>
      <c r="AC171" s="2">
        <f t="shared" si="38"/>
        <v>23804111.89456749</v>
      </c>
      <c r="AD171" s="3">
        <f t="shared" si="10"/>
        <v>43521268.408147857</v>
      </c>
      <c r="AE171" s="2">
        <f>IF(AE169&gt;=52800000,52800000,IF(AB150=Graph!G$1*1000,AE170+Graph!G$1*1000,AC171))</f>
        <v>23804111.89456749</v>
      </c>
      <c r="AF171" s="3">
        <f t="shared" si="11"/>
        <v>23804111.89456749</v>
      </c>
      <c r="AG171" s="3">
        <f t="shared" si="29"/>
        <v>36958371.29610768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94</v>
      </c>
      <c r="C172" s="7"/>
      <c r="D172" s="2" t="e">
        <f t="shared" si="12"/>
        <v>#N/A</v>
      </c>
      <c r="E172" s="2" t="e">
        <f t="shared" si="22"/>
        <v>#N/A</v>
      </c>
      <c r="F172" s="2">
        <v>539808.58925533295</v>
      </c>
      <c r="G172" s="2">
        <f t="shared" si="41"/>
        <v>539808.58925533295</v>
      </c>
      <c r="H172" s="2">
        <f t="shared" si="39"/>
        <v>64590379.335617825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3226488.5714285732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587252.41441035271</v>
      </c>
      <c r="Q172" s="2">
        <f t="shared" si="42"/>
        <v>550000</v>
      </c>
      <c r="R172" s="2">
        <f t="shared" si="40"/>
        <v>67875380.302715361</v>
      </c>
      <c r="S172" s="2">
        <f t="shared" si="17"/>
        <v>539808.58925533295</v>
      </c>
      <c r="T172" s="2">
        <f t="shared" si="18"/>
        <v>25854.857142857276</v>
      </c>
      <c r="U172" s="2">
        <f t="shared" si="19"/>
        <v>550000</v>
      </c>
      <c r="V172" s="2">
        <f t="shared" si="34"/>
        <v>24223980.186278053</v>
      </c>
      <c r="W172" s="2">
        <f t="shared" si="20"/>
        <v>419868.291710563</v>
      </c>
      <c r="X172" s="2">
        <f t="shared" si="6"/>
        <v>130131.708289437</v>
      </c>
      <c r="Y172" s="2">
        <f t="shared" si="37"/>
        <v>43651400.116437294</v>
      </c>
      <c r="Z172" s="2" t="str">
        <f t="shared" si="8"/>
        <v>HERE</v>
      </c>
      <c r="AA172" s="2">
        <f>IF(Z172="HERE",Y172,AA171+Graph!$G$1*1000)</f>
        <v>43651400.116437294</v>
      </c>
      <c r="AB172" s="2">
        <f t="shared" si="21"/>
        <v>130131.708289437</v>
      </c>
      <c r="AC172" s="2">
        <f t="shared" si="38"/>
        <v>24223980.186278053</v>
      </c>
      <c r="AD172" s="3">
        <f t="shared" si="10"/>
        <v>43651400.116437294</v>
      </c>
      <c r="AE172" s="2">
        <f>IF(AE170&gt;=52800000,52800000,IF(AB151=Graph!G$1*1000,AE171+Graph!G$1*1000,AC172))</f>
        <v>24223980.186278053</v>
      </c>
      <c r="AF172" s="3">
        <f t="shared" si="11"/>
        <v>24223980.186278053</v>
      </c>
      <c r="AG172" s="3">
        <f t="shared" si="29"/>
        <v>37143016.072443813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95</v>
      </c>
      <c r="C173" s="7"/>
      <c r="D173" s="2" t="e">
        <f t="shared" si="12"/>
        <v>#N/A</v>
      </c>
      <c r="E173" s="2" t="e">
        <f t="shared" si="22"/>
        <v>#N/A</v>
      </c>
      <c r="F173" s="2">
        <v>541236.44994038343</v>
      </c>
      <c r="G173" s="2">
        <f t="shared" si="41"/>
        <v>541236.44994038343</v>
      </c>
      <c r="H173" s="2">
        <f t="shared" si="39"/>
        <v>65131615.785558209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3252343.4285714305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589037.97772426903</v>
      </c>
      <c r="Q173" s="2">
        <f t="shared" si="42"/>
        <v>550000</v>
      </c>
      <c r="R173" s="2">
        <f t="shared" si="40"/>
        <v>68425380.302715361</v>
      </c>
      <c r="S173" s="2">
        <f t="shared" si="17"/>
        <v>541236.44994038343</v>
      </c>
      <c r="T173" s="2">
        <f t="shared" si="18"/>
        <v>25854.857142857276</v>
      </c>
      <c r="U173" s="2">
        <f t="shared" si="19"/>
        <v>550000</v>
      </c>
      <c r="V173" s="2">
        <f t="shared" si="34"/>
        <v>24645276.338673666</v>
      </c>
      <c r="W173" s="2">
        <f t="shared" si="20"/>
        <v>421296.15239561349</v>
      </c>
      <c r="X173" s="2">
        <f t="shared" si="6"/>
        <v>128703.84760438651</v>
      </c>
      <c r="Y173" s="2">
        <f t="shared" si="37"/>
        <v>43780103.96404168</v>
      </c>
      <c r="Z173" s="2" t="str">
        <f t="shared" si="8"/>
        <v>HERE</v>
      </c>
      <c r="AA173" s="2">
        <f>IF(Z173="HERE",Y173,AA172+Graph!$G$1*1000)</f>
        <v>43780103.96404168</v>
      </c>
      <c r="AB173" s="2">
        <f t="shared" si="21"/>
        <v>128703.84760438651</v>
      </c>
      <c r="AC173" s="2">
        <f t="shared" si="38"/>
        <v>24645276.338673666</v>
      </c>
      <c r="AD173" s="3">
        <f t="shared" si="10"/>
        <v>43780103.96404168</v>
      </c>
      <c r="AE173" s="2">
        <f>IF(AE171&gt;=52800000,52800000,IF(AB152=Graph!G$1*1000,AE172+Graph!G$1*1000,AC173))</f>
        <v>24645276.338673666</v>
      </c>
      <c r="AF173" s="3">
        <f t="shared" si="11"/>
        <v>24645276.338673666</v>
      </c>
      <c r="AG173" s="3">
        <f t="shared" si="29"/>
        <v>37228222.572443813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96</v>
      </c>
      <c r="C174" s="7"/>
      <c r="D174" s="2" t="e">
        <f t="shared" si="12"/>
        <v>#N/A</v>
      </c>
      <c r="E174" s="2" t="e">
        <f t="shared" si="22"/>
        <v>#N/A</v>
      </c>
      <c r="F174" s="2">
        <v>542664.31062544137</v>
      </c>
      <c r="G174" s="2">
        <f t="shared" si="41"/>
        <v>542664.31062544137</v>
      </c>
      <c r="H174" s="2">
        <f t="shared" si="39"/>
        <v>65674280.09618365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3278198.2857142878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590823.54103820026</v>
      </c>
      <c r="Q174" s="2">
        <f t="shared" si="42"/>
        <v>550000</v>
      </c>
      <c r="R174" s="2">
        <f t="shared" si="40"/>
        <v>68975380.302715361</v>
      </c>
      <c r="S174" s="2">
        <f t="shared" si="17"/>
        <v>542664.31062544137</v>
      </c>
      <c r="T174" s="2">
        <f t="shared" si="18"/>
        <v>25854.857142857276</v>
      </c>
      <c r="U174" s="2">
        <f t="shared" si="19"/>
        <v>550000</v>
      </c>
      <c r="V174" s="2">
        <f t="shared" si="34"/>
        <v>25068000.351754338</v>
      </c>
      <c r="W174" s="2">
        <f t="shared" si="20"/>
        <v>422724.01308067143</v>
      </c>
      <c r="X174" s="2">
        <f t="shared" si="6"/>
        <v>127275.98691932857</v>
      </c>
      <c r="Y174" s="2">
        <f t="shared" si="37"/>
        <v>43907379.950961009</v>
      </c>
      <c r="Z174" s="2" t="str">
        <f t="shared" si="8"/>
        <v>HERE</v>
      </c>
      <c r="AA174" s="2">
        <f>IF(Z174="HERE",Y174,AA173+Graph!$G$1*1000)</f>
        <v>43907379.950961009</v>
      </c>
      <c r="AB174" s="2">
        <f t="shared" si="21"/>
        <v>127275.98691932857</v>
      </c>
      <c r="AC174" s="2">
        <f t="shared" si="38"/>
        <v>25068000.351754338</v>
      </c>
      <c r="AD174" s="3">
        <f t="shared" si="10"/>
        <v>43907379.950961009</v>
      </c>
      <c r="AE174" s="2">
        <f>IF(AE172&gt;=52800000,52800000,IF(AB153=Graph!G$1*1000,AE173+Graph!G$1*1000,AC174))</f>
        <v>25068000.351754338</v>
      </c>
      <c r="AF174" s="3">
        <f t="shared" si="11"/>
        <v>25068000.351754338</v>
      </c>
      <c r="AG174" s="3">
        <f t="shared" si="29"/>
        <v>37338636.672443807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97</v>
      </c>
      <c r="C175" s="7"/>
      <c r="D175" s="2" t="e">
        <f t="shared" si="12"/>
        <v>#N/A</v>
      </c>
      <c r="E175" s="2" t="e">
        <f t="shared" si="22"/>
        <v>#N/A</v>
      </c>
      <c r="F175" s="2">
        <v>544092.17131049931</v>
      </c>
      <c r="G175" s="2">
        <f t="shared" si="41"/>
        <v>544092.17131049931</v>
      </c>
      <c r="H175" s="2">
        <f t="shared" si="39"/>
        <v>66218372.26749415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3304053.1428571451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592609.10435211658</v>
      </c>
      <c r="Q175" s="2">
        <f t="shared" si="42"/>
        <v>550000</v>
      </c>
      <c r="R175" s="2">
        <f t="shared" si="40"/>
        <v>69525380.302715361</v>
      </c>
      <c r="S175" s="2">
        <f t="shared" si="17"/>
        <v>544092.17131049931</v>
      </c>
      <c r="T175" s="2">
        <f t="shared" si="18"/>
        <v>25854.857142857276</v>
      </c>
      <c r="U175" s="2">
        <f t="shared" si="19"/>
        <v>550000</v>
      </c>
      <c r="V175" s="2">
        <f t="shared" si="34"/>
        <v>25492152.225520067</v>
      </c>
      <c r="W175" s="2">
        <f t="shared" si="20"/>
        <v>424151.87376572937</v>
      </c>
      <c r="X175" s="2">
        <f t="shared" si="6"/>
        <v>125848.12623427063</v>
      </c>
      <c r="Y175" s="2">
        <f t="shared" si="37"/>
        <v>44033228.077195279</v>
      </c>
      <c r="Z175" s="2" t="str">
        <f t="shared" si="8"/>
        <v>HERE</v>
      </c>
      <c r="AA175" s="2">
        <f>IF(Z175="HERE",Y175,AA174+Graph!$G$1*1000)</f>
        <v>44033228.077195279</v>
      </c>
      <c r="AB175" s="2">
        <f t="shared" si="21"/>
        <v>125848.12623427063</v>
      </c>
      <c r="AC175" s="2">
        <f t="shared" si="38"/>
        <v>25492152.225520067</v>
      </c>
      <c r="AD175" s="3">
        <f t="shared" si="10"/>
        <v>44033228.077195279</v>
      </c>
      <c r="AE175" s="2">
        <f>IF(AE173&gt;=52800000,52800000,IF(AB154=Graph!G$1*1000,AE174+Graph!G$1*1000,AC175))</f>
        <v>25492152.225520067</v>
      </c>
      <c r="AF175" s="3">
        <f t="shared" si="11"/>
        <v>25492152.225520067</v>
      </c>
      <c r="AG175" s="3">
        <f t="shared" si="29"/>
        <v>37517516.572443813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98</v>
      </c>
      <c r="C176" s="7"/>
      <c r="D176" s="2" t="e">
        <f t="shared" si="12"/>
        <v>#N/A</v>
      </c>
      <c r="E176" s="2" t="e">
        <f t="shared" si="22"/>
        <v>#N/A</v>
      </c>
      <c r="F176" s="2">
        <v>545520.03199555725</v>
      </c>
      <c r="G176" s="2">
        <f t="shared" si="41"/>
        <v>545520.03199555725</v>
      </c>
      <c r="H176" s="2">
        <f t="shared" si="39"/>
        <v>66763892.299489707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3329908.0000000023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594394.66766604781</v>
      </c>
      <c r="Q176" s="2">
        <f t="shared" si="42"/>
        <v>550000</v>
      </c>
      <c r="R176" s="2">
        <f t="shared" si="40"/>
        <v>70075380.302715361</v>
      </c>
      <c r="S176" s="2">
        <f t="shared" si="17"/>
        <v>545520.03199555725</v>
      </c>
      <c r="T176" s="2">
        <f t="shared" si="18"/>
        <v>25854.857142857276</v>
      </c>
      <c r="U176" s="2">
        <f t="shared" si="19"/>
        <v>550000</v>
      </c>
      <c r="V176" s="2">
        <f t="shared" si="34"/>
        <v>25917731.959970854</v>
      </c>
      <c r="W176" s="2">
        <f t="shared" si="20"/>
        <v>425579.73445078731</v>
      </c>
      <c r="X176" s="2">
        <f t="shared" si="6"/>
        <v>124420.26554921269</v>
      </c>
      <c r="Y176" s="2">
        <f t="shared" si="37"/>
        <v>44157648.342744492</v>
      </c>
      <c r="Z176" s="2" t="str">
        <f t="shared" si="8"/>
        <v>HERE</v>
      </c>
      <c r="AA176" s="2">
        <f>IF(Z176="HERE",Y176,AA175+Graph!$G$1*1000)</f>
        <v>44157648.342744492</v>
      </c>
      <c r="AB176" s="2">
        <f t="shared" si="21"/>
        <v>124420.26554921269</v>
      </c>
      <c r="AC176" s="2">
        <f t="shared" si="38"/>
        <v>25917731.959970854</v>
      </c>
      <c r="AD176" s="3">
        <f t="shared" si="10"/>
        <v>44157648.342744492</v>
      </c>
      <c r="AE176" s="2">
        <f>IF(AE174&gt;=52800000,52800000,IF(AB155=Graph!G$1*1000,AE175+Graph!G$1*1000,AC176))</f>
        <v>25917731.959970854</v>
      </c>
      <c r="AF176" s="3">
        <f t="shared" si="11"/>
        <v>25917731.959970854</v>
      </c>
      <c r="AG176" s="3">
        <f t="shared" si="29"/>
        <v>37728039.422443807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99</v>
      </c>
      <c r="C177" s="7"/>
      <c r="D177" s="2" t="e">
        <f t="shared" si="12"/>
        <v>#N/A</v>
      </c>
      <c r="E177" s="2" t="e">
        <f t="shared" si="22"/>
        <v>#N/A</v>
      </c>
      <c r="F177" s="2">
        <v>546947.89268061519</v>
      </c>
      <c r="G177" s="2">
        <f t="shared" si="41"/>
        <v>546947.89268061519</v>
      </c>
      <c r="H177" s="2">
        <f t="shared" si="39"/>
        <v>67310840.192170322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3355762.8571428596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596180.23097996414</v>
      </c>
      <c r="Q177" s="2">
        <f t="shared" si="42"/>
        <v>550000</v>
      </c>
      <c r="R177" s="2">
        <f t="shared" si="40"/>
        <v>70625380.302715361</v>
      </c>
      <c r="S177" s="2">
        <f t="shared" si="17"/>
        <v>546947.89268061519</v>
      </c>
      <c r="T177" s="2">
        <f t="shared" si="18"/>
        <v>25854.857142857276</v>
      </c>
      <c r="U177" s="2">
        <f t="shared" si="19"/>
        <v>550000</v>
      </c>
      <c r="V177" s="2">
        <f t="shared" si="34"/>
        <v>26344739.555106699</v>
      </c>
      <c r="W177" s="2">
        <f t="shared" si="20"/>
        <v>427007.59513584524</v>
      </c>
      <c r="X177" s="2">
        <f t="shared" si="6"/>
        <v>122992.40486415476</v>
      </c>
      <c r="Y177" s="2">
        <f t="shared" si="37"/>
        <v>44280640.747608647</v>
      </c>
      <c r="Z177" s="2" t="str">
        <f t="shared" si="8"/>
        <v>HERE</v>
      </c>
      <c r="AA177" s="2">
        <f>IF(Z177="HERE",Y177,AA176+Graph!$G$1*1000)</f>
        <v>44280640.747608647</v>
      </c>
      <c r="AB177" s="2">
        <f t="shared" si="21"/>
        <v>122992.40486415476</v>
      </c>
      <c r="AC177" s="2">
        <f t="shared" si="38"/>
        <v>26344739.555106699</v>
      </c>
      <c r="AD177" s="3">
        <f t="shared" si="10"/>
        <v>44280640.747608647</v>
      </c>
      <c r="AE177" s="2">
        <f>IF(AE175&gt;=52800000,52800000,IF(AB156=Graph!G$1*1000,AE176+Graph!G$1*1000,AC177))</f>
        <v>26344739.555106699</v>
      </c>
      <c r="AF177" s="3">
        <f t="shared" si="11"/>
        <v>26344739.555106699</v>
      </c>
      <c r="AG177" s="3">
        <f t="shared" si="29"/>
        <v>38102578.272443816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100</v>
      </c>
      <c r="C178" s="7"/>
      <c r="D178" s="2" t="e">
        <f t="shared" si="12"/>
        <v>#N/A</v>
      </c>
      <c r="E178" s="2" t="e">
        <f t="shared" si="22"/>
        <v>#N/A</v>
      </c>
      <c r="F178" s="2">
        <v>548375.75336567312</v>
      </c>
      <c r="G178" s="2">
        <f t="shared" si="41"/>
        <v>548375.75336567312</v>
      </c>
      <c r="H178" s="2">
        <f t="shared" si="39"/>
        <v>67859215.945535988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3381617.7142857169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597965.79429389536</v>
      </c>
      <c r="Q178" s="2">
        <f t="shared" si="42"/>
        <v>550000</v>
      </c>
      <c r="R178" s="2">
        <f t="shared" si="40"/>
        <v>71175380.302715361</v>
      </c>
      <c r="S178" s="2">
        <f t="shared" si="17"/>
        <v>548375.75336566567</v>
      </c>
      <c r="T178" s="2">
        <f t="shared" si="18"/>
        <v>25854.857142857276</v>
      </c>
      <c r="U178" s="2">
        <f t="shared" si="19"/>
        <v>550000</v>
      </c>
      <c r="V178" s="2">
        <f t="shared" si="34"/>
        <v>26773175.010927603</v>
      </c>
      <c r="W178" s="2">
        <f t="shared" si="20"/>
        <v>428435.45582090318</v>
      </c>
      <c r="X178" s="2">
        <f t="shared" si="6"/>
        <v>121564.54417909682</v>
      </c>
      <c r="Y178" s="2">
        <f t="shared" si="37"/>
        <v>44402205.291787744</v>
      </c>
      <c r="Z178" s="2" t="str">
        <f t="shared" si="8"/>
        <v>HERE</v>
      </c>
      <c r="AA178" s="2">
        <f>IF(Z178="HERE",Y178,AA177+Graph!$G$1*1000)</f>
        <v>44402205.291787744</v>
      </c>
      <c r="AB178" s="2">
        <f t="shared" si="21"/>
        <v>121564.54417909682</v>
      </c>
      <c r="AC178" s="2">
        <f t="shared" si="38"/>
        <v>26773175.010927603</v>
      </c>
      <c r="AD178" s="3">
        <f t="shared" si="10"/>
        <v>44402205.291787744</v>
      </c>
      <c r="AE178" s="2">
        <f>IF(AE176&gt;=52800000,52800000,IF(AB157=Graph!G$1*1000,AE177+Graph!G$1*1000,AC178))</f>
        <v>26773175.010927603</v>
      </c>
      <c r="AF178" s="3">
        <f t="shared" si="11"/>
        <v>26773175.010927603</v>
      </c>
      <c r="AG178" s="3">
        <f t="shared" si="29"/>
        <v>38434088.422443807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101</v>
      </c>
      <c r="C179" s="7"/>
      <c r="D179" s="2" t="e">
        <f t="shared" si="12"/>
        <v>#N/A</v>
      </c>
      <c r="E179" s="2" t="e">
        <f t="shared" si="22"/>
        <v>#N/A</v>
      </c>
      <c r="F179" s="2">
        <v>549803.61405072361</v>
      </c>
      <c r="G179" s="2">
        <f t="shared" si="41"/>
        <v>549803.61405072361</v>
      </c>
      <c r="H179" s="2">
        <f t="shared" si="39"/>
        <v>68409019.559586704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3407472.5714285742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599751.35760782659</v>
      </c>
      <c r="Q179" s="2">
        <f t="shared" si="42"/>
        <v>550000</v>
      </c>
      <c r="R179" s="2">
        <f t="shared" si="40"/>
        <v>71725380.302715361</v>
      </c>
      <c r="S179" s="2">
        <f t="shared" si="17"/>
        <v>549803.61405071616</v>
      </c>
      <c r="T179" s="2">
        <f t="shared" si="18"/>
        <v>25854.857142857276</v>
      </c>
      <c r="U179" s="2">
        <f t="shared" si="19"/>
        <v>550000</v>
      </c>
      <c r="V179" s="2">
        <f t="shared" si="34"/>
        <v>27203038.327433564</v>
      </c>
      <c r="W179" s="2">
        <f t="shared" si="20"/>
        <v>429863.31650596112</v>
      </c>
      <c r="X179" s="2">
        <f t="shared" si="6"/>
        <v>120136.68349403888</v>
      </c>
      <c r="Y179" s="2">
        <f t="shared" si="37"/>
        <v>44522341.975281782</v>
      </c>
      <c r="Z179" s="2" t="str">
        <f t="shared" si="8"/>
        <v>HERE</v>
      </c>
      <c r="AA179" s="2">
        <f>IF(Z179="HERE",Y179,AA178+Graph!$G$1*1000)</f>
        <v>44522341.975281782</v>
      </c>
      <c r="AB179" s="2">
        <f t="shared" si="21"/>
        <v>120136.68349403888</v>
      </c>
      <c r="AC179" s="2">
        <f t="shared" si="38"/>
        <v>27203038.327433564</v>
      </c>
      <c r="AD179" s="3">
        <f t="shared" si="10"/>
        <v>44522341.975281782</v>
      </c>
      <c r="AE179" s="2">
        <f>IF(AE177&gt;=52800000,52800000,IF(AB158=Graph!G$1*1000,AE178+Graph!G$1*1000,AC179))</f>
        <v>27203038.327433564</v>
      </c>
      <c r="AF179" s="3">
        <f t="shared" si="11"/>
        <v>27203038.327433564</v>
      </c>
      <c r="AG179" s="3">
        <f t="shared" si="29"/>
        <v>38651400.222443812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102</v>
      </c>
      <c r="C180" s="7"/>
      <c r="D180" s="2" t="e">
        <f t="shared" si="12"/>
        <v>#N/A</v>
      </c>
      <c r="E180" s="2" t="e">
        <f t="shared" si="22"/>
        <v>#N/A</v>
      </c>
      <c r="F180" s="2">
        <v>551231.47473578155</v>
      </c>
      <c r="G180" s="2">
        <f t="shared" si="41"/>
        <v>524145.14285714278</v>
      </c>
      <c r="H180" s="2">
        <f t="shared" si="39"/>
        <v>68933164.702443853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3433327.4285714314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601536.92092174292</v>
      </c>
      <c r="Q180" s="2">
        <f t="shared" si="42"/>
        <v>550000</v>
      </c>
      <c r="R180" s="2">
        <f t="shared" si="40"/>
        <v>72275380.302715361</v>
      </c>
      <c r="S180" s="2">
        <f t="shared" si="17"/>
        <v>524145.14285714924</v>
      </c>
      <c r="T180" s="2">
        <f t="shared" si="18"/>
        <v>25854.857142857276</v>
      </c>
      <c r="U180" s="2">
        <f t="shared" si="19"/>
        <v>550000</v>
      </c>
      <c r="V180" s="2">
        <f t="shared" si="34"/>
        <v>27634329.504624575</v>
      </c>
      <c r="W180" s="2">
        <f t="shared" si="20"/>
        <v>431291.17719101161</v>
      </c>
      <c r="X180" s="2">
        <f t="shared" si="6"/>
        <v>118708.82280898839</v>
      </c>
      <c r="Y180" s="2">
        <f t="shared" si="37"/>
        <v>44641050.798090771</v>
      </c>
      <c r="Z180" s="2" t="str">
        <f t="shared" si="8"/>
        <v>HERE</v>
      </c>
      <c r="AA180" s="2">
        <f>IF(Z180="HERE",Y180,AA179+Graph!$G$1*1000)</f>
        <v>44641050.798090771</v>
      </c>
      <c r="AB180" s="2">
        <f t="shared" si="21"/>
        <v>118708.82280898839</v>
      </c>
      <c r="AC180" s="2">
        <f t="shared" si="38"/>
        <v>27634329.504624575</v>
      </c>
      <c r="AD180" s="3">
        <f t="shared" si="10"/>
        <v>44641050.798090771</v>
      </c>
      <c r="AE180" s="2">
        <f>IF(AE178&gt;=52800000,52800000,IF(AB159=Graph!G$1*1000,AE179+Graph!G$1*1000,AC180))</f>
        <v>27634329.504624575</v>
      </c>
      <c r="AF180" s="3">
        <f t="shared" si="11"/>
        <v>27634329.504624575</v>
      </c>
      <c r="AG180" s="3">
        <f t="shared" si="29"/>
        <v>38764782.522443816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103</v>
      </c>
      <c r="C181" s="7"/>
      <c r="D181" s="2" t="e">
        <f t="shared" si="12"/>
        <v>#N/A</v>
      </c>
      <c r="E181" s="2" t="e">
        <f t="shared" si="22"/>
        <v>#N/A</v>
      </c>
      <c r="F181" s="2">
        <v>552659.33542083949</v>
      </c>
      <c r="G181" s="2">
        <f t="shared" si="41"/>
        <v>524145.14285714278</v>
      </c>
      <c r="H181" s="2">
        <f t="shared" si="39"/>
        <v>69457309.845301002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3459182.2857142887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603322.48423567414</v>
      </c>
      <c r="Q181" s="2">
        <f t="shared" si="42"/>
        <v>550000</v>
      </c>
      <c r="R181" s="2">
        <f t="shared" si="40"/>
        <v>72825380.302715361</v>
      </c>
      <c r="S181" s="2">
        <f t="shared" si="17"/>
        <v>524145.14285714924</v>
      </c>
      <c r="T181" s="2">
        <f t="shared" si="18"/>
        <v>25854.857142857276</v>
      </c>
      <c r="U181" s="2">
        <f t="shared" si="19"/>
        <v>550000</v>
      </c>
      <c r="V181" s="2">
        <f t="shared" si="34"/>
        <v>28067048.542500645</v>
      </c>
      <c r="W181" s="2">
        <f t="shared" si="20"/>
        <v>432719.03787606955</v>
      </c>
      <c r="X181" s="2">
        <f t="shared" si="6"/>
        <v>117280.96212393045</v>
      </c>
      <c r="Y181" s="2">
        <f t="shared" si="37"/>
        <v>44758331.760214701</v>
      </c>
      <c r="Z181" s="2" t="str">
        <f t="shared" si="8"/>
        <v>HERE</v>
      </c>
      <c r="AA181" s="2">
        <f>IF(Z181="HERE",Y181,AA180+Graph!$G$1*1000)</f>
        <v>44758331.760214701</v>
      </c>
      <c r="AB181" s="2">
        <f t="shared" si="21"/>
        <v>117280.96212393045</v>
      </c>
      <c r="AC181" s="2">
        <f t="shared" si="38"/>
        <v>28067048.542500645</v>
      </c>
      <c r="AD181" s="3">
        <f t="shared" si="10"/>
        <v>44758331.760214701</v>
      </c>
      <c r="AE181" s="2">
        <f>IF(AE179&gt;=52800000,52800000,IF(AB160=Graph!G$1*1000,AE180+Graph!G$1*1000,AC181))</f>
        <v>28067048.542500645</v>
      </c>
      <c r="AF181" s="3">
        <f t="shared" si="11"/>
        <v>28067048.542500645</v>
      </c>
      <c r="AG181" s="3">
        <f t="shared" si="29"/>
        <v>38846920.522443816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104</v>
      </c>
      <c r="C182" s="7"/>
      <c r="D182" s="2" t="e">
        <f t="shared" si="12"/>
        <v>#N/A</v>
      </c>
      <c r="E182" s="2" t="e">
        <f t="shared" si="22"/>
        <v>#N/A</v>
      </c>
      <c r="F182" s="2">
        <v>554087.19610589743</v>
      </c>
      <c r="G182" s="2">
        <f t="shared" si="41"/>
        <v>524145.14285714278</v>
      </c>
      <c r="H182" s="2">
        <f t="shared" si="39"/>
        <v>69981454.988158152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3485037.142857146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605108.04754959047</v>
      </c>
      <c r="Q182" s="2">
        <f t="shared" si="42"/>
        <v>550000</v>
      </c>
      <c r="R182" s="2">
        <f t="shared" si="40"/>
        <v>73375380.302715361</v>
      </c>
      <c r="S182" s="2">
        <f t="shared" si="17"/>
        <v>524145.14285714924</v>
      </c>
      <c r="T182" s="2">
        <f t="shared" si="18"/>
        <v>25854.857142857276</v>
      </c>
      <c r="U182" s="2">
        <f t="shared" si="19"/>
        <v>550000</v>
      </c>
      <c r="V182" s="2">
        <f t="shared" si="34"/>
        <v>28501195.441061772</v>
      </c>
      <c r="W182" s="2">
        <f t="shared" si="20"/>
        <v>434146.89856112748</v>
      </c>
      <c r="X182" s="2">
        <f t="shared" si="6"/>
        <v>115853.10143887252</v>
      </c>
      <c r="Y182" s="2">
        <f t="shared" si="37"/>
        <v>44874184.861653574</v>
      </c>
      <c r="Z182" s="2" t="str">
        <f t="shared" si="8"/>
        <v>HERE</v>
      </c>
      <c r="AA182" s="2">
        <f>IF(Z182="HERE",Y182,AA181+Graph!$G$1*1000)</f>
        <v>44874184.861653574</v>
      </c>
      <c r="AB182" s="2">
        <f t="shared" si="21"/>
        <v>115853.10143887252</v>
      </c>
      <c r="AC182" s="2">
        <f t="shared" si="38"/>
        <v>28501195.441061772</v>
      </c>
      <c r="AD182" s="3">
        <f t="shared" si="10"/>
        <v>44874184.861653574</v>
      </c>
      <c r="AE182" s="2">
        <f>IF(AE180&gt;=52800000,52800000,IF(AB161=Graph!G$1*1000,AE181+Graph!G$1*1000,AC182))</f>
        <v>28501195.441061772</v>
      </c>
      <c r="AF182" s="3">
        <f t="shared" si="11"/>
        <v>28501195.441061772</v>
      </c>
      <c r="AG182" s="3">
        <f t="shared" si="29"/>
        <v>38913101.472443812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105</v>
      </c>
      <c r="C183" s="7"/>
      <c r="D183" s="2" t="e">
        <f t="shared" si="12"/>
        <v>#N/A</v>
      </c>
      <c r="E183" s="2" t="e">
        <f t="shared" si="22"/>
        <v>#N/A</v>
      </c>
      <c r="F183" s="2">
        <v>555515.05679095536</v>
      </c>
      <c r="G183" s="2">
        <f t="shared" si="41"/>
        <v>524145.14285714278</v>
      </c>
      <c r="H183" s="2">
        <f t="shared" si="39"/>
        <v>70505600.131015301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3510892.0000000033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606893.6108635217</v>
      </c>
      <c r="Q183" s="2">
        <f t="shared" si="42"/>
        <v>550000</v>
      </c>
      <c r="R183" s="2">
        <f t="shared" si="40"/>
        <v>73925380.302715361</v>
      </c>
      <c r="S183" s="2">
        <f t="shared" si="17"/>
        <v>524145.14285714924</v>
      </c>
      <c r="T183" s="2">
        <f t="shared" si="18"/>
        <v>25854.857142857276</v>
      </c>
      <c r="U183" s="2">
        <f t="shared" si="19"/>
        <v>550000</v>
      </c>
      <c r="V183" s="2">
        <f t="shared" si="34"/>
        <v>28936770.200307958</v>
      </c>
      <c r="W183" s="2">
        <f t="shared" si="20"/>
        <v>435574.75924618542</v>
      </c>
      <c r="X183" s="2">
        <f t="shared" si="6"/>
        <v>114425.24075381458</v>
      </c>
      <c r="Y183" s="2">
        <f t="shared" si="37"/>
        <v>44988610.102407388</v>
      </c>
      <c r="Z183" s="2" t="str">
        <f t="shared" si="8"/>
        <v>HERE</v>
      </c>
      <c r="AA183" s="2">
        <f>IF(Z183="HERE",Y183,AA182+Graph!$G$1*1000)</f>
        <v>44988610.102407388</v>
      </c>
      <c r="AB183" s="2">
        <f t="shared" si="21"/>
        <v>114425.24075381458</v>
      </c>
      <c r="AC183" s="2">
        <f t="shared" si="38"/>
        <v>28936770.200307958</v>
      </c>
      <c r="AD183" s="3">
        <f t="shared" si="10"/>
        <v>44988610.102407388</v>
      </c>
      <c r="AE183" s="2">
        <f>IF(AE181&gt;=52800000,52800000,IF(AB162=Graph!G$1*1000,AE182+Graph!G$1*1000,AC183))</f>
        <v>28936770.200307958</v>
      </c>
      <c r="AF183" s="3">
        <f t="shared" si="11"/>
        <v>28936770.200307958</v>
      </c>
      <c r="AG183" s="3">
        <f t="shared" si="29"/>
        <v>39061723.922443807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106</v>
      </c>
      <c r="C184" s="7"/>
      <c r="D184" s="2" t="e">
        <f t="shared" si="12"/>
        <v>#N/A</v>
      </c>
      <c r="E184" s="2" t="e">
        <f t="shared" si="22"/>
        <v>#N/A</v>
      </c>
      <c r="F184" s="2">
        <v>556942.9174760133</v>
      </c>
      <c r="G184" s="2">
        <f t="shared" si="41"/>
        <v>524145.14285714278</v>
      </c>
      <c r="H184" s="2">
        <f t="shared" si="39"/>
        <v>71029745.27387245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3536746.8571428605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608679.17417743802</v>
      </c>
      <c r="Q184" s="2">
        <f t="shared" si="42"/>
        <v>550000</v>
      </c>
      <c r="R184" s="2">
        <f t="shared" si="40"/>
        <v>74475380.302715361</v>
      </c>
      <c r="S184" s="2">
        <f t="shared" si="17"/>
        <v>524145.14285714924</v>
      </c>
      <c r="T184" s="2">
        <f t="shared" si="18"/>
        <v>25854.857142857276</v>
      </c>
      <c r="U184" s="2">
        <f t="shared" si="19"/>
        <v>550000</v>
      </c>
      <c r="V184" s="2">
        <f t="shared" si="34"/>
        <v>29373772.820239201</v>
      </c>
      <c r="W184" s="2">
        <f t="shared" si="20"/>
        <v>437002.61993124336</v>
      </c>
      <c r="X184" s="2">
        <f t="shared" si="6"/>
        <v>112997.38006875664</v>
      </c>
      <c r="Y184" s="2">
        <f t="shared" si="37"/>
        <v>45101607.482476145</v>
      </c>
      <c r="Z184" s="2" t="str">
        <f t="shared" si="8"/>
        <v>HERE</v>
      </c>
      <c r="AA184" s="2">
        <f>IF(Z184="HERE",Y184,AA183+Graph!$G$1*1000)</f>
        <v>45101607.482476145</v>
      </c>
      <c r="AB184" s="2">
        <f t="shared" si="21"/>
        <v>112997.38006875664</v>
      </c>
      <c r="AC184" s="2">
        <f t="shared" si="38"/>
        <v>29373772.820239201</v>
      </c>
      <c r="AD184" s="3">
        <f t="shared" si="10"/>
        <v>45101607.482476145</v>
      </c>
      <c r="AE184" s="2">
        <f>IF(AE182&gt;=52800000,52800000,IF(AB163=Graph!G$1*1000,AE183+Graph!G$1*1000,AC184))</f>
        <v>29373772.820239201</v>
      </c>
      <c r="AF184" s="3">
        <f t="shared" si="11"/>
        <v>29373772.820239201</v>
      </c>
      <c r="AG184" s="3">
        <f t="shared" si="29"/>
        <v>39210759.008730523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107</v>
      </c>
      <c r="C185" s="7"/>
      <c r="D185" s="2" t="e">
        <f t="shared" si="12"/>
        <v>#N/A</v>
      </c>
      <c r="E185" s="2" t="e">
        <f t="shared" si="22"/>
        <v>#N/A</v>
      </c>
      <c r="F185" s="2">
        <v>558370.77816107124</v>
      </c>
      <c r="G185" s="2">
        <f t="shared" si="41"/>
        <v>524145.14285714278</v>
      </c>
      <c r="H185" s="2">
        <f t="shared" si="39"/>
        <v>71553890.416729599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3562601.7142857178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610464.73749136925</v>
      </c>
      <c r="Q185" s="2">
        <f t="shared" si="42"/>
        <v>550000</v>
      </c>
      <c r="R185" s="2">
        <f t="shared" si="40"/>
        <v>75025380.302715361</v>
      </c>
      <c r="S185" s="2">
        <f t="shared" si="17"/>
        <v>524145.14285714924</v>
      </c>
      <c r="T185" s="2">
        <f t="shared" si="18"/>
        <v>25854.857142857276</v>
      </c>
      <c r="U185" s="2">
        <f t="shared" si="19"/>
        <v>550000</v>
      </c>
      <c r="V185" s="2">
        <f t="shared" si="34"/>
        <v>29812203.300855502</v>
      </c>
      <c r="W185" s="2">
        <f t="shared" si="20"/>
        <v>438430.4806163013</v>
      </c>
      <c r="X185" s="2">
        <f t="shared" si="6"/>
        <v>111569.5193836987</v>
      </c>
      <c r="Y185" s="2">
        <f t="shared" si="37"/>
        <v>45213177.001859844</v>
      </c>
      <c r="Z185" s="2" t="str">
        <f t="shared" si="8"/>
        <v>HERE</v>
      </c>
      <c r="AA185" s="2">
        <f>IF(Z185="HERE",Y185,AA184+Graph!$G$1*1000)</f>
        <v>45213177.001859844</v>
      </c>
      <c r="AB185" s="2">
        <f t="shared" si="21"/>
        <v>111569.5193836987</v>
      </c>
      <c r="AC185" s="2">
        <f t="shared" si="38"/>
        <v>29812203.300855502</v>
      </c>
      <c r="AD185" s="3">
        <f t="shared" si="10"/>
        <v>45213177.001859844</v>
      </c>
      <c r="AE185" s="2">
        <f>IF(AE183&gt;=52800000,52800000,IF(AB164=Graph!G$1*1000,AE184+Graph!G$1*1000,AC185))</f>
        <v>29812203.300855502</v>
      </c>
      <c r="AF185" s="3">
        <f t="shared" si="11"/>
        <v>29812203.300855502</v>
      </c>
      <c r="AG185" s="3">
        <f t="shared" si="29"/>
        <v>39358580.41343493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108</v>
      </c>
      <c r="C186" s="7"/>
      <c r="D186" s="2" t="e">
        <f t="shared" si="12"/>
        <v>#N/A</v>
      </c>
      <c r="E186" s="2" t="e">
        <f t="shared" si="22"/>
        <v>#N/A</v>
      </c>
      <c r="F186" s="2">
        <v>559798.63884612173</v>
      </c>
      <c r="G186" s="2">
        <f t="shared" si="41"/>
        <v>524145.14285714278</v>
      </c>
      <c r="H186" s="2">
        <f t="shared" si="39"/>
        <v>72078035.559586748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3588456.5714285751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612250.30080528557</v>
      </c>
      <c r="Q186" s="2">
        <f t="shared" si="42"/>
        <v>550000</v>
      </c>
      <c r="R186" s="2">
        <f t="shared" si="40"/>
        <v>75575380.302715361</v>
      </c>
      <c r="S186" s="2">
        <f t="shared" si="17"/>
        <v>524145.14285714924</v>
      </c>
      <c r="T186" s="2">
        <f t="shared" si="18"/>
        <v>25854.857142857276</v>
      </c>
      <c r="U186" s="2">
        <f t="shared" si="19"/>
        <v>550000</v>
      </c>
      <c r="V186" s="2">
        <f t="shared" si="34"/>
        <v>30252061.642156854</v>
      </c>
      <c r="W186" s="2">
        <f t="shared" si="20"/>
        <v>439858.34130135179</v>
      </c>
      <c r="X186" s="2">
        <f t="shared" si="6"/>
        <v>110141.65869864821</v>
      </c>
      <c r="Y186" s="2">
        <f t="shared" si="37"/>
        <v>45323318.660558492</v>
      </c>
      <c r="Z186" s="2" t="str">
        <f t="shared" si="8"/>
        <v>HERE</v>
      </c>
      <c r="AA186" s="2">
        <f>IF(Z186="HERE",Y186,AA185+Graph!$G$1*1000)</f>
        <v>45323318.660558492</v>
      </c>
      <c r="AB186" s="2">
        <f t="shared" si="21"/>
        <v>110141.65869864821</v>
      </c>
      <c r="AC186" s="2">
        <f t="shared" si="38"/>
        <v>30252061.642156854</v>
      </c>
      <c r="AD186" s="3">
        <f t="shared" si="10"/>
        <v>45323318.660558492</v>
      </c>
      <c r="AE186" s="2">
        <f>IF(AE184&gt;=52800000,52800000,IF(AB165=Graph!G$1*1000,AE185+Graph!G$1*1000,AC186))</f>
        <v>30252061.642156854</v>
      </c>
      <c r="AF186" s="3">
        <f t="shared" si="11"/>
        <v>30252061.642156854</v>
      </c>
      <c r="AG186" s="3">
        <f t="shared" si="29"/>
        <v>39505188.136557043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109</v>
      </c>
      <c r="C187" s="7"/>
      <c r="D187" s="2" t="e">
        <f t="shared" si="12"/>
        <v>#N/A</v>
      </c>
      <c r="E187" s="2" t="e">
        <f t="shared" si="22"/>
        <v>#N/A</v>
      </c>
      <c r="F187" s="2">
        <v>561226.49953117967</v>
      </c>
      <c r="G187" s="2">
        <f t="shared" si="41"/>
        <v>524145.14285714278</v>
      </c>
      <c r="H187" s="2">
        <f t="shared" si="39"/>
        <v>72602180.702443898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3614311.4285714324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614035.8641192168</v>
      </c>
      <c r="Q187" s="2">
        <f t="shared" si="42"/>
        <v>550000</v>
      </c>
      <c r="R187" s="2">
        <f t="shared" si="40"/>
        <v>76125380.302715361</v>
      </c>
      <c r="S187" s="2">
        <f t="shared" si="17"/>
        <v>524145.14285714924</v>
      </c>
      <c r="T187" s="2">
        <f t="shared" si="18"/>
        <v>25854.857142857276</v>
      </c>
      <c r="U187" s="2">
        <f t="shared" si="19"/>
        <v>550000</v>
      </c>
      <c r="V187" s="2">
        <f t="shared" si="34"/>
        <v>30693347.844143264</v>
      </c>
      <c r="W187" s="2">
        <f t="shared" si="20"/>
        <v>441286.20198640972</v>
      </c>
      <c r="X187" s="2">
        <f t="shared" si="6"/>
        <v>108713.79801359028</v>
      </c>
      <c r="Y187" s="2">
        <f t="shared" si="37"/>
        <v>45432032.458572082</v>
      </c>
      <c r="Z187" s="2" t="str">
        <f t="shared" si="8"/>
        <v>HERE</v>
      </c>
      <c r="AA187" s="2">
        <f>IF(Z187="HERE",Y187,AA186+Graph!$G$1*1000)</f>
        <v>45432032.458572082</v>
      </c>
      <c r="AB187" s="2">
        <f t="shared" si="21"/>
        <v>108713.79801359028</v>
      </c>
      <c r="AC187" s="2">
        <f t="shared" si="38"/>
        <v>30693347.844143264</v>
      </c>
      <c r="AD187" s="3">
        <f t="shared" si="10"/>
        <v>45432032.458572082</v>
      </c>
      <c r="AE187" s="2">
        <f>IF(AE185&gt;=52800000,52800000,IF(AB166=Graph!G$1*1000,AE186+Graph!G$1*1000,AC187))</f>
        <v>30693347.844143264</v>
      </c>
      <c r="AF187" s="3">
        <f t="shared" si="11"/>
        <v>30693347.844143264</v>
      </c>
      <c r="AG187" s="3">
        <f t="shared" si="29"/>
        <v>39650582.178096853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110</v>
      </c>
      <c r="C188" s="7"/>
      <c r="D188" s="2" t="e">
        <f t="shared" si="12"/>
        <v>#N/A</v>
      </c>
      <c r="E188" s="2" t="e">
        <f t="shared" si="22"/>
        <v>#N/A</v>
      </c>
      <c r="F188" s="2">
        <v>562654.3602162376</v>
      </c>
      <c r="G188" s="2">
        <f t="shared" si="41"/>
        <v>524145.14285714278</v>
      </c>
      <c r="H188" s="2">
        <f t="shared" si="39"/>
        <v>73126325.845301047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3640166.2857142896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615821.42743314803</v>
      </c>
      <c r="Q188" s="2">
        <f t="shared" si="42"/>
        <v>550000</v>
      </c>
      <c r="R188" s="2">
        <f t="shared" si="40"/>
        <v>76675380.302715361</v>
      </c>
      <c r="S188" s="2">
        <f t="shared" si="17"/>
        <v>524145.14285714924</v>
      </c>
      <c r="T188" s="2">
        <f t="shared" si="18"/>
        <v>25854.857142857276</v>
      </c>
      <c r="U188" s="2">
        <f t="shared" si="19"/>
        <v>550000</v>
      </c>
      <c r="V188" s="2">
        <f t="shared" si="34"/>
        <v>31136061.906814732</v>
      </c>
      <c r="W188" s="2">
        <f t="shared" si="20"/>
        <v>442714.06267146766</v>
      </c>
      <c r="X188" s="2">
        <f t="shared" si="6"/>
        <v>107285.93732853234</v>
      </c>
      <c r="Y188" s="2">
        <f t="shared" si="37"/>
        <v>45539318.395900615</v>
      </c>
      <c r="Z188" s="2" t="str">
        <f t="shared" si="8"/>
        <v>HERE</v>
      </c>
      <c r="AA188" s="2">
        <f>IF(Z188="HERE",Y188,AA187+Graph!$G$1*1000)</f>
        <v>45539318.395900615</v>
      </c>
      <c r="AB188" s="2">
        <f t="shared" si="21"/>
        <v>107285.93732853234</v>
      </c>
      <c r="AC188" s="2">
        <f t="shared" si="38"/>
        <v>31136061.906814732</v>
      </c>
      <c r="AD188" s="3">
        <f t="shared" si="10"/>
        <v>45539318.395900615</v>
      </c>
      <c r="AE188" s="2">
        <f>IF(AE186&gt;=52800000,52800000,IF(AB167=Graph!G$1*1000,AE187+Graph!G$1*1000,AC188))</f>
        <v>31136061.906814732</v>
      </c>
      <c r="AF188" s="3">
        <f t="shared" si="11"/>
        <v>31136061.906814732</v>
      </c>
      <c r="AG188" s="3">
        <f t="shared" si="29"/>
        <v>39794762.538054369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111</v>
      </c>
      <c r="C189" s="7"/>
      <c r="D189" s="2" t="e">
        <f t="shared" si="12"/>
        <v>#N/A</v>
      </c>
      <c r="E189" s="2" t="e">
        <f t="shared" si="22"/>
        <v>#N/A</v>
      </c>
      <c r="F189" s="2">
        <v>564082.22090129554</v>
      </c>
      <c r="G189" s="2">
        <f t="shared" si="41"/>
        <v>524145.14285714278</v>
      </c>
      <c r="H189" s="2">
        <f t="shared" si="39"/>
        <v>73650470.988158196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3666021.1428571469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617606.99074706435</v>
      </c>
      <c r="Q189" s="2">
        <f t="shared" si="42"/>
        <v>550000</v>
      </c>
      <c r="R189" s="2">
        <f t="shared" si="40"/>
        <v>77225380.302715361</v>
      </c>
      <c r="S189" s="2">
        <f t="shared" si="17"/>
        <v>524145.14285714924</v>
      </c>
      <c r="T189" s="2">
        <f t="shared" si="18"/>
        <v>25854.857142857276</v>
      </c>
      <c r="U189" s="2">
        <f t="shared" si="19"/>
        <v>550000</v>
      </c>
      <c r="V189" s="2">
        <f t="shared" si="34"/>
        <v>31580203.830171257</v>
      </c>
      <c r="W189" s="2">
        <f t="shared" si="20"/>
        <v>444141.9233565256</v>
      </c>
      <c r="X189" s="2">
        <f t="shared" si="6"/>
        <v>105858.0766434744</v>
      </c>
      <c r="Y189" s="2">
        <f t="shared" si="37"/>
        <v>45645176.472544089</v>
      </c>
      <c r="Z189" s="2" t="str">
        <f t="shared" si="8"/>
        <v>HERE</v>
      </c>
      <c r="AA189" s="2">
        <f>IF(Z189="HERE",Y189,AA188+Graph!$G$1*1000)</f>
        <v>45645176.472544089</v>
      </c>
      <c r="AB189" s="2">
        <f t="shared" si="21"/>
        <v>105858.0766434744</v>
      </c>
      <c r="AC189" s="2">
        <f t="shared" si="38"/>
        <v>31580203.830171257</v>
      </c>
      <c r="AD189" s="3">
        <f t="shared" si="10"/>
        <v>45645176.472544089</v>
      </c>
      <c r="AE189" s="2">
        <f>IF(AE187&gt;=52800000,52800000,IF(AB168=Graph!G$1*1000,AE188+Graph!G$1*1000,AC189))</f>
        <v>31580203.830171257</v>
      </c>
      <c r="AF189" s="3">
        <f t="shared" si="11"/>
        <v>31580203.830171257</v>
      </c>
      <c r="AG189" s="3">
        <f t="shared" si="29"/>
        <v>39937729.216429584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112</v>
      </c>
      <c r="C190" s="7"/>
      <c r="D190" s="2" t="e">
        <f t="shared" si="12"/>
        <v>#N/A</v>
      </c>
      <c r="E190" s="2" t="e">
        <f t="shared" si="22"/>
        <v>#N/A</v>
      </c>
      <c r="F190" s="2">
        <v>565510.08158635348</v>
      </c>
      <c r="G190" s="2">
        <f t="shared" si="41"/>
        <v>524145.14285714278</v>
      </c>
      <c r="H190" s="2">
        <f t="shared" si="39"/>
        <v>74174616.131015345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3691876.0000000042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619392.55406099558</v>
      </c>
      <c r="Q190" s="2">
        <f t="shared" si="42"/>
        <v>550000</v>
      </c>
      <c r="R190" s="2">
        <f t="shared" si="40"/>
        <v>77775380.302715361</v>
      </c>
      <c r="S190" s="2">
        <f t="shared" si="17"/>
        <v>524145.14285714924</v>
      </c>
      <c r="T190" s="2">
        <f t="shared" si="18"/>
        <v>25854.857142857276</v>
      </c>
      <c r="U190" s="2">
        <f t="shared" si="19"/>
        <v>550000</v>
      </c>
      <c r="V190" s="2">
        <f t="shared" si="34"/>
        <v>32025773.614212841</v>
      </c>
      <c r="W190" s="2">
        <f t="shared" si="20"/>
        <v>445569.78404158354</v>
      </c>
      <c r="X190" s="2">
        <f t="shared" si="6"/>
        <v>104430.21595841646</v>
      </c>
      <c r="Y190" s="2">
        <f t="shared" si="37"/>
        <v>45749606.688502505</v>
      </c>
      <c r="Z190" s="2" t="str">
        <f t="shared" si="8"/>
        <v>HERE</v>
      </c>
      <c r="AA190" s="2">
        <f>IF(Z190="HERE",Y190,AA189+Graph!$G$1*1000)</f>
        <v>45749606.688502505</v>
      </c>
      <c r="AB190" s="2">
        <f t="shared" si="21"/>
        <v>104430.21595841646</v>
      </c>
      <c r="AC190" s="2">
        <f t="shared" si="38"/>
        <v>32025773.614212841</v>
      </c>
      <c r="AD190" s="3">
        <f t="shared" si="10"/>
        <v>45749606.688502505</v>
      </c>
      <c r="AE190" s="2">
        <f>IF(AE188&gt;=52800000,52800000,IF(AB169=Graph!G$1*1000,AE189+Graph!G$1*1000,AC190))</f>
        <v>32025773.614212841</v>
      </c>
      <c r="AF190" s="3">
        <f t="shared" si="11"/>
        <v>32025773.614212841</v>
      </c>
      <c r="AG190" s="3">
        <f t="shared" si="29"/>
        <v>40079482.213222504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113</v>
      </c>
      <c r="C191" s="7"/>
      <c r="D191" s="2" t="e">
        <f t="shared" si="12"/>
        <v>#N/A</v>
      </c>
      <c r="E191" s="2" t="e">
        <f t="shared" si="22"/>
        <v>#N/A</v>
      </c>
      <c r="F191" s="2">
        <v>566937.94227141142</v>
      </c>
      <c r="G191" s="2">
        <f t="shared" si="41"/>
        <v>524145.14285714278</v>
      </c>
      <c r="H191" s="2">
        <f t="shared" si="39"/>
        <v>74698761.273872495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3717730.8571428615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621178.1173749119</v>
      </c>
      <c r="Q191" s="2">
        <f t="shared" si="42"/>
        <v>550000</v>
      </c>
      <c r="R191" s="2">
        <f t="shared" si="40"/>
        <v>78325380.302715361</v>
      </c>
      <c r="S191" s="2">
        <f t="shared" si="17"/>
        <v>524145.14285714924</v>
      </c>
      <c r="T191" s="2">
        <f t="shared" si="18"/>
        <v>25854.857142857276</v>
      </c>
      <c r="U191" s="2">
        <f t="shared" si="19"/>
        <v>550000</v>
      </c>
      <c r="V191" s="2">
        <f t="shared" si="34"/>
        <v>32472771.258939482</v>
      </c>
      <c r="W191" s="2">
        <f t="shared" si="20"/>
        <v>446997.64472664148</v>
      </c>
      <c r="X191" s="2">
        <f t="shared" si="6"/>
        <v>103002.35527335852</v>
      </c>
      <c r="Y191" s="2">
        <f t="shared" si="37"/>
        <v>45852609.043775864</v>
      </c>
      <c r="Z191" s="2" t="str">
        <f t="shared" si="8"/>
        <v>HERE</v>
      </c>
      <c r="AA191" s="2">
        <f>IF(Z191="HERE",Y191,AA190+Graph!$G$1*1000)</f>
        <v>45852609.043775864</v>
      </c>
      <c r="AB191" s="2">
        <f t="shared" si="21"/>
        <v>103002.35527335852</v>
      </c>
      <c r="AC191" s="2">
        <f t="shared" si="38"/>
        <v>32472771.258939482</v>
      </c>
      <c r="AD191" s="3">
        <f t="shared" si="10"/>
        <v>45852609.043775864</v>
      </c>
      <c r="AE191" s="2">
        <f>IF(AE189&gt;=52800000,52800000,IF(AB170=Graph!G$1*1000,AE190+Graph!G$1*1000,AC191))</f>
        <v>32472771.258939482</v>
      </c>
      <c r="AF191" s="3">
        <f t="shared" si="11"/>
        <v>32472771.258939482</v>
      </c>
      <c r="AG191" s="3">
        <f t="shared" si="29"/>
        <v>40220021.528433129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114</v>
      </c>
      <c r="C192" s="7"/>
      <c r="D192" s="2" t="e">
        <f t="shared" si="12"/>
        <v>#N/A</v>
      </c>
      <c r="E192" s="2" t="e">
        <f t="shared" si="22"/>
        <v>#N/A</v>
      </c>
      <c r="F192" s="2">
        <v>568365.80295646191</v>
      </c>
      <c r="G192" s="2">
        <f t="shared" si="41"/>
        <v>524145.14285714278</v>
      </c>
      <c r="H192" s="2">
        <f t="shared" si="39"/>
        <v>75222906.416729644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3743585.7142857187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622963.68068884313</v>
      </c>
      <c r="Q192" s="2">
        <f t="shared" si="42"/>
        <v>550000</v>
      </c>
      <c r="R192" s="2">
        <f t="shared" si="40"/>
        <v>78875380.302715361</v>
      </c>
      <c r="S192" s="2">
        <f t="shared" si="17"/>
        <v>524145.14285714924</v>
      </c>
      <c r="T192" s="2">
        <f t="shared" si="18"/>
        <v>25854.857142857276</v>
      </c>
      <c r="U192" s="2">
        <f t="shared" si="19"/>
        <v>550000</v>
      </c>
      <c r="V192" s="2">
        <f t="shared" si="34"/>
        <v>32921196.764351182</v>
      </c>
      <c r="W192" s="2">
        <f t="shared" si="20"/>
        <v>448425.50541169941</v>
      </c>
      <c r="X192" s="2">
        <f t="shared" si="6"/>
        <v>101574.49458830059</v>
      </c>
      <c r="Y192" s="2">
        <f t="shared" si="37"/>
        <v>45954183.538364165</v>
      </c>
      <c r="Z192" s="2" t="str">
        <f t="shared" si="8"/>
        <v>HERE</v>
      </c>
      <c r="AA192" s="2">
        <f>IF(Z192="HERE",Y192,AA191+Graph!$G$1*1000)</f>
        <v>45954183.538364165</v>
      </c>
      <c r="AB192" s="2">
        <f t="shared" si="21"/>
        <v>101574.49458830059</v>
      </c>
      <c r="AC192" s="2">
        <f t="shared" si="38"/>
        <v>32921196.764351182</v>
      </c>
      <c r="AD192" s="3">
        <f t="shared" si="10"/>
        <v>45954183.538364165</v>
      </c>
      <c r="AE192" s="2">
        <f>IF(AE190&gt;=52800000,52800000,IF(AB171=Graph!G$1*1000,AE191+Graph!G$1*1000,AC192))</f>
        <v>32921196.764351182</v>
      </c>
      <c r="AF192" s="3">
        <f t="shared" si="11"/>
        <v>32921196.764351182</v>
      </c>
      <c r="AG192" s="3">
        <f t="shared" si="29"/>
        <v>40359347.162061445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115</v>
      </c>
      <c r="C193" s="7"/>
      <c r="D193" s="2" t="e">
        <f t="shared" si="12"/>
        <v>#N/A</v>
      </c>
      <c r="E193" s="2" t="e">
        <f t="shared" si="22"/>
        <v>#N/A</v>
      </c>
      <c r="F193" s="2">
        <v>569793.66364151984</v>
      </c>
      <c r="G193" s="2">
        <f t="shared" si="41"/>
        <v>524145.14285714278</v>
      </c>
      <c r="H193" s="2">
        <f t="shared" si="39"/>
        <v>75747051.559586793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3769440.571428576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624749.24400275946</v>
      </c>
      <c r="Q193" s="2">
        <f t="shared" si="42"/>
        <v>550000</v>
      </c>
      <c r="R193" s="2">
        <f t="shared" si="40"/>
        <v>79425380.302715361</v>
      </c>
      <c r="S193" s="2">
        <f t="shared" si="17"/>
        <v>524145.14285714924</v>
      </c>
      <c r="T193" s="2">
        <f t="shared" si="18"/>
        <v>25854.857142857276</v>
      </c>
      <c r="U193" s="2">
        <f t="shared" si="19"/>
        <v>550000</v>
      </c>
      <c r="V193" s="2">
        <f t="shared" si="34"/>
        <v>33371050.130447932</v>
      </c>
      <c r="W193" s="2">
        <f t="shared" si="20"/>
        <v>449853.3660967499</v>
      </c>
      <c r="X193" s="2">
        <f t="shared" si="6"/>
        <v>100146.6339032501</v>
      </c>
      <c r="Y193" s="2">
        <f t="shared" si="37"/>
        <v>46054330.172267415</v>
      </c>
      <c r="Z193" s="2" t="str">
        <f t="shared" si="8"/>
        <v>HERE</v>
      </c>
      <c r="AA193" s="2">
        <f>IF(Z193="HERE",Y193,AA192+Graph!$G$1*1000)</f>
        <v>46054330.172267415</v>
      </c>
      <c r="AB193" s="2">
        <f t="shared" si="21"/>
        <v>100146.6339032501</v>
      </c>
      <c r="AC193" s="2">
        <f t="shared" si="38"/>
        <v>33371050.130447932</v>
      </c>
      <c r="AD193" s="3">
        <f t="shared" si="10"/>
        <v>46054330.172267415</v>
      </c>
      <c r="AE193" s="2">
        <f>IF(AE191&gt;=52800000,52800000,IF(AB172=Graph!G$1*1000,AE192+Graph!G$1*1000,AC193))</f>
        <v>33371050.130447932</v>
      </c>
      <c r="AF193" s="3">
        <f t="shared" si="11"/>
        <v>33371050.130447932</v>
      </c>
      <c r="AG193" s="3">
        <f t="shared" si="29"/>
        <v>40497459.114107467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116</v>
      </c>
      <c r="C194" s="7"/>
      <c r="D194" s="2" t="e">
        <f t="shared" si="12"/>
        <v>#N/A</v>
      </c>
      <c r="E194" s="2" t="e">
        <f t="shared" si="22"/>
        <v>#N/A</v>
      </c>
      <c r="F194" s="2">
        <v>571221.52432657778</v>
      </c>
      <c r="G194" s="2">
        <f t="shared" si="41"/>
        <v>524145.14285714278</v>
      </c>
      <c r="H194" s="2">
        <f t="shared" si="39"/>
        <v>76271196.702443942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3795295.4285714333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626534.80731669068</v>
      </c>
      <c r="Q194" s="2">
        <f t="shared" si="42"/>
        <v>550000</v>
      </c>
      <c r="R194" s="2">
        <f t="shared" si="40"/>
        <v>79975380.302715361</v>
      </c>
      <c r="S194" s="2">
        <f t="shared" si="17"/>
        <v>524145.14285714924</v>
      </c>
      <c r="T194" s="2">
        <f t="shared" si="18"/>
        <v>25854.857142857276</v>
      </c>
      <c r="U194" s="2">
        <f t="shared" si="19"/>
        <v>550000</v>
      </c>
      <c r="V194" s="2">
        <f t="shared" si="34"/>
        <v>33822331.357229739</v>
      </c>
      <c r="W194" s="2">
        <f t="shared" si="20"/>
        <v>451281.22678180784</v>
      </c>
      <c r="X194" s="2">
        <f t="shared" si="6"/>
        <v>98718.77321819216</v>
      </c>
      <c r="Y194" s="2">
        <f t="shared" si="37"/>
        <v>46153048.945485607</v>
      </c>
      <c r="Z194" s="2" t="str">
        <f t="shared" si="8"/>
        <v>HERE</v>
      </c>
      <c r="AA194" s="2">
        <f>IF(Z194="HERE",Y194,AA193+Graph!$G$1*1000)</f>
        <v>46153048.945485607</v>
      </c>
      <c r="AB194" s="2">
        <f t="shared" si="21"/>
        <v>98718.77321819216</v>
      </c>
      <c r="AC194" s="2">
        <f t="shared" si="38"/>
        <v>33822331.357229739</v>
      </c>
      <c r="AD194" s="3">
        <f t="shared" si="10"/>
        <v>46153048.945485607</v>
      </c>
      <c r="AE194" s="2">
        <f>IF(AE192&gt;=52800000,52800000,IF(AB173=Graph!G$1*1000,AE193+Graph!G$1*1000,AC194))</f>
        <v>33822331.357229739</v>
      </c>
      <c r="AF194" s="3">
        <f t="shared" si="11"/>
        <v>33822331.357229739</v>
      </c>
      <c r="AG194" s="3">
        <f t="shared" si="29"/>
        <v>40634357.384571195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117</v>
      </c>
      <c r="C195" s="7"/>
      <c r="D195" s="2" t="e">
        <f t="shared" si="12"/>
        <v>#N/A</v>
      </c>
      <c r="E195" s="2" t="e">
        <f t="shared" si="22"/>
        <v>#N/A</v>
      </c>
      <c r="F195" s="2">
        <v>572649.38501163572</v>
      </c>
      <c r="G195" s="2">
        <f t="shared" si="41"/>
        <v>524145.14285714278</v>
      </c>
      <c r="H195" s="2">
        <f t="shared" si="39"/>
        <v>76795341.845301092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3821150.2857142906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628320.37063060701</v>
      </c>
      <c r="Q195" s="2">
        <f t="shared" si="42"/>
        <v>550000</v>
      </c>
      <c r="R195" s="2">
        <f t="shared" si="40"/>
        <v>80525380.302715361</v>
      </c>
      <c r="S195" s="2">
        <f t="shared" si="17"/>
        <v>524145.14285714924</v>
      </c>
      <c r="T195" s="2">
        <f t="shared" si="18"/>
        <v>25854.857142857276</v>
      </c>
      <c r="U195" s="2">
        <f t="shared" si="19"/>
        <v>550000</v>
      </c>
      <c r="V195" s="2">
        <f t="shared" si="34"/>
        <v>34275040.444696605</v>
      </c>
      <c r="W195" s="2">
        <f t="shared" si="20"/>
        <v>452709.08746686578</v>
      </c>
      <c r="X195" s="2">
        <f t="shared" si="6"/>
        <v>97290.912533134222</v>
      </c>
      <c r="Y195" s="2">
        <f t="shared" si="37"/>
        <v>46250339.858018741</v>
      </c>
      <c r="Z195" s="2" t="str">
        <f t="shared" si="8"/>
        <v>HERE</v>
      </c>
      <c r="AA195" s="2">
        <f>IF(Z195="HERE",Y195,AA194+Graph!$G$1*1000)</f>
        <v>46250339.858018741</v>
      </c>
      <c r="AB195" s="2">
        <f t="shared" si="21"/>
        <v>97290.912533134222</v>
      </c>
      <c r="AC195" s="2">
        <f t="shared" si="38"/>
        <v>34275040.444696605</v>
      </c>
      <c r="AD195" s="3">
        <f t="shared" si="10"/>
        <v>46250339.858018741</v>
      </c>
      <c r="AE195" s="2">
        <f>IF(AE193&gt;=52800000,52800000,IF(AB174=Graph!G$1*1000,AE194+Graph!G$1*1000,AC195))</f>
        <v>34275040.444696605</v>
      </c>
      <c r="AF195" s="3">
        <f t="shared" si="11"/>
        <v>34275040.444696605</v>
      </c>
      <c r="AG195" s="3">
        <f t="shared" si="29"/>
        <v>40770041.97345262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118</v>
      </c>
      <c r="C196" s="7"/>
      <c r="D196" s="2" t="e">
        <f t="shared" si="12"/>
        <v>#N/A</v>
      </c>
      <c r="E196" s="2" t="e">
        <f t="shared" si="22"/>
        <v>#N/A</v>
      </c>
      <c r="F196" s="2">
        <v>574077.24569669366</v>
      </c>
      <c r="G196" s="2">
        <f t="shared" si="41"/>
        <v>524145.14285714278</v>
      </c>
      <c r="H196" s="2">
        <f t="shared" si="39"/>
        <v>77319486.988158241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3847005.1428571478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630105.93394453824</v>
      </c>
      <c r="Q196" s="2">
        <f t="shared" si="42"/>
        <v>550000</v>
      </c>
      <c r="R196" s="2">
        <f t="shared" si="40"/>
        <v>81075380.302715361</v>
      </c>
      <c r="S196" s="2">
        <f t="shared" si="17"/>
        <v>524145.14285714924</v>
      </c>
      <c r="T196" s="2">
        <f t="shared" si="18"/>
        <v>25854.857142857276</v>
      </c>
      <c r="U196" s="2">
        <f t="shared" si="19"/>
        <v>550000</v>
      </c>
      <c r="V196" s="2">
        <f t="shared" si="34"/>
        <v>34729177.392848529</v>
      </c>
      <c r="W196" s="2">
        <f t="shared" si="20"/>
        <v>454136.94815192372</v>
      </c>
      <c r="X196" s="2">
        <f t="shared" si="6"/>
        <v>95863.051848076284</v>
      </c>
      <c r="Y196" s="2">
        <f t="shared" si="37"/>
        <v>46346202.909866817</v>
      </c>
      <c r="Z196" s="2" t="str">
        <f t="shared" si="8"/>
        <v>HERE</v>
      </c>
      <c r="AA196" s="2">
        <f>IF(Z196="HERE",Y196,AA195+Graph!$G$1*1000)</f>
        <v>46346202.909866817</v>
      </c>
      <c r="AB196" s="2">
        <f t="shared" si="21"/>
        <v>95863.051848076284</v>
      </c>
      <c r="AC196" s="2">
        <f t="shared" si="38"/>
        <v>34729177.392848529</v>
      </c>
      <c r="AD196" s="3">
        <f t="shared" si="10"/>
        <v>46346202.909866817</v>
      </c>
      <c r="AE196" s="2">
        <f>IF(AE194&gt;=52800000,52800000,IF(AB175=Graph!G$1*1000,AE195+Graph!G$1*1000,AC196))</f>
        <v>34729177.392848529</v>
      </c>
      <c r="AF196" s="3">
        <f t="shared" si="11"/>
        <v>34729177.392848529</v>
      </c>
      <c r="AG196" s="3">
        <f t="shared" si="29"/>
        <v>40904512.880751751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119</v>
      </c>
      <c r="C197" s="7"/>
      <c r="D197" s="2" t="e">
        <f t="shared" si="12"/>
        <v>#N/A</v>
      </c>
      <c r="E197" s="2" t="e">
        <f t="shared" si="22"/>
        <v>#N/A</v>
      </c>
      <c r="F197" s="2">
        <v>575505.1063817516</v>
      </c>
      <c r="G197" s="2">
        <f t="shared" si="41"/>
        <v>524145.14285714278</v>
      </c>
      <c r="H197" s="2">
        <f t="shared" si="39"/>
        <v>77843632.13101539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3872860.0000000051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631891.49725845456</v>
      </c>
      <c r="Q197" s="2">
        <f t="shared" si="42"/>
        <v>550000</v>
      </c>
      <c r="R197" s="2">
        <f t="shared" si="40"/>
        <v>81625380.302715361</v>
      </c>
      <c r="S197" s="2">
        <f t="shared" si="17"/>
        <v>524145.14285714924</v>
      </c>
      <c r="T197" s="2">
        <f t="shared" si="18"/>
        <v>25854.857142857276</v>
      </c>
      <c r="U197" s="2">
        <f t="shared" si="19"/>
        <v>550000</v>
      </c>
      <c r="V197" s="2">
        <f t="shared" si="34"/>
        <v>35184742.201685511</v>
      </c>
      <c r="W197" s="2">
        <f t="shared" si="20"/>
        <v>455564.80883698165</v>
      </c>
      <c r="X197" s="2">
        <f t="shared" si="6"/>
        <v>94435.191163018346</v>
      </c>
      <c r="Y197" s="2">
        <f t="shared" si="37"/>
        <v>46440638.101029836</v>
      </c>
      <c r="Z197" s="2" t="str">
        <f t="shared" si="8"/>
        <v>HERE</v>
      </c>
      <c r="AA197" s="2">
        <f>IF(Z197="HERE",Y197,AA196+Graph!$G$1*1000)</f>
        <v>46440638.101029836</v>
      </c>
      <c r="AB197" s="2">
        <f t="shared" si="21"/>
        <v>94435.191163018346</v>
      </c>
      <c r="AC197" s="2">
        <f t="shared" si="38"/>
        <v>35184742.201685511</v>
      </c>
      <c r="AD197" s="3">
        <f t="shared" si="10"/>
        <v>46440638.101029836</v>
      </c>
      <c r="AE197" s="2">
        <f>IF(AE195&gt;=52800000,52800000,IF(AB176=Graph!G$1*1000,AE196+Graph!G$1*1000,AC197))</f>
        <v>35184742.201685511</v>
      </c>
      <c r="AF197" s="3">
        <f t="shared" si="11"/>
        <v>35184742.201685511</v>
      </c>
      <c r="AG197" s="3">
        <f t="shared" si="29"/>
        <v>41037770.106468588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120</v>
      </c>
      <c r="C198" s="7"/>
      <c r="D198" s="2" t="e">
        <f t="shared" si="12"/>
        <v>#N/A</v>
      </c>
      <c r="E198" s="2" t="e">
        <f t="shared" si="22"/>
        <v>#N/A</v>
      </c>
      <c r="F198" s="2">
        <v>576932.96706680954</v>
      </c>
      <c r="G198" s="2">
        <f t="shared" si="41"/>
        <v>524145.14285714278</v>
      </c>
      <c r="H198" s="2">
        <f t="shared" si="39"/>
        <v>78367777.273872539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3898714.8571428624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633677.06057238579</v>
      </c>
      <c r="Q198" s="2">
        <f t="shared" si="42"/>
        <v>550000</v>
      </c>
      <c r="R198" s="2">
        <f t="shared" si="40"/>
        <v>82175380.302715361</v>
      </c>
      <c r="S198" s="2">
        <f t="shared" si="17"/>
        <v>524145.14285714924</v>
      </c>
      <c r="T198" s="2">
        <f t="shared" si="18"/>
        <v>25854.857142857276</v>
      </c>
      <c r="U198" s="2">
        <f t="shared" si="19"/>
        <v>550000</v>
      </c>
      <c r="V198" s="2">
        <f t="shared" si="34"/>
        <v>35641734.87120755</v>
      </c>
      <c r="W198" s="2">
        <f t="shared" si="20"/>
        <v>456992.66952203959</v>
      </c>
      <c r="X198" s="2">
        <f t="shared" si="6"/>
        <v>93007.330477960408</v>
      </c>
      <c r="Y198" s="2">
        <f t="shared" si="37"/>
        <v>46533645.431507796</v>
      </c>
      <c r="Z198" s="2" t="str">
        <f t="shared" si="8"/>
        <v>HERE</v>
      </c>
      <c r="AA198" s="2">
        <f>IF(Z198="HERE",Y198,AA197+Graph!$G$1*1000)</f>
        <v>46533645.431507796</v>
      </c>
      <c r="AB198" s="2">
        <f t="shared" si="21"/>
        <v>93007.330477960408</v>
      </c>
      <c r="AC198" s="2">
        <f t="shared" si="38"/>
        <v>35641734.87120755</v>
      </c>
      <c r="AD198" s="3">
        <f t="shared" si="10"/>
        <v>46533645.431507796</v>
      </c>
      <c r="AE198" s="2">
        <f>IF(AE196&gt;=52800000,52800000,IF(AB177=Graph!G$1*1000,AE197+Graph!G$1*1000,AC198))</f>
        <v>35641734.87120755</v>
      </c>
      <c r="AF198" s="3">
        <f t="shared" si="11"/>
        <v>35641734.87120755</v>
      </c>
      <c r="AG198" s="3">
        <f t="shared" si="29"/>
        <v>41169813.650603123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121</v>
      </c>
      <c r="C199" s="7"/>
      <c r="D199" s="2" t="e">
        <f t="shared" si="12"/>
        <v>#N/A</v>
      </c>
      <c r="E199" s="2" t="e">
        <f t="shared" si="22"/>
        <v>#N/A</v>
      </c>
      <c r="F199" s="2">
        <v>578360.82775186002</v>
      </c>
      <c r="G199" s="2">
        <f t="shared" si="41"/>
        <v>524145.14285714278</v>
      </c>
      <c r="H199" s="2">
        <f t="shared" si="39"/>
        <v>78891922.416729689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3924569.7142857197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635462.62388631701</v>
      </c>
      <c r="Q199" s="2">
        <f t="shared" si="42"/>
        <v>550000</v>
      </c>
      <c r="R199" s="2">
        <f t="shared" si="40"/>
        <v>82725380.302715361</v>
      </c>
      <c r="S199" s="2">
        <f t="shared" si="17"/>
        <v>524145.14285714924</v>
      </c>
      <c r="T199" s="2">
        <f t="shared" si="18"/>
        <v>25854.857142857276</v>
      </c>
      <c r="U199" s="2">
        <f t="shared" si="19"/>
        <v>550000</v>
      </c>
      <c r="V199" s="2">
        <f t="shared" si="34"/>
        <v>36100155.40141464</v>
      </c>
      <c r="W199" s="2">
        <f t="shared" si="20"/>
        <v>458420.53020709008</v>
      </c>
      <c r="X199" s="2">
        <f t="shared" si="6"/>
        <v>91579.46979290992</v>
      </c>
      <c r="Y199" s="2">
        <f t="shared" si="37"/>
        <v>46625224.901300706</v>
      </c>
      <c r="Z199" s="2" t="str">
        <f t="shared" si="8"/>
        <v>HERE</v>
      </c>
      <c r="AA199" s="2">
        <f>IF(Z199="HERE",Y199,AA198+Graph!$G$1*1000)</f>
        <v>46625224.901300706</v>
      </c>
      <c r="AB199" s="2">
        <f t="shared" si="21"/>
        <v>91579.46979290992</v>
      </c>
      <c r="AC199" s="2">
        <f t="shared" si="38"/>
        <v>36100155.40141464</v>
      </c>
      <c r="AD199" s="3">
        <f t="shared" si="10"/>
        <v>46625224.901300706</v>
      </c>
      <c r="AE199" s="2">
        <f>IF(AE197&gt;=52800000,52800000,IF(AB178=Graph!G$1*1000,AE198+Graph!G$1*1000,AC199))</f>
        <v>36100155.40141464</v>
      </c>
      <c r="AF199" s="3">
        <f t="shared" si="11"/>
        <v>36100155.40141464</v>
      </c>
      <c r="AG199" s="3">
        <f t="shared" si="29"/>
        <v>41300643.513155349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122</v>
      </c>
      <c r="C200" s="7"/>
      <c r="D200" s="2" t="e">
        <f t="shared" si="12"/>
        <v>#N/A</v>
      </c>
      <c r="E200" s="2" t="e">
        <f t="shared" si="22"/>
        <v>#N/A</v>
      </c>
      <c r="F200" s="2">
        <v>579788.68843691796</v>
      </c>
      <c r="G200" s="2">
        <f t="shared" si="41"/>
        <v>524145.14285714278</v>
      </c>
      <c r="H200" s="2">
        <f t="shared" si="39"/>
        <v>79416067.559586838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3950424.5714285769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637248.18720023334</v>
      </c>
      <c r="Q200" s="2">
        <f t="shared" si="42"/>
        <v>550000</v>
      </c>
      <c r="R200" s="2">
        <f t="shared" si="40"/>
        <v>83275380.302715361</v>
      </c>
      <c r="S200" s="2">
        <f t="shared" si="17"/>
        <v>524145.14285714924</v>
      </c>
      <c r="T200" s="2">
        <f t="shared" si="18"/>
        <v>25854.857142857276</v>
      </c>
      <c r="U200" s="2">
        <f t="shared" si="19"/>
        <v>550000</v>
      </c>
      <c r="V200" s="2">
        <f t="shared" si="34"/>
        <v>36560003.792306788</v>
      </c>
      <c r="W200" s="2">
        <f t="shared" si="20"/>
        <v>459848.39089214802</v>
      </c>
      <c r="X200" s="2">
        <f t="shared" si="6"/>
        <v>90151.609107851982</v>
      </c>
      <c r="Y200" s="2">
        <f t="shared" si="37"/>
        <v>46715376.510408558</v>
      </c>
      <c r="Z200" s="2" t="str">
        <f t="shared" si="8"/>
        <v>HERE</v>
      </c>
      <c r="AA200" s="2">
        <f>IF(Z200="HERE",Y200,AA199+Graph!$G$1*1000)</f>
        <v>46715376.510408558</v>
      </c>
      <c r="AB200" s="2">
        <f t="shared" si="21"/>
        <v>90151.609107851982</v>
      </c>
      <c r="AC200" s="2">
        <f t="shared" si="38"/>
        <v>36560003.792306788</v>
      </c>
      <c r="AD200" s="3">
        <f t="shared" si="10"/>
        <v>46715376.510408558</v>
      </c>
      <c r="AE200" s="2">
        <f>IF(AE198&gt;=52800000,52800000,IF(AB179=Graph!G$1*1000,AE199+Graph!G$1*1000,AC200))</f>
        <v>36560003.792306788</v>
      </c>
      <c r="AF200" s="3">
        <f t="shared" si="11"/>
        <v>36560003.792306788</v>
      </c>
      <c r="AG200" s="3">
        <f t="shared" si="29"/>
        <v>41430259.694125287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123</v>
      </c>
      <c r="C201" s="7"/>
      <c r="D201" s="2" t="e">
        <f t="shared" si="12"/>
        <v>#N/A</v>
      </c>
      <c r="E201" s="2" t="e">
        <f t="shared" si="22"/>
        <v>#N/A</v>
      </c>
      <c r="F201" s="2">
        <v>581216.5491219759</v>
      </c>
      <c r="G201" s="2">
        <f t="shared" si="41"/>
        <v>524145.14285714278</v>
      </c>
      <c r="H201" s="2">
        <f t="shared" si="39"/>
        <v>79940212.702443987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3976279.4285714342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639033.75051416457</v>
      </c>
      <c r="Q201" s="2">
        <f t="shared" si="42"/>
        <v>550000</v>
      </c>
      <c r="R201" s="2">
        <f t="shared" si="40"/>
        <v>83825380.302715361</v>
      </c>
      <c r="S201" s="2">
        <f t="shared" si="17"/>
        <v>524145.14285714924</v>
      </c>
      <c r="T201" s="2">
        <f t="shared" si="18"/>
        <v>25854.857142857276</v>
      </c>
      <c r="U201" s="2">
        <f t="shared" si="19"/>
        <v>550000</v>
      </c>
      <c r="V201" s="2">
        <f t="shared" si="34"/>
        <v>37021280.043883994</v>
      </c>
      <c r="W201" s="2">
        <f t="shared" si="20"/>
        <v>461276.25157720596</v>
      </c>
      <c r="X201" s="2">
        <f t="shared" si="6"/>
        <v>88723.748422794044</v>
      </c>
      <c r="Y201" s="2">
        <f t="shared" si="37"/>
        <v>46804100.258831352</v>
      </c>
      <c r="Z201" s="2" t="str">
        <f t="shared" si="8"/>
        <v>HERE</v>
      </c>
      <c r="AA201" s="2">
        <f>IF(Z201="HERE",Y201,AA200+Graph!$G$1*1000)</f>
        <v>46804100.258831352</v>
      </c>
      <c r="AB201" s="2">
        <f t="shared" si="21"/>
        <v>88723.748422794044</v>
      </c>
      <c r="AC201" s="2">
        <f t="shared" si="38"/>
        <v>37021280.043883994</v>
      </c>
      <c r="AD201" s="3">
        <f t="shared" si="10"/>
        <v>46804100.258831352</v>
      </c>
      <c r="AE201" s="2">
        <f>IF(AE199&gt;=52800000,52800000,IF(AB180=Graph!G$1*1000,AE200+Graph!G$1*1000,AC201))</f>
        <v>37021280.043883994</v>
      </c>
      <c r="AF201" s="3">
        <f t="shared" si="11"/>
        <v>37021280.043883994</v>
      </c>
      <c r="AG201" s="3">
        <f t="shared" si="29"/>
        <v>41558662.193512924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124</v>
      </c>
      <c r="C202" s="7"/>
      <c r="D202" s="2" t="e">
        <f t="shared" si="12"/>
        <v>#N/A</v>
      </c>
      <c r="E202" s="2" t="e">
        <f t="shared" si="22"/>
        <v>#N/A</v>
      </c>
      <c r="F202" s="2">
        <v>582644.40980703384</v>
      </c>
      <c r="G202" s="2">
        <f t="shared" si="41"/>
        <v>524145.14285714278</v>
      </c>
      <c r="H202" s="2">
        <f t="shared" si="39"/>
        <v>80464357.845301136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4002134.2857142915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640819.31382808089</v>
      </c>
      <c r="Q202" s="2">
        <f t="shared" si="42"/>
        <v>550000</v>
      </c>
      <c r="R202" s="2">
        <f t="shared" si="40"/>
        <v>84375380.302715361</v>
      </c>
      <c r="S202" s="2">
        <f t="shared" si="17"/>
        <v>524145.14285714924</v>
      </c>
      <c r="T202" s="2">
        <f t="shared" si="18"/>
        <v>25854.857142857276</v>
      </c>
      <c r="U202" s="2">
        <f t="shared" si="19"/>
        <v>550000</v>
      </c>
      <c r="V202" s="2">
        <f t="shared" si="34"/>
        <v>37483984.156146258</v>
      </c>
      <c r="W202" s="2">
        <f t="shared" si="20"/>
        <v>462704.11226226389</v>
      </c>
      <c r="X202" s="2">
        <f t="shared" si="6"/>
        <v>87295.887737736106</v>
      </c>
      <c r="Y202" s="2">
        <f t="shared" si="37"/>
        <v>46891396.146569088</v>
      </c>
      <c r="Z202" s="2" t="str">
        <f t="shared" si="8"/>
        <v>HERE</v>
      </c>
      <c r="AA202" s="2">
        <f>IF(Z202="HERE",Y202,AA201+Graph!$G$1*1000)</f>
        <v>46891396.146569088</v>
      </c>
      <c r="AB202" s="2">
        <f t="shared" si="21"/>
        <v>87295.887737736106</v>
      </c>
      <c r="AC202" s="2">
        <f t="shared" si="38"/>
        <v>37483984.156146258</v>
      </c>
      <c r="AD202" s="3">
        <f t="shared" si="10"/>
        <v>46891396.146569088</v>
      </c>
      <c r="AE202" s="2">
        <f>IF(AE200&gt;=52800000,52800000,IF(AB181=Graph!G$1*1000,AE201+Graph!G$1*1000,AC202))</f>
        <v>37483984.156146258</v>
      </c>
      <c r="AF202" s="3">
        <f t="shared" si="11"/>
        <v>37483984.156146258</v>
      </c>
      <c r="AG202" s="3">
        <f t="shared" si="29"/>
        <v>41685851.011318259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125</v>
      </c>
      <c r="C203" s="7"/>
      <c r="D203" s="2" t="e">
        <f t="shared" si="12"/>
        <v>#N/A</v>
      </c>
      <c r="E203" s="2" t="e">
        <f t="shared" si="22"/>
        <v>#N/A</v>
      </c>
      <c r="F203" s="2">
        <v>584072.27049209177</v>
      </c>
      <c r="G203" s="2">
        <f t="shared" si="41"/>
        <v>524145.14285714278</v>
      </c>
      <c r="H203" s="2">
        <f t="shared" si="39"/>
        <v>80988502.988158286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4027989.1428571488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642604.87714201212</v>
      </c>
      <c r="Q203" s="2">
        <f t="shared" si="42"/>
        <v>550000</v>
      </c>
      <c r="R203" s="2">
        <f t="shared" si="40"/>
        <v>84925380.302715361</v>
      </c>
      <c r="S203" s="2">
        <f t="shared" si="17"/>
        <v>524145.14285714924</v>
      </c>
      <c r="T203" s="2">
        <f t="shared" si="18"/>
        <v>25854.857142857276</v>
      </c>
      <c r="U203" s="2">
        <f t="shared" si="19"/>
        <v>550000</v>
      </c>
      <c r="V203" s="2">
        <f t="shared" si="34"/>
        <v>37948116.12909358</v>
      </c>
      <c r="W203" s="2">
        <f t="shared" si="20"/>
        <v>464131.97294732183</v>
      </c>
      <c r="X203" s="2">
        <f t="shared" si="6"/>
        <v>85868.027052678168</v>
      </c>
      <c r="Y203" s="2">
        <f t="shared" si="37"/>
        <v>46977264.173621766</v>
      </c>
      <c r="Z203" s="2" t="str">
        <f t="shared" si="8"/>
        <v>HERE</v>
      </c>
      <c r="AA203" s="2">
        <f>IF(Z203="HERE",Y203,AA202+Graph!$G$1*1000)</f>
        <v>46977264.173621766</v>
      </c>
      <c r="AB203" s="2">
        <f t="shared" si="21"/>
        <v>85868.027052678168</v>
      </c>
      <c r="AC203" s="2">
        <f t="shared" si="38"/>
        <v>37948116.12909358</v>
      </c>
      <c r="AD203" s="3">
        <f t="shared" si="10"/>
        <v>46977264.173621766</v>
      </c>
      <c r="AE203" s="2">
        <f>IF(AE201&gt;=52800000,52800000,IF(AB182=Graph!G$1*1000,AE202+Graph!G$1*1000,AC203))</f>
        <v>37948116.12909358</v>
      </c>
      <c r="AF203" s="3">
        <f t="shared" si="11"/>
        <v>37948116.12909358</v>
      </c>
      <c r="AG203" s="3">
        <f t="shared" si="29"/>
        <v>41811826.147541299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126</v>
      </c>
      <c r="C204" s="7"/>
      <c r="D204" s="2" t="e">
        <f t="shared" si="12"/>
        <v>#N/A</v>
      </c>
      <c r="E204" s="2" t="e">
        <f t="shared" si="22"/>
        <v>#N/A</v>
      </c>
      <c r="F204" s="2">
        <v>585500.13117714971</v>
      </c>
      <c r="G204" s="2">
        <f t="shared" si="41"/>
        <v>524145.14285714278</v>
      </c>
      <c r="H204" s="2">
        <f t="shared" si="39"/>
        <v>81512648.131015435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4053844.0000000061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644390.44045592844</v>
      </c>
      <c r="Q204" s="2">
        <f t="shared" si="42"/>
        <v>550000</v>
      </c>
      <c r="R204" s="2">
        <f t="shared" si="40"/>
        <v>85475380.302715361</v>
      </c>
      <c r="S204" s="2">
        <f t="shared" si="17"/>
        <v>524145.14285714924</v>
      </c>
      <c r="T204" s="2">
        <f t="shared" si="18"/>
        <v>25854.857142857276</v>
      </c>
      <c r="U204" s="2">
        <f t="shared" si="19"/>
        <v>550000</v>
      </c>
      <c r="V204" s="2">
        <f t="shared" si="34"/>
        <v>38413675.96272596</v>
      </c>
      <c r="W204" s="2">
        <f t="shared" si="20"/>
        <v>465559.83363237977</v>
      </c>
      <c r="X204" s="2">
        <f t="shared" si="6"/>
        <v>84440.16636762023</v>
      </c>
      <c r="Y204" s="2">
        <f t="shared" si="37"/>
        <v>47061704.339989386</v>
      </c>
      <c r="Z204" s="2" t="str">
        <f t="shared" si="8"/>
        <v>HERE</v>
      </c>
      <c r="AA204" s="2">
        <f>IF(Z204="HERE",Y204,AA203+Graph!$G$1*1000)</f>
        <v>47061704.339989386</v>
      </c>
      <c r="AB204" s="2">
        <f t="shared" si="21"/>
        <v>84440.16636762023</v>
      </c>
      <c r="AC204" s="2">
        <f t="shared" si="38"/>
        <v>38413675.96272596</v>
      </c>
      <c r="AD204" s="3">
        <f t="shared" si="10"/>
        <v>47061704.339989386</v>
      </c>
      <c r="AE204" s="2">
        <f>IF(AE202&gt;=52800000,52800000,IF(AB183=Graph!G$1*1000,AE203+Graph!G$1*1000,AC204))</f>
        <v>38413675.96272596</v>
      </c>
      <c r="AF204" s="3">
        <f t="shared" si="11"/>
        <v>38413675.96272596</v>
      </c>
      <c r="AG204" s="3">
        <f t="shared" si="29"/>
        <v>41936587.602182046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127</v>
      </c>
      <c r="C205" s="7"/>
      <c r="D205" s="2" t="e">
        <f t="shared" si="12"/>
        <v>#N/A</v>
      </c>
      <c r="E205" s="2" t="e">
        <f t="shared" si="22"/>
        <v>#N/A</v>
      </c>
      <c r="F205" s="2">
        <v>586927.9918622002</v>
      </c>
      <c r="G205" s="2">
        <f t="shared" si="41"/>
        <v>524145.14285714278</v>
      </c>
      <c r="H205" s="2">
        <f t="shared" si="39"/>
        <v>82036793.273872584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4079698.8571428633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646176.00376985967</v>
      </c>
      <c r="Q205" s="2">
        <f t="shared" si="42"/>
        <v>550000</v>
      </c>
      <c r="R205" s="2">
        <f t="shared" si="40"/>
        <v>86025380.302715361</v>
      </c>
      <c r="S205" s="2">
        <f t="shared" si="17"/>
        <v>524145.14285714924</v>
      </c>
      <c r="T205" s="2">
        <f t="shared" si="18"/>
        <v>25854.857142857276</v>
      </c>
      <c r="U205" s="2">
        <f t="shared" si="19"/>
        <v>550000</v>
      </c>
      <c r="V205" s="2">
        <f t="shared" si="34"/>
        <v>38880663.657043397</v>
      </c>
      <c r="W205" s="2">
        <f t="shared" si="20"/>
        <v>466987.69431743771</v>
      </c>
      <c r="X205" s="2">
        <f t="shared" si="6"/>
        <v>83012.305682562292</v>
      </c>
      <c r="Y205" s="2">
        <f t="shared" si="37"/>
        <v>47144716.645671949</v>
      </c>
      <c r="Z205" s="2" t="str">
        <f t="shared" si="8"/>
        <v>HERE</v>
      </c>
      <c r="AA205" s="2">
        <f>IF(Z205="HERE",Y205,AA204+Graph!$G$1*1000)</f>
        <v>47144716.645671949</v>
      </c>
      <c r="AB205" s="2">
        <f t="shared" si="21"/>
        <v>83012.305682562292</v>
      </c>
      <c r="AC205" s="2">
        <f t="shared" si="38"/>
        <v>38880663.657043397</v>
      </c>
      <c r="AD205" s="3">
        <f t="shared" si="10"/>
        <v>47144716.645671949</v>
      </c>
      <c r="AE205" s="2">
        <f>IF(AE203&gt;=52800000,52800000,IF(AB184=Graph!G$1*1000,AE204+Graph!G$1*1000,AC205))</f>
        <v>38880663.657043397</v>
      </c>
      <c r="AF205" s="3">
        <f t="shared" si="11"/>
        <v>38880663.657043397</v>
      </c>
      <c r="AG205" s="3">
        <f t="shared" si="29"/>
        <v>42060135.37524049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128</v>
      </c>
      <c r="C206" s="7"/>
      <c r="D206" s="2" t="e">
        <f t="shared" si="12"/>
        <v>#N/A</v>
      </c>
      <c r="E206" s="2" t="e">
        <f t="shared" si="22"/>
        <v>#N/A</v>
      </c>
      <c r="F206" s="2">
        <v>588355.85254725814</v>
      </c>
      <c r="G206" s="2">
        <f t="shared" si="41"/>
        <v>524145.14285714278</v>
      </c>
      <c r="H206" s="2">
        <f t="shared" si="39"/>
        <v>82560938.416729733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4105553.7142857206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647961.567083776</v>
      </c>
      <c r="Q206" s="2">
        <f t="shared" si="42"/>
        <v>550000</v>
      </c>
      <c r="R206" s="2">
        <f t="shared" si="40"/>
        <v>86575380.302715361</v>
      </c>
      <c r="S206" s="2">
        <f t="shared" si="17"/>
        <v>524145.14285714924</v>
      </c>
      <c r="T206" s="2">
        <f t="shared" si="18"/>
        <v>25854.857142857276</v>
      </c>
      <c r="U206" s="2">
        <f t="shared" si="19"/>
        <v>550000</v>
      </c>
      <c r="V206" s="2">
        <f t="shared" si="34"/>
        <v>39349079.212045886</v>
      </c>
      <c r="W206" s="2">
        <f t="shared" si="20"/>
        <v>468415.5550024882</v>
      </c>
      <c r="X206" s="2">
        <f t="shared" si="6"/>
        <v>81584.444997511804</v>
      </c>
      <c r="Y206" s="2">
        <f t="shared" si="37"/>
        <v>47226301.090669461</v>
      </c>
      <c r="Z206" s="2" t="str">
        <f t="shared" si="8"/>
        <v>HERE</v>
      </c>
      <c r="AA206" s="2">
        <f>IF(Z206="HERE",Y206,AA205+Graph!$G$1*1000)</f>
        <v>47226301.090669461</v>
      </c>
      <c r="AB206" s="2">
        <f t="shared" si="21"/>
        <v>81584.444997511804</v>
      </c>
      <c r="AC206" s="2">
        <f t="shared" si="38"/>
        <v>39349079.212045886</v>
      </c>
      <c r="AD206" s="3">
        <f t="shared" si="10"/>
        <v>47226301.090669461</v>
      </c>
      <c r="AE206" s="2">
        <f>IF(AE204&gt;=52800000,52800000,IF(AB185=Graph!G$1*1000,AE205+Graph!G$1*1000,AC206))</f>
        <v>39349079.212045886</v>
      </c>
      <c r="AF206" s="3">
        <f t="shared" si="11"/>
        <v>39349079.212045886</v>
      </c>
      <c r="AG206" s="3">
        <f t="shared" si="29"/>
        <v>42182469.466716632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129</v>
      </c>
      <c r="C207" s="7"/>
      <c r="D207" s="2" t="e">
        <f t="shared" si="12"/>
        <v>#N/A</v>
      </c>
      <c r="E207" s="2" t="e">
        <f t="shared" si="22"/>
        <v>#N/A</v>
      </c>
      <c r="F207" s="2">
        <v>589783.71323231608</v>
      </c>
      <c r="G207" s="2">
        <f t="shared" si="41"/>
        <v>524145.14285714278</v>
      </c>
      <c r="H207" s="2">
        <f t="shared" si="39"/>
        <v>83085083.559586883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4131408.5714285779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649747.13039770722</v>
      </c>
      <c r="Q207" s="2">
        <f t="shared" si="42"/>
        <v>550000</v>
      </c>
      <c r="R207" s="2">
        <f t="shared" si="40"/>
        <v>87125380.302715361</v>
      </c>
      <c r="S207" s="2">
        <f t="shared" si="17"/>
        <v>524145.14285714924</v>
      </c>
      <c r="T207" s="2">
        <f t="shared" si="18"/>
        <v>25854.857142857276</v>
      </c>
      <c r="U207" s="2">
        <f t="shared" si="19"/>
        <v>550000</v>
      </c>
      <c r="V207" s="2">
        <f t="shared" si="34"/>
        <v>39818922.627733432</v>
      </c>
      <c r="W207" s="2">
        <f t="shared" si="20"/>
        <v>469843.41568754613</v>
      </c>
      <c r="X207" s="2">
        <f t="shared" si="6"/>
        <v>80156.584312453866</v>
      </c>
      <c r="Y207" s="2">
        <f t="shared" si="37"/>
        <v>47306457.674981914</v>
      </c>
      <c r="Z207" s="2" t="str">
        <f t="shared" si="8"/>
        <v>HERE</v>
      </c>
      <c r="AA207" s="2">
        <f>IF(Z207="HERE",Y207,AA206+Graph!$G$1*1000)</f>
        <v>47306457.674981914</v>
      </c>
      <c r="AB207" s="2">
        <f t="shared" si="21"/>
        <v>80156.584312453866</v>
      </c>
      <c r="AC207" s="2">
        <f t="shared" si="38"/>
        <v>39818922.627733432</v>
      </c>
      <c r="AD207" s="3">
        <f t="shared" si="10"/>
        <v>47306457.674981914</v>
      </c>
      <c r="AE207" s="2">
        <f>IF(AE205&gt;=52800000,52800000,IF(AB186=Graph!G$1*1000,AE206+Graph!G$1*1000,AC207))</f>
        <v>39818922.627733432</v>
      </c>
      <c r="AF207" s="3">
        <f t="shared" si="11"/>
        <v>39818922.627733432</v>
      </c>
      <c r="AG207" s="3">
        <f t="shared" si="29"/>
        <v>42303589.876610488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130</v>
      </c>
      <c r="C208" s="7"/>
      <c r="D208" s="2" t="e">
        <f t="shared" si="12"/>
        <v>#N/A</v>
      </c>
      <c r="E208" s="2" t="e">
        <f t="shared" si="22"/>
        <v>#N/A</v>
      </c>
      <c r="F208" s="2">
        <v>591211.57391737401</v>
      </c>
      <c r="G208" s="2">
        <f t="shared" si="41"/>
        <v>524145.14285714278</v>
      </c>
      <c r="H208" s="2">
        <f t="shared" si="39"/>
        <v>83609228.702444032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4157263.4285714352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651532.69371163845</v>
      </c>
      <c r="Q208" s="2">
        <f t="shared" si="42"/>
        <v>550000</v>
      </c>
      <c r="R208" s="2">
        <f t="shared" si="40"/>
        <v>87675380.302715361</v>
      </c>
      <c r="S208" s="2">
        <f t="shared" si="17"/>
        <v>524145.14285714924</v>
      </c>
      <c r="T208" s="2">
        <f t="shared" si="18"/>
        <v>25854.857142857276</v>
      </c>
      <c r="U208" s="2">
        <f t="shared" si="19"/>
        <v>550000</v>
      </c>
      <c r="V208" s="2">
        <f t="shared" si="34"/>
        <v>40290193.904106036</v>
      </c>
      <c r="W208" s="2">
        <f t="shared" si="20"/>
        <v>471271.27637260407</v>
      </c>
      <c r="X208" s="2">
        <f t="shared" si="6"/>
        <v>78728.723627395928</v>
      </c>
      <c r="Y208" s="2">
        <f t="shared" si="37"/>
        <v>47385186.39860931</v>
      </c>
      <c r="Z208" s="2" t="str">
        <f t="shared" si="8"/>
        <v>HERE</v>
      </c>
      <c r="AA208" s="2">
        <f>IF(Z208="HERE",Y208,AA207+Graph!$G$1*1000)</f>
        <v>47385186.39860931</v>
      </c>
      <c r="AB208" s="2">
        <f t="shared" si="21"/>
        <v>78728.723627395928</v>
      </c>
      <c r="AC208" s="2">
        <f t="shared" si="38"/>
        <v>40290193.904106036</v>
      </c>
      <c r="AD208" s="3">
        <f t="shared" si="10"/>
        <v>47385186.39860931</v>
      </c>
      <c r="AE208" s="2">
        <f>IF(AE206&gt;=52800000,52800000,IF(AB187=Graph!G$1*1000,AE207+Graph!G$1*1000,AC208))</f>
        <v>40290193.904106036</v>
      </c>
      <c r="AF208" s="3">
        <f t="shared" si="11"/>
        <v>40290193.904106036</v>
      </c>
      <c r="AG208" s="3">
        <f t="shared" si="29"/>
        <v>42423496.604922034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131</v>
      </c>
      <c r="C209" s="7"/>
      <c r="D209" s="2" t="e">
        <f t="shared" si="12"/>
        <v>#N/A</v>
      </c>
      <c r="E209" s="2" t="e">
        <f t="shared" si="22"/>
        <v>#N/A</v>
      </c>
      <c r="F209" s="2">
        <v>592639.43460243195</v>
      </c>
      <c r="G209" s="2">
        <f t="shared" si="41"/>
        <v>524145.14285714278</v>
      </c>
      <c r="H209" s="2">
        <f t="shared" si="39"/>
        <v>84133373.845301181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4183118.2857142924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653318.25702555478</v>
      </c>
      <c r="Q209" s="2">
        <f t="shared" si="42"/>
        <v>550000</v>
      </c>
      <c r="R209" s="2">
        <f t="shared" si="40"/>
        <v>88225380.302715361</v>
      </c>
      <c r="S209" s="2">
        <f t="shared" si="17"/>
        <v>524145.14285714924</v>
      </c>
      <c r="T209" s="2">
        <f t="shared" si="18"/>
        <v>25854.857142857276</v>
      </c>
      <c r="U209" s="2">
        <f t="shared" si="19"/>
        <v>550000</v>
      </c>
      <c r="V209" s="2">
        <f t="shared" si="34"/>
        <v>40762893.041163698</v>
      </c>
      <c r="W209" s="2">
        <f t="shared" si="20"/>
        <v>472699.13705766201</v>
      </c>
      <c r="X209" s="2">
        <f t="shared" si="6"/>
        <v>77300.86294233799</v>
      </c>
      <c r="Y209" s="2">
        <f t="shared" si="37"/>
        <v>47462487.261551648</v>
      </c>
      <c r="Z209" s="2" t="str">
        <f t="shared" si="8"/>
        <v>HERE</v>
      </c>
      <c r="AA209" s="2">
        <f>IF(Z209="HERE",Y209,AA208+Graph!$G$1*1000)</f>
        <v>47462487.261551648</v>
      </c>
      <c r="AB209" s="2">
        <f t="shared" si="21"/>
        <v>77300.86294233799</v>
      </c>
      <c r="AC209" s="2">
        <f t="shared" si="38"/>
        <v>40762893.041163698</v>
      </c>
      <c r="AD209" s="3">
        <f t="shared" si="10"/>
        <v>47462487.261551648</v>
      </c>
      <c r="AE209" s="2">
        <f>IF(AE207&gt;=52800000,52800000,IF(AB188=Graph!G$1*1000,AE208+Graph!G$1*1000,AC209))</f>
        <v>40762893.041163698</v>
      </c>
      <c r="AF209" s="3">
        <f t="shared" si="11"/>
        <v>40762893.041163698</v>
      </c>
      <c r="AG209" s="3">
        <f t="shared" si="29"/>
        <v>42542189.651651293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132</v>
      </c>
      <c r="C210" s="7"/>
      <c r="D210" s="2" t="e">
        <f t="shared" si="12"/>
        <v>#N/A</v>
      </c>
      <c r="E210" s="2" t="e">
        <f t="shared" si="22"/>
        <v>#N/A</v>
      </c>
      <c r="F210" s="2">
        <v>594067.29528748989</v>
      </c>
      <c r="G210" s="2">
        <f t="shared" si="41"/>
        <v>524145.14285714278</v>
      </c>
      <c r="H210" s="2">
        <f t="shared" si="39"/>
        <v>84657518.98815833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4208973.1428571492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655103.820339486</v>
      </c>
      <c r="Q210" s="2">
        <f t="shared" si="42"/>
        <v>550000</v>
      </c>
      <c r="R210" s="2">
        <f t="shared" si="40"/>
        <v>88775380.302715361</v>
      </c>
      <c r="S210" s="2">
        <f t="shared" si="17"/>
        <v>524145.14285714924</v>
      </c>
      <c r="T210" s="2">
        <f t="shared" si="18"/>
        <v>25854.85714285681</v>
      </c>
      <c r="U210" s="2">
        <f t="shared" si="19"/>
        <v>550000</v>
      </c>
      <c r="V210" s="2">
        <f t="shared" si="34"/>
        <v>41237020.038906418</v>
      </c>
      <c r="W210" s="2">
        <f t="shared" si="20"/>
        <v>474126.99774271995</v>
      </c>
      <c r="X210" s="2">
        <f t="shared" si="6"/>
        <v>75873.002257280052</v>
      </c>
      <c r="Y210" s="2">
        <f t="shared" si="37"/>
        <v>47538360.263808928</v>
      </c>
      <c r="Z210" s="2" t="str">
        <f t="shared" si="8"/>
        <v>HERE</v>
      </c>
      <c r="AA210" s="2">
        <f>IF(Z210="HERE",Y210,AA209+Graph!$G$1*1000)</f>
        <v>47538360.263808928</v>
      </c>
      <c r="AB210" s="2">
        <f t="shared" si="21"/>
        <v>75873.002257280052</v>
      </c>
      <c r="AC210" s="2">
        <f t="shared" si="38"/>
        <v>41237020.038906418</v>
      </c>
      <c r="AD210" s="3">
        <f t="shared" si="10"/>
        <v>47538360.263808928</v>
      </c>
      <c r="AE210" s="2">
        <f>IF(AE208&gt;=52800000,52800000,IF(AB189=Graph!G$1*1000,AE209+Graph!G$1*1000,AC210))</f>
        <v>41237020.038906418</v>
      </c>
      <c r="AF210" s="3">
        <f t="shared" si="11"/>
        <v>41237020.038906418</v>
      </c>
      <c r="AG210" s="3">
        <f t="shared" si="29"/>
        <v>42659669.016798243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133</v>
      </c>
      <c r="C211" s="7"/>
      <c r="D211" s="2" t="e">
        <f t="shared" si="12"/>
        <v>#N/A</v>
      </c>
      <c r="E211" s="2" t="e">
        <f t="shared" si="22"/>
        <v>#N/A</v>
      </c>
      <c r="F211" s="2">
        <v>595495.15597254783</v>
      </c>
      <c r="G211" s="2">
        <f t="shared" si="41"/>
        <v>524145.14285714278</v>
      </c>
      <c r="H211" s="2">
        <f t="shared" si="39"/>
        <v>85181664.13101548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4234828.0000000065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656889.38365340233</v>
      </c>
      <c r="Q211" s="2">
        <f t="shared" si="42"/>
        <v>550000</v>
      </c>
      <c r="R211" s="2">
        <f t="shared" si="40"/>
        <v>89325380.302715361</v>
      </c>
      <c r="S211" s="2">
        <f t="shared" si="17"/>
        <v>524145.14285714924</v>
      </c>
      <c r="T211" s="2">
        <f t="shared" si="18"/>
        <v>25854.857142857276</v>
      </c>
      <c r="U211" s="2">
        <f t="shared" si="19"/>
        <v>550000</v>
      </c>
      <c r="V211" s="2">
        <f t="shared" si="34"/>
        <v>41712574.897334196</v>
      </c>
      <c r="W211" s="2">
        <f t="shared" si="20"/>
        <v>475554.85842777789</v>
      </c>
      <c r="X211" s="2">
        <f t="shared" si="6"/>
        <v>74445.141572222114</v>
      </c>
      <c r="Y211" s="2">
        <f t="shared" si="37"/>
        <v>47612805.405381151</v>
      </c>
      <c r="Z211" s="2" t="str">
        <f t="shared" si="8"/>
        <v>HERE</v>
      </c>
      <c r="AA211" s="2">
        <f>IF(Z211="HERE",Y211,AA210+Graph!$G$1*1000)</f>
        <v>47612805.405381151</v>
      </c>
      <c r="AB211" s="2">
        <f t="shared" si="21"/>
        <v>74445.141572222114</v>
      </c>
      <c r="AC211" s="2">
        <f t="shared" si="38"/>
        <v>41712574.897334196</v>
      </c>
      <c r="AD211" s="3">
        <f t="shared" si="10"/>
        <v>47612805.405381151</v>
      </c>
      <c r="AE211" s="2">
        <f>IF(AE209&gt;=52800000,52800000,IF(AB190=Graph!G$1*1000,AE210+Graph!G$1*1000,AC211))</f>
        <v>41712574.897334196</v>
      </c>
      <c r="AF211" s="3">
        <f t="shared" si="11"/>
        <v>41712574.897334196</v>
      </c>
      <c r="AG211" s="3">
        <f t="shared" si="29"/>
        <v>42775934.700362898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134</v>
      </c>
      <c r="C212" s="7"/>
      <c r="D212" s="2" t="e">
        <f t="shared" si="12"/>
        <v>#N/A</v>
      </c>
      <c r="E212" s="2" t="e">
        <f t="shared" si="22"/>
        <v>#N/A</v>
      </c>
      <c r="F212" s="2">
        <v>596923.01665759832</v>
      </c>
      <c r="G212" s="2">
        <f t="shared" si="41"/>
        <v>524145.14285714278</v>
      </c>
      <c r="H212" s="2">
        <f t="shared" si="39"/>
        <v>85705809.273872629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4260682.8571428638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658674.94696733356</v>
      </c>
      <c r="Q212" s="2">
        <f t="shared" si="42"/>
        <v>550000</v>
      </c>
      <c r="R212" s="2">
        <f t="shared" si="40"/>
        <v>89875380.302715361</v>
      </c>
      <c r="S212" s="2">
        <f t="shared" si="17"/>
        <v>524145.14285714924</v>
      </c>
      <c r="T212" s="2">
        <f t="shared" si="18"/>
        <v>25854.857142857276</v>
      </c>
      <c r="U212" s="2">
        <f t="shared" si="19"/>
        <v>550000</v>
      </c>
      <c r="V212" s="2">
        <f t="shared" si="34"/>
        <v>42189557.616447024</v>
      </c>
      <c r="W212" s="2">
        <f t="shared" si="20"/>
        <v>476982.71911282837</v>
      </c>
      <c r="X212" s="2">
        <f t="shared" si="6"/>
        <v>73017.280887171626</v>
      </c>
      <c r="Y212" s="2">
        <f t="shared" si="37"/>
        <v>47685822.686268322</v>
      </c>
      <c r="Z212" s="2" t="str">
        <f t="shared" si="8"/>
        <v>HERE</v>
      </c>
      <c r="AA212" s="2">
        <f>IF(Z212="HERE",Y212,AA211+Graph!$G$1*1000)</f>
        <v>47685822.686268322</v>
      </c>
      <c r="AB212" s="2">
        <f t="shared" si="21"/>
        <v>73017.280887171626</v>
      </c>
      <c r="AC212" s="2">
        <f t="shared" si="38"/>
        <v>42189557.616447024</v>
      </c>
      <c r="AD212" s="3">
        <f t="shared" si="10"/>
        <v>47685822.686268322</v>
      </c>
      <c r="AE212" s="2">
        <f>IF(AE210&gt;=52800000,52800000,IF(AB191=Graph!G$1*1000,AE211+Graph!G$1*1000,AC212))</f>
        <v>42189557.616447024</v>
      </c>
      <c r="AF212" s="3">
        <f t="shared" si="11"/>
        <v>42189557.616447024</v>
      </c>
      <c r="AG212" s="3">
        <f t="shared" si="29"/>
        <v>42890986.702345252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135</v>
      </c>
      <c r="C213" s="7"/>
      <c r="D213" s="2" t="e">
        <f t="shared" si="12"/>
        <v>#N/A</v>
      </c>
      <c r="E213" s="2" t="e">
        <f t="shared" si="22"/>
        <v>#N/A</v>
      </c>
      <c r="F213" s="2">
        <v>598350.87734265625</v>
      </c>
      <c r="G213" s="2">
        <f t="shared" si="41"/>
        <v>524145.14285714278</v>
      </c>
      <c r="H213" s="2">
        <f t="shared" si="39"/>
        <v>86229954.416729778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4286537.7142857211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660460.51028124988</v>
      </c>
      <c r="Q213" s="2">
        <f t="shared" si="42"/>
        <v>550000</v>
      </c>
      <c r="R213" s="2">
        <f t="shared" si="40"/>
        <v>90425380.302715361</v>
      </c>
      <c r="S213" s="2">
        <f t="shared" si="17"/>
        <v>524145.14285714924</v>
      </c>
      <c r="T213" s="2">
        <f t="shared" si="18"/>
        <v>25854.857142857276</v>
      </c>
      <c r="U213" s="2">
        <f t="shared" si="19"/>
        <v>550000</v>
      </c>
      <c r="V213" s="2">
        <f t="shared" si="34"/>
        <v>42667968.19624491</v>
      </c>
      <c r="W213" s="2">
        <f t="shared" si="20"/>
        <v>478410.57979788631</v>
      </c>
      <c r="X213" s="2">
        <f t="shared" si="6"/>
        <v>71589.420202113688</v>
      </c>
      <c r="Y213" s="2">
        <f t="shared" si="37"/>
        <v>47757412.106470436</v>
      </c>
      <c r="Z213" s="2" t="str">
        <f t="shared" si="8"/>
        <v>HERE</v>
      </c>
      <c r="AA213" s="2">
        <f>IF(Z213="HERE",Y213,AA212+Graph!$G$1*1000)</f>
        <v>47757412.106470436</v>
      </c>
      <c r="AB213" s="2">
        <f t="shared" si="21"/>
        <v>71589.420202113688</v>
      </c>
      <c r="AC213" s="2">
        <f t="shared" si="38"/>
        <v>42667968.19624491</v>
      </c>
      <c r="AD213" s="3">
        <f t="shared" si="10"/>
        <v>47757412.106470436</v>
      </c>
      <c r="AE213" s="2">
        <f>IF(AE211&gt;=52800000,52800000,IF(AB192=Graph!G$1*1000,AE212+Graph!G$1*1000,AC213))</f>
        <v>42667968.19624491</v>
      </c>
      <c r="AF213" s="3">
        <f t="shared" si="11"/>
        <v>42667968.19624491</v>
      </c>
      <c r="AG213" s="3">
        <f t="shared" si="29"/>
        <v>43004825.022745304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136</v>
      </c>
      <c r="C214" s="7"/>
      <c r="D214" s="2" t="e">
        <f t="shared" si="12"/>
        <v>#N/A</v>
      </c>
      <c r="E214" s="2" t="e">
        <f t="shared" si="22"/>
        <v>#N/A</v>
      </c>
      <c r="F214" s="2">
        <v>599778.73802771419</v>
      </c>
      <c r="G214" s="2">
        <f t="shared" si="41"/>
        <v>524145.14285714278</v>
      </c>
      <c r="H214" s="2">
        <f t="shared" si="39"/>
        <v>86754099.559586927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4312392.5714285783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662246.07359518111</v>
      </c>
      <c r="Q214" s="2">
        <f t="shared" si="42"/>
        <v>550000</v>
      </c>
      <c r="R214" s="2">
        <f t="shared" si="40"/>
        <v>90975380.302715361</v>
      </c>
      <c r="S214" s="2">
        <f t="shared" si="17"/>
        <v>524145.14285714924</v>
      </c>
      <c r="T214" s="2">
        <f t="shared" si="18"/>
        <v>25854.857142857276</v>
      </c>
      <c r="U214" s="2">
        <f t="shared" si="19"/>
        <v>550000</v>
      </c>
      <c r="V214" s="2">
        <f t="shared" si="34"/>
        <v>43147806.636727855</v>
      </c>
      <c r="W214" s="2">
        <f t="shared" si="20"/>
        <v>479838.44048294425</v>
      </c>
      <c r="X214" s="2">
        <f t="shared" si="6"/>
        <v>70161.55951705575</v>
      </c>
      <c r="Y214" s="2">
        <f t="shared" si="37"/>
        <v>47827573.665987492</v>
      </c>
      <c r="Z214" s="2" t="str">
        <f t="shared" si="8"/>
        <v>HERE</v>
      </c>
      <c r="AA214" s="2">
        <f>IF(Z214="HERE",Y214,AA213+Graph!$G$1*1000)</f>
        <v>47827573.665987492</v>
      </c>
      <c r="AB214" s="2">
        <f t="shared" si="21"/>
        <v>70161.55951705575</v>
      </c>
      <c r="AC214" s="2">
        <f t="shared" si="38"/>
        <v>43147806.636727855</v>
      </c>
      <c r="AD214" s="3">
        <f t="shared" si="10"/>
        <v>47827573.665987492</v>
      </c>
      <c r="AE214" s="2">
        <f>IF(AE212&gt;=52800000,52800000,IF(AB193=Graph!G$1*1000,AE213+Graph!G$1*1000,AC214))</f>
        <v>43147806.636727855</v>
      </c>
      <c r="AF214" s="3">
        <f t="shared" si="11"/>
        <v>43147806.636727855</v>
      </c>
      <c r="AG214" s="3">
        <f t="shared" si="29"/>
        <v>43117449.661563069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137</v>
      </c>
      <c r="C215" s="7"/>
      <c r="D215" s="2" t="e">
        <f t="shared" si="12"/>
        <v>#N/A</v>
      </c>
      <c r="E215" s="2" t="e">
        <f t="shared" si="22"/>
        <v>#N/A</v>
      </c>
      <c r="F215" s="2">
        <v>601206.59871277213</v>
      </c>
      <c r="G215" s="2">
        <f t="shared" si="41"/>
        <v>524145.14285714278</v>
      </c>
      <c r="H215" s="2">
        <f t="shared" si="39"/>
        <v>87278244.702444077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4338247.4285714356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664031.63690909743</v>
      </c>
      <c r="Q215" s="2">
        <f t="shared" si="42"/>
        <v>550000</v>
      </c>
      <c r="R215" s="2">
        <f t="shared" si="40"/>
        <v>91525380.302715361</v>
      </c>
      <c r="S215" s="2">
        <f t="shared" si="17"/>
        <v>524145.14285714924</v>
      </c>
      <c r="T215" s="2">
        <f t="shared" si="18"/>
        <v>25854.857142857276</v>
      </c>
      <c r="U215" s="2">
        <f t="shared" si="19"/>
        <v>550000</v>
      </c>
      <c r="V215" s="2">
        <f t="shared" si="34"/>
        <v>43629072.937895857</v>
      </c>
      <c r="W215" s="2">
        <f t="shared" si="20"/>
        <v>481266.30116800219</v>
      </c>
      <c r="X215" s="2">
        <f t="shared" si="6"/>
        <v>68733.698831997812</v>
      </c>
      <c r="Y215" s="2">
        <f t="shared" si="37"/>
        <v>47896307.364819489</v>
      </c>
      <c r="Z215" s="2" t="str">
        <f t="shared" si="8"/>
        <v>HERE</v>
      </c>
      <c r="AA215" s="2">
        <f>IF(Z215="HERE",Y215,AA214+Graph!$G$1*1000)</f>
        <v>47896307.364819489</v>
      </c>
      <c r="AB215" s="2">
        <f t="shared" si="21"/>
        <v>68733.698831997812</v>
      </c>
      <c r="AC215" s="2">
        <f t="shared" si="38"/>
        <v>43629072.937895857</v>
      </c>
      <c r="AD215" s="3">
        <f t="shared" si="10"/>
        <v>47896307.364819489</v>
      </c>
      <c r="AE215" s="2">
        <f>IF(AE213&gt;=52800000,52800000,IF(AB194=Graph!G$1*1000,AE214+Graph!G$1*1000,AC215))</f>
        <v>43629072.937895857</v>
      </c>
      <c r="AF215" s="3">
        <f t="shared" si="11"/>
        <v>43629072.937895857</v>
      </c>
      <c r="AG215" s="3">
        <f t="shared" si="29"/>
        <v>43228860.618798539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138</v>
      </c>
      <c r="C216" s="7"/>
      <c r="D216" s="2" t="e">
        <f t="shared" si="12"/>
        <v>#N/A</v>
      </c>
      <c r="E216" s="2" t="e">
        <f t="shared" si="22"/>
        <v>#N/A</v>
      </c>
      <c r="F216" s="2">
        <v>602634.45939783007</v>
      </c>
      <c r="G216" s="2">
        <f t="shared" si="41"/>
        <v>524145.14285714278</v>
      </c>
      <c r="H216" s="2">
        <f t="shared" si="39"/>
        <v>87802389.845301226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4364102.2857142929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665817.20022302866</v>
      </c>
      <c r="Q216" s="2">
        <f t="shared" si="42"/>
        <v>550000</v>
      </c>
      <c r="R216" s="2">
        <f t="shared" si="40"/>
        <v>92075380.302715361</v>
      </c>
      <c r="S216" s="2">
        <f t="shared" si="17"/>
        <v>524145.14285714924</v>
      </c>
      <c r="T216" s="2">
        <f t="shared" si="18"/>
        <v>25854.857142857276</v>
      </c>
      <c r="U216" s="2">
        <f t="shared" si="19"/>
        <v>550000</v>
      </c>
      <c r="V216" s="2">
        <f t="shared" si="34"/>
        <v>44111767.099748917</v>
      </c>
      <c r="W216" s="2">
        <f t="shared" si="20"/>
        <v>482694.16185306013</v>
      </c>
      <c r="X216" s="2">
        <f t="shared" si="6"/>
        <v>67305.838146939874</v>
      </c>
      <c r="Y216" s="2">
        <f t="shared" si="37"/>
        <v>47963613.202966429</v>
      </c>
      <c r="Z216" s="2" t="str">
        <f t="shared" si="8"/>
        <v>HERE</v>
      </c>
      <c r="AA216" s="2">
        <f>IF(Z216="HERE",Y216,AA215+Graph!$G$1*1000)</f>
        <v>47963613.202966429</v>
      </c>
      <c r="AB216" s="2">
        <f t="shared" si="21"/>
        <v>67305.838146939874</v>
      </c>
      <c r="AC216" s="2">
        <f t="shared" si="38"/>
        <v>44111767.099748917</v>
      </c>
      <c r="AD216" s="3">
        <f t="shared" si="10"/>
        <v>47963613.202966429</v>
      </c>
      <c r="AE216" s="2">
        <f>IF(AE214&gt;=52800000,52800000,IF(AB195=Graph!G$1*1000,AE215+Graph!G$1*1000,AC216))</f>
        <v>44111767.099748917</v>
      </c>
      <c r="AF216" s="3">
        <f t="shared" si="11"/>
        <v>44111767.099748917</v>
      </c>
      <c r="AG216" s="3">
        <f t="shared" si="29"/>
        <v>43339057.894451693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139</v>
      </c>
      <c r="C217" s="7"/>
      <c r="D217" s="2" t="e">
        <f t="shared" si="12"/>
        <v>#N/A</v>
      </c>
      <c r="E217" s="2" t="e">
        <f t="shared" si="22"/>
        <v>#N/A</v>
      </c>
      <c r="F217" s="2">
        <v>604062.32008288801</v>
      </c>
      <c r="G217" s="2">
        <f t="shared" si="41"/>
        <v>524145.14285714278</v>
      </c>
      <c r="H217" s="2">
        <f t="shared" si="39"/>
        <v>88326534.988158375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4389957.1428571502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667602.76353695989</v>
      </c>
      <c r="Q217" s="2">
        <f t="shared" si="42"/>
        <v>550000</v>
      </c>
      <c r="R217" s="2">
        <f t="shared" si="40"/>
        <v>92625380.302715361</v>
      </c>
      <c r="S217" s="2">
        <f t="shared" si="17"/>
        <v>524145.14285714924</v>
      </c>
      <c r="T217" s="2">
        <f t="shared" si="18"/>
        <v>25854.857142857276</v>
      </c>
      <c r="U217" s="2">
        <f t="shared" si="19"/>
        <v>550000</v>
      </c>
      <c r="V217" s="2">
        <f t="shared" si="34"/>
        <v>44595889.122287035</v>
      </c>
      <c r="W217" s="2">
        <f t="shared" si="20"/>
        <v>484122.02253811806</v>
      </c>
      <c r="X217" s="2">
        <f t="shared" si="6"/>
        <v>65877.977461881936</v>
      </c>
      <c r="Y217" s="2">
        <f t="shared" si="37"/>
        <v>48029491.180428311</v>
      </c>
      <c r="Z217" s="2" t="str">
        <f t="shared" si="8"/>
        <v>HERE</v>
      </c>
      <c r="AA217" s="2">
        <f>IF(Z217="HERE",Y217,AA216+Graph!$G$1*1000)</f>
        <v>48029491.180428311</v>
      </c>
      <c r="AB217" s="2">
        <f t="shared" si="21"/>
        <v>65877.977461881936</v>
      </c>
      <c r="AC217" s="2">
        <f t="shared" si="38"/>
        <v>44595889.122287035</v>
      </c>
      <c r="AD217" s="3">
        <f t="shared" si="10"/>
        <v>48029491.180428311</v>
      </c>
      <c r="AE217" s="2">
        <f>IF(AE215&gt;=52800000,52800000,IF(AB196=Graph!G$1*1000,AE216+Graph!G$1*1000,AC217))</f>
        <v>44595889.122287035</v>
      </c>
      <c r="AF217" s="3">
        <f t="shared" si="11"/>
        <v>44595889.122287035</v>
      </c>
      <c r="AG217" s="3">
        <f t="shared" si="29"/>
        <v>43448041.488522567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140</v>
      </c>
      <c r="C218" s="7"/>
      <c r="D218" s="2" t="e">
        <f t="shared" si="12"/>
        <v>#N/A</v>
      </c>
      <c r="E218" s="2" t="e">
        <f t="shared" si="22"/>
        <v>#N/A</v>
      </c>
      <c r="F218" s="2">
        <v>605490.18076793849</v>
      </c>
      <c r="G218" s="2">
        <f t="shared" si="41"/>
        <v>524145.14285714278</v>
      </c>
      <c r="H218" s="2">
        <f t="shared" si="39"/>
        <v>88850680.131015524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4415812.0000000075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669388.32685087621</v>
      </c>
      <c r="Q218" s="2">
        <f t="shared" si="42"/>
        <v>550000</v>
      </c>
      <c r="R218" s="2">
        <f t="shared" si="40"/>
        <v>93175380.302715361</v>
      </c>
      <c r="S218" s="2">
        <f t="shared" si="17"/>
        <v>524145.14285714924</v>
      </c>
      <c r="T218" s="2">
        <f t="shared" si="18"/>
        <v>25854.857142857276</v>
      </c>
      <c r="U218" s="2">
        <f t="shared" si="19"/>
        <v>550000</v>
      </c>
      <c r="V218" s="2">
        <f t="shared" si="34"/>
        <v>45081439.005510204</v>
      </c>
      <c r="W218" s="2">
        <f t="shared" si="20"/>
        <v>485549.88322316855</v>
      </c>
      <c r="X218" s="2">
        <f t="shared" si="6"/>
        <v>64450.116776831448</v>
      </c>
      <c r="Y218" s="2">
        <f t="shared" si="37"/>
        <v>48093941.297205143</v>
      </c>
      <c r="Z218" s="2" t="str">
        <f t="shared" si="8"/>
        <v>HERE</v>
      </c>
      <c r="AA218" s="2">
        <f>IF(Z218="HERE",Y218,AA217+Graph!$G$1*1000)</f>
        <v>48093941.297205143</v>
      </c>
      <c r="AB218" s="2">
        <f t="shared" si="21"/>
        <v>64450.116776831448</v>
      </c>
      <c r="AC218" s="2">
        <f t="shared" si="38"/>
        <v>45081439.005510204</v>
      </c>
      <c r="AD218" s="3">
        <f t="shared" si="10"/>
        <v>48093941.297205143</v>
      </c>
      <c r="AE218" s="2">
        <f>IF(AE216&gt;=52800000,52800000,IF(AB197=Graph!G$1*1000,AE217+Graph!G$1*1000,AC218))</f>
        <v>45081439.005510204</v>
      </c>
      <c r="AF218" s="3">
        <f t="shared" si="11"/>
        <v>45081439.005510204</v>
      </c>
      <c r="AG218" s="3">
        <f t="shared" si="29"/>
        <v>43555811.401011124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141</v>
      </c>
      <c r="C219" s="7"/>
      <c r="D219" s="2" t="e">
        <f t="shared" si="12"/>
        <v>#N/A</v>
      </c>
      <c r="E219" s="2" t="e">
        <f t="shared" si="22"/>
        <v>#N/A</v>
      </c>
      <c r="F219" s="2">
        <v>606918.04145299643</v>
      </c>
      <c r="G219" s="2">
        <f t="shared" si="41"/>
        <v>524145.14285714278</v>
      </c>
      <c r="H219" s="2">
        <f t="shared" si="39"/>
        <v>89374825.273872674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4441666.8571428647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671173.89016480744</v>
      </c>
      <c r="Q219" s="2">
        <f t="shared" si="42"/>
        <v>550000</v>
      </c>
      <c r="R219" s="2">
        <f t="shared" si="40"/>
        <v>93725380.302715361</v>
      </c>
      <c r="S219" s="2">
        <f t="shared" si="17"/>
        <v>524145.14285714924</v>
      </c>
      <c r="T219" s="2">
        <f t="shared" si="18"/>
        <v>25854.857142857276</v>
      </c>
      <c r="U219" s="2">
        <f t="shared" si="19"/>
        <v>550000</v>
      </c>
      <c r="V219" s="2">
        <f t="shared" si="34"/>
        <v>45568416.74941843</v>
      </c>
      <c r="W219" s="2">
        <f t="shared" si="20"/>
        <v>486977.74390822649</v>
      </c>
      <c r="X219" s="2">
        <f t="shared" si="6"/>
        <v>63022.25609177351</v>
      </c>
      <c r="Y219" s="2">
        <f t="shared" si="37"/>
        <v>48156963.553296916</v>
      </c>
      <c r="Z219" s="2" t="str">
        <f t="shared" si="8"/>
        <v>HERE</v>
      </c>
      <c r="AA219" s="2">
        <f>IF(Z219="HERE",Y219,AA218+Graph!$G$1*1000)</f>
        <v>48156963.553296916</v>
      </c>
      <c r="AB219" s="2">
        <f t="shared" si="21"/>
        <v>63022.25609177351</v>
      </c>
      <c r="AC219" s="2">
        <f t="shared" si="38"/>
        <v>45568416.74941843</v>
      </c>
      <c r="AD219" s="3">
        <f t="shared" si="10"/>
        <v>48156963.553296916</v>
      </c>
      <c r="AE219" s="2">
        <f>IF(AE217&gt;=52800000,52800000,IF(AB198=Graph!G$1*1000,AE218+Graph!G$1*1000,AC219))</f>
        <v>45568416.74941843</v>
      </c>
      <c r="AF219" s="3">
        <f t="shared" si="11"/>
        <v>45568416.74941843</v>
      </c>
      <c r="AG219" s="3">
        <f t="shared" si="29"/>
        <v>43662367.631917402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142</v>
      </c>
      <c r="C220" s="7"/>
      <c r="D220" s="2" t="e">
        <f t="shared" si="12"/>
        <v>#N/A</v>
      </c>
      <c r="E220" s="2" t="e">
        <f t="shared" si="22"/>
        <v>#N/A</v>
      </c>
      <c r="F220" s="2">
        <v>608345.90213805437</v>
      </c>
      <c r="G220" s="2">
        <f t="shared" si="41"/>
        <v>524145.14285714278</v>
      </c>
      <c r="H220" s="2">
        <f t="shared" si="39"/>
        <v>89898970.416729823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4467521.714285722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672959.45347872376</v>
      </c>
      <c r="Q220" s="2">
        <f t="shared" si="42"/>
        <v>550000</v>
      </c>
      <c r="R220" s="2">
        <f t="shared" si="40"/>
        <v>94275380.302715361</v>
      </c>
      <c r="S220" s="2">
        <f t="shared" si="17"/>
        <v>524145.14285714924</v>
      </c>
      <c r="T220" s="2">
        <f t="shared" si="18"/>
        <v>25854.857142857276</v>
      </c>
      <c r="U220" s="2">
        <f t="shared" si="19"/>
        <v>550000</v>
      </c>
      <c r="V220" s="2">
        <f t="shared" si="34"/>
        <v>46056822.354011714</v>
      </c>
      <c r="W220" s="2">
        <f t="shared" si="20"/>
        <v>488405.60459328443</v>
      </c>
      <c r="X220" s="2">
        <f t="shared" si="6"/>
        <v>61594.395406715572</v>
      </c>
      <c r="Y220" s="2">
        <f t="shared" si="37"/>
        <v>48218557.948703632</v>
      </c>
      <c r="Z220" s="2" t="str">
        <f t="shared" si="8"/>
        <v>HERE</v>
      </c>
      <c r="AA220" s="2">
        <f>IF(Z220="HERE",Y220,AA219+Graph!$G$1*1000)</f>
        <v>48218557.948703632</v>
      </c>
      <c r="AB220" s="2">
        <f t="shared" si="21"/>
        <v>61594.395406715572</v>
      </c>
      <c r="AC220" s="2">
        <f t="shared" si="38"/>
        <v>46056822.354011714</v>
      </c>
      <c r="AD220" s="3">
        <f t="shared" si="10"/>
        <v>48218557.948703632</v>
      </c>
      <c r="AE220" s="2">
        <f>IF(AE218&gt;=52800000,52800000,IF(AB199=Graph!G$1*1000,AE219+Graph!G$1*1000,AC220))</f>
        <v>46056822.354011714</v>
      </c>
      <c r="AF220" s="3">
        <f t="shared" si="11"/>
        <v>46056822.354011714</v>
      </c>
      <c r="AG220" s="3">
        <f t="shared" si="29"/>
        <v>43767710.181241371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143</v>
      </c>
      <c r="C221" s="7"/>
      <c r="D221" s="2" t="e">
        <f t="shared" si="12"/>
        <v>#N/A</v>
      </c>
      <c r="E221" s="2" t="e">
        <f t="shared" si="22"/>
        <v>#N/A</v>
      </c>
      <c r="F221" s="2">
        <v>609773.76282311231</v>
      </c>
      <c r="G221" s="2">
        <f t="shared" si="41"/>
        <v>524145.14285714278</v>
      </c>
      <c r="H221" s="2">
        <f t="shared" si="39"/>
        <v>90423115.559586972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4493376.5714285793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674745.01679265499</v>
      </c>
      <c r="Q221" s="2">
        <f t="shared" si="42"/>
        <v>550000</v>
      </c>
      <c r="R221" s="2">
        <f t="shared" si="40"/>
        <v>94825380.302715361</v>
      </c>
      <c r="S221" s="2">
        <f t="shared" si="17"/>
        <v>524145.14285714924</v>
      </c>
      <c r="T221" s="2">
        <f t="shared" si="18"/>
        <v>25854.857142857276</v>
      </c>
      <c r="U221" s="2">
        <f t="shared" si="19"/>
        <v>550000</v>
      </c>
      <c r="V221" s="2">
        <f t="shared" si="34"/>
        <v>46546655.819290057</v>
      </c>
      <c r="W221" s="2">
        <f t="shared" si="20"/>
        <v>489833.46527834237</v>
      </c>
      <c r="X221" s="2">
        <f t="shared" si="6"/>
        <v>60166.534721657634</v>
      </c>
      <c r="Y221" s="2">
        <f t="shared" si="37"/>
        <v>48278724.483425289</v>
      </c>
      <c r="Z221" s="2" t="str">
        <f t="shared" si="8"/>
        <v>HERE</v>
      </c>
      <c r="AA221" s="2">
        <f>IF(Z221="HERE",Y221,AA220+Graph!$G$1*1000)</f>
        <v>48278724.483425289</v>
      </c>
      <c r="AB221" s="2">
        <f t="shared" si="21"/>
        <v>60166.534721657634</v>
      </c>
      <c r="AC221" s="2">
        <f t="shared" si="38"/>
        <v>46546655.819290057</v>
      </c>
      <c r="AD221" s="3">
        <f t="shared" si="10"/>
        <v>48278724.483425289</v>
      </c>
      <c r="AE221" s="2">
        <f>IF(AE219&gt;=52800000,52800000,IF(AB200=Graph!G$1*1000,AE220+Graph!G$1*1000,AC221))</f>
        <v>46546655.819290057</v>
      </c>
      <c r="AF221" s="3">
        <f t="shared" si="11"/>
        <v>46546655.819290057</v>
      </c>
      <c r="AG221" s="3">
        <f t="shared" si="29"/>
        <v>43871839.048983045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144</v>
      </c>
      <c r="C222" s="7"/>
      <c r="D222" s="2" t="e">
        <f t="shared" si="12"/>
        <v>#N/A</v>
      </c>
      <c r="E222" s="2" t="e">
        <f t="shared" si="22"/>
        <v>#N/A</v>
      </c>
      <c r="F222" s="2">
        <v>611201.62350817025</v>
      </c>
      <c r="G222" s="2">
        <f t="shared" si="41"/>
        <v>524145.14285714278</v>
      </c>
      <c r="H222" s="2">
        <f t="shared" si="39"/>
        <v>90947260.702444121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4519231.4285714366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676530.58010657132</v>
      </c>
      <c r="Q222" s="2">
        <f t="shared" si="42"/>
        <v>550000</v>
      </c>
      <c r="R222" s="2">
        <f t="shared" si="40"/>
        <v>95375380.302715361</v>
      </c>
      <c r="S222" s="2">
        <f t="shared" si="17"/>
        <v>524145.14285714924</v>
      </c>
      <c r="T222" s="2">
        <f t="shared" si="18"/>
        <v>25854.857142857276</v>
      </c>
      <c r="U222" s="2">
        <f t="shared" si="19"/>
        <v>550000</v>
      </c>
      <c r="V222" s="2">
        <f t="shared" si="34"/>
        <v>47037917.145253457</v>
      </c>
      <c r="W222" s="2">
        <f t="shared" si="20"/>
        <v>491261.3259634003</v>
      </c>
      <c r="X222" s="2">
        <f t="shared" si="6"/>
        <v>58738.674036599696</v>
      </c>
      <c r="Y222" s="2">
        <f t="shared" si="37"/>
        <v>48337463.157461889</v>
      </c>
      <c r="Z222" s="2" t="str">
        <f t="shared" si="8"/>
        <v>HERE</v>
      </c>
      <c r="AA222" s="2">
        <f>IF(Z222="HERE",Y222,AA221+Graph!$G$1*1000)</f>
        <v>48337463.157461889</v>
      </c>
      <c r="AB222" s="2">
        <f t="shared" si="21"/>
        <v>58738.674036599696</v>
      </c>
      <c r="AC222" s="2">
        <f t="shared" si="38"/>
        <v>47037917.145253457</v>
      </c>
      <c r="AD222" s="3">
        <f t="shared" si="10"/>
        <v>48337463.157461889</v>
      </c>
      <c r="AE222" s="2">
        <f>IF(AE220&gt;=52800000,52800000,IF(AB201=Graph!G$1*1000,AE221+Graph!G$1*1000,AC222))</f>
        <v>47037917.145253457</v>
      </c>
      <c r="AF222" s="3">
        <f t="shared" si="11"/>
        <v>47037917.145253457</v>
      </c>
      <c r="AG222" s="3">
        <f t="shared" si="29"/>
        <v>43974754.235142425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145</v>
      </c>
      <c r="C223" s="7"/>
      <c r="D223" s="2" t="e">
        <f t="shared" si="12"/>
        <v>#N/A</v>
      </c>
      <c r="E223" s="2" t="e">
        <f t="shared" si="22"/>
        <v>#N/A</v>
      </c>
      <c r="F223" s="2">
        <v>612629.48419322819</v>
      </c>
      <c r="G223" s="2">
        <f t="shared" si="41"/>
        <v>524145.14285714278</v>
      </c>
      <c r="H223" s="2">
        <f t="shared" si="39"/>
        <v>91471405.84530127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4545086.2857142938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678316.14342050254</v>
      </c>
      <c r="Q223" s="2">
        <f t="shared" si="42"/>
        <v>550000</v>
      </c>
      <c r="R223" s="2">
        <f t="shared" si="40"/>
        <v>95925380.302715361</v>
      </c>
      <c r="S223" s="2">
        <f t="shared" si="17"/>
        <v>524145.14285714924</v>
      </c>
      <c r="T223" s="2">
        <f t="shared" si="18"/>
        <v>25854.857142857276</v>
      </c>
      <c r="U223" s="2">
        <f t="shared" si="19"/>
        <v>550000</v>
      </c>
      <c r="V223" s="2">
        <f t="shared" si="34"/>
        <v>47530606.331901915</v>
      </c>
      <c r="W223" s="2">
        <f t="shared" si="20"/>
        <v>492689.18664845824</v>
      </c>
      <c r="X223" s="2">
        <f t="shared" si="6"/>
        <v>57310.813351541758</v>
      </c>
      <c r="Y223" s="2">
        <f t="shared" ref="Y223:Y286" si="43">IF(COUNT($C224)=0,IF(COUNT($C223)=1,C223,SUM(Y222+X223)),C223)</f>
        <v>48394773.970813431</v>
      </c>
      <c r="Z223" s="2" t="str">
        <f t="shared" si="8"/>
        <v>HERE</v>
      </c>
      <c r="AA223" s="2">
        <f>IF(Z223="HERE",Y223,AA222+Graph!$G$1*1000)</f>
        <v>48394773.970813431</v>
      </c>
      <c r="AB223" s="2">
        <f t="shared" si="21"/>
        <v>57310.813351541758</v>
      </c>
      <c r="AC223" s="2">
        <f t="shared" ref="AC223:AC286" si="44">IF(Z224="HERE",V223,AC222)</f>
        <v>47530606.331901915</v>
      </c>
      <c r="AD223" s="3">
        <f t="shared" si="10"/>
        <v>48394773.970813431</v>
      </c>
      <c r="AE223" s="2">
        <f>IF(AE221&gt;=52800000,52800000,IF(AB202=Graph!G$1*1000,AE222+Graph!G$1*1000,AC223))</f>
        <v>47530606.331901915</v>
      </c>
      <c r="AF223" s="3">
        <f t="shared" si="11"/>
        <v>47530606.331901915</v>
      </c>
      <c r="AG223" s="3">
        <f t="shared" si="29"/>
        <v>44076455.739719488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146</v>
      </c>
      <c r="C224" s="7"/>
      <c r="D224" s="2" t="e">
        <f t="shared" si="12"/>
        <v>#N/A</v>
      </c>
      <c r="E224" s="2" t="e">
        <f t="shared" si="22"/>
        <v>#N/A</v>
      </c>
      <c r="F224" s="2">
        <v>614057.34487828612</v>
      </c>
      <c r="G224" s="2">
        <f t="shared" si="41"/>
        <v>524145.14285714278</v>
      </c>
      <c r="H224" s="2">
        <f t="shared" ref="H224:H287" si="45">IF(COUNT($C225)=0,IF(COUNT($C224)=1,C224,SUM(H223+G224)),C224)</f>
        <v>91995550.98815842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4570941.1428571511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680101.70673441887</v>
      </c>
      <c r="Q224" s="2">
        <f t="shared" si="42"/>
        <v>550000</v>
      </c>
      <c r="R224" s="2">
        <f t="shared" ref="R224:R287" si="46">IF(COUNT($C225)=0,IF(COUNT($C224)=1,M224,SUM(R223+Q224)),M224)</f>
        <v>96475380.302715361</v>
      </c>
      <c r="S224" s="2">
        <f t="shared" si="17"/>
        <v>524145.14285714924</v>
      </c>
      <c r="T224" s="2">
        <f t="shared" si="18"/>
        <v>25854.857142857276</v>
      </c>
      <c r="U224" s="2">
        <f t="shared" si="19"/>
        <v>550000</v>
      </c>
      <c r="V224" s="2">
        <f t="shared" si="34"/>
        <v>48024723.379235432</v>
      </c>
      <c r="W224" s="2">
        <f t="shared" si="20"/>
        <v>494117.04733351618</v>
      </c>
      <c r="X224" s="2">
        <f t="shared" si="6"/>
        <v>55882.952666483819</v>
      </c>
      <c r="Y224" s="2">
        <f t="shared" si="43"/>
        <v>48450656.923479915</v>
      </c>
      <c r="Z224" s="2" t="str">
        <f t="shared" si="8"/>
        <v>HERE</v>
      </c>
      <c r="AA224" s="2">
        <f>IF(Z224="HERE",Y224,AA223+Graph!$G$1*1000)</f>
        <v>48450656.923479915</v>
      </c>
      <c r="AB224" s="2">
        <f t="shared" si="21"/>
        <v>55882.952666483819</v>
      </c>
      <c r="AC224" s="2">
        <f t="shared" si="44"/>
        <v>47530606.331901915</v>
      </c>
      <c r="AD224" s="3">
        <f t="shared" si="10"/>
        <v>48450656.923479915</v>
      </c>
      <c r="AE224" s="2">
        <f>IF(AE222&gt;=52800000,52800000,IF(AB203=Graph!G$1*1000,AE223+Graph!G$1*1000,AC224))</f>
        <v>47530606.331901915</v>
      </c>
      <c r="AF224" s="3">
        <f t="shared" si="11"/>
        <v>47530606.331901915</v>
      </c>
      <c r="AG224" s="3">
        <f t="shared" si="29"/>
        <v>44176943.562714271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147</v>
      </c>
      <c r="C225" s="7"/>
      <c r="D225" s="2" t="e">
        <f t="shared" si="12"/>
        <v>#N/A</v>
      </c>
      <c r="E225" s="2" t="e">
        <f t="shared" si="22"/>
        <v>#N/A</v>
      </c>
      <c r="F225" s="2">
        <v>615485.20556333661</v>
      </c>
      <c r="G225" s="2">
        <f t="shared" si="41"/>
        <v>524145.14285714278</v>
      </c>
      <c r="H225" s="2">
        <f t="shared" si="45"/>
        <v>92519696.131015569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4596796.0000000084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681887.2700483501</v>
      </c>
      <c r="Q225" s="2">
        <f t="shared" si="42"/>
        <v>550000</v>
      </c>
      <c r="R225" s="2">
        <f t="shared" si="46"/>
        <v>97025380.302715361</v>
      </c>
      <c r="S225" s="2">
        <f t="shared" si="17"/>
        <v>524145.14285714924</v>
      </c>
      <c r="T225" s="2">
        <f t="shared" si="18"/>
        <v>25854.857142857276</v>
      </c>
      <c r="U225" s="2">
        <f t="shared" si="19"/>
        <v>550000</v>
      </c>
      <c r="V225" s="2">
        <f t="shared" si="34"/>
        <v>48520268.287253998</v>
      </c>
      <c r="W225" s="2">
        <f t="shared" si="20"/>
        <v>495544.90801856667</v>
      </c>
      <c r="X225" s="2">
        <f t="shared" si="6"/>
        <v>54455.091981433332</v>
      </c>
      <c r="Y225" s="2">
        <f t="shared" si="43"/>
        <v>48505112.015461348</v>
      </c>
      <c r="Z225" s="2" t="str">
        <f t="shared" si="8"/>
        <v>MEEP</v>
      </c>
      <c r="AA225" s="2">
        <f>IF(Z225="HERE",Y225,AA224+Graph!$G$1*1000)</f>
        <v>48870656.923479915</v>
      </c>
      <c r="AB225" s="2">
        <f t="shared" si="21"/>
        <v>420000</v>
      </c>
      <c r="AC225" s="2">
        <f t="shared" si="44"/>
        <v>47530606.331901915</v>
      </c>
      <c r="AD225" s="3">
        <f t="shared" si="10"/>
        <v>48870656.923479915</v>
      </c>
      <c r="AE225" s="2">
        <f>IF(AE223&gt;=52800000,52800000,IF(AB204=Graph!G$1*1000,AE224+Graph!G$1*1000,AC225))</f>
        <v>47530606.331901915</v>
      </c>
      <c r="AF225" s="3">
        <f t="shared" si="11"/>
        <v>47530606.331901915</v>
      </c>
      <c r="AG225" s="3">
        <f t="shared" si="29"/>
        <v>44276217.704126753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148</v>
      </c>
      <c r="C226" s="7"/>
      <c r="D226" s="2" t="e">
        <f t="shared" si="12"/>
        <v>#N/A</v>
      </c>
      <c r="E226" s="2" t="e">
        <f t="shared" si="22"/>
        <v>#N/A</v>
      </c>
      <c r="F226" s="2">
        <v>616913.06624839455</v>
      </c>
      <c r="G226" s="2">
        <f t="shared" si="41"/>
        <v>524145.14285714278</v>
      </c>
      <c r="H226" s="2">
        <f t="shared" si="45"/>
        <v>93043841.273872718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4622650.8571428657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683672.83336226642</v>
      </c>
      <c r="Q226" s="2">
        <f t="shared" si="42"/>
        <v>550000</v>
      </c>
      <c r="R226" s="2">
        <f t="shared" si="46"/>
        <v>97575380.302715361</v>
      </c>
      <c r="S226" s="2">
        <f t="shared" si="17"/>
        <v>524145.14285714924</v>
      </c>
      <c r="T226" s="2">
        <f t="shared" si="18"/>
        <v>25854.857142857276</v>
      </c>
      <c r="U226" s="2">
        <f t="shared" si="19"/>
        <v>550000</v>
      </c>
      <c r="V226" s="2">
        <f t="shared" si="34"/>
        <v>49017241.055957623</v>
      </c>
      <c r="W226" s="2">
        <f t="shared" si="20"/>
        <v>496972.76870362461</v>
      </c>
      <c r="X226" s="2">
        <f t="shared" si="6"/>
        <v>53027.231296375394</v>
      </c>
      <c r="Y226" s="2">
        <f t="shared" si="43"/>
        <v>48558139.246757723</v>
      </c>
      <c r="Z226" s="2" t="str">
        <f t="shared" si="8"/>
        <v>MEEP</v>
      </c>
      <c r="AA226" s="2">
        <f>IF(Z226="HERE",Y226,AA225+Graph!$G$1*1000)</f>
        <v>49290656.923479915</v>
      </c>
      <c r="AB226" s="2">
        <f t="shared" si="21"/>
        <v>420000</v>
      </c>
      <c r="AC226" s="2">
        <f t="shared" si="44"/>
        <v>47530606.331901915</v>
      </c>
      <c r="AD226" s="3">
        <f t="shared" si="10"/>
        <v>49290656.923479915</v>
      </c>
      <c r="AE226" s="2">
        <f>IF(AE224&gt;=52800000,52800000,IF(AB205=Graph!G$1*1000,AE225+Graph!G$1*1000,AC226))</f>
        <v>47530606.331901915</v>
      </c>
      <c r="AF226" s="3">
        <f t="shared" si="11"/>
        <v>47530606.331901915</v>
      </c>
      <c r="AG226" s="3">
        <f t="shared" si="29"/>
        <v>44374278.163956925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149</v>
      </c>
      <c r="C227" s="7"/>
      <c r="D227" s="2" t="e">
        <f t="shared" si="12"/>
        <v>#N/A</v>
      </c>
      <c r="E227" s="2" t="e">
        <f t="shared" si="22"/>
        <v>#N/A</v>
      </c>
      <c r="F227" s="2">
        <v>618340.92693345249</v>
      </c>
      <c r="G227" s="2">
        <f t="shared" si="41"/>
        <v>524145.14285714278</v>
      </c>
      <c r="H227" s="2">
        <f t="shared" si="45"/>
        <v>93567986.416729867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4648505.7142857229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685458.39667619765</v>
      </c>
      <c r="Q227" s="2">
        <f t="shared" si="42"/>
        <v>550000</v>
      </c>
      <c r="R227" s="2">
        <f t="shared" si="46"/>
        <v>98125380.302715361</v>
      </c>
      <c r="S227" s="2">
        <f t="shared" si="17"/>
        <v>524145.14285714924</v>
      </c>
      <c r="T227" s="2">
        <f t="shared" si="18"/>
        <v>25854.857142857276</v>
      </c>
      <c r="U227" s="2">
        <f t="shared" si="19"/>
        <v>550000</v>
      </c>
      <c r="V227" s="2">
        <f t="shared" si="34"/>
        <v>49515641.685346305</v>
      </c>
      <c r="W227" s="2">
        <f t="shared" si="20"/>
        <v>498400.62938868254</v>
      </c>
      <c r="X227" s="2">
        <f t="shared" si="6"/>
        <v>51599.370611317456</v>
      </c>
      <c r="Y227" s="2">
        <f t="shared" si="43"/>
        <v>48609738.617369041</v>
      </c>
      <c r="Z227" s="2" t="str">
        <f t="shared" si="8"/>
        <v>MEEP</v>
      </c>
      <c r="AA227" s="2">
        <f>IF(Z227="HERE",Y227,AA226+Graph!$G$1*1000)</f>
        <v>49710656.923479915</v>
      </c>
      <c r="AB227" s="2">
        <f t="shared" si="21"/>
        <v>420000</v>
      </c>
      <c r="AC227" s="2">
        <f t="shared" si="44"/>
        <v>47530606.331901915</v>
      </c>
      <c r="AD227" s="3">
        <f t="shared" si="10"/>
        <v>49710656.923479915</v>
      </c>
      <c r="AE227" s="2">
        <f>IF(AE225&gt;=52800000,52800000,IF(AB206=Graph!G$1*1000,AE226+Graph!G$1*1000,AC227))</f>
        <v>47530606.331901915</v>
      </c>
      <c r="AF227" s="3">
        <f t="shared" si="11"/>
        <v>47530606.331901915</v>
      </c>
      <c r="AG227" s="3">
        <f t="shared" si="29"/>
        <v>44471124.942204803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150</v>
      </c>
      <c r="C228" s="7"/>
      <c r="D228" s="2" t="e">
        <f t="shared" si="12"/>
        <v>#N/A</v>
      </c>
      <c r="E228" s="2" t="e">
        <f t="shared" si="22"/>
        <v>#N/A</v>
      </c>
      <c r="F228" s="2">
        <v>619768.78761851043</v>
      </c>
      <c r="G228" s="2">
        <f t="shared" si="41"/>
        <v>524145.14285714278</v>
      </c>
      <c r="H228" s="2">
        <f t="shared" si="45"/>
        <v>94092131.559587017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4674360.5714285802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687243.95999012887</v>
      </c>
      <c r="Q228" s="2">
        <f t="shared" si="42"/>
        <v>550000</v>
      </c>
      <c r="R228" s="2">
        <f t="shared" si="46"/>
        <v>98675380.302715361</v>
      </c>
      <c r="S228" s="2">
        <f t="shared" si="17"/>
        <v>524145.14285714924</v>
      </c>
      <c r="T228" s="2">
        <f t="shared" si="18"/>
        <v>25854.857142857276</v>
      </c>
      <c r="U228" s="2">
        <f t="shared" si="19"/>
        <v>550000</v>
      </c>
      <c r="V228" s="2">
        <f t="shared" si="34"/>
        <v>50015470.175420046</v>
      </c>
      <c r="W228" s="2">
        <f t="shared" si="20"/>
        <v>499828.49007374048</v>
      </c>
      <c r="X228" s="2">
        <f t="shared" si="6"/>
        <v>50171.509926259518</v>
      </c>
      <c r="Y228" s="2">
        <f t="shared" si="43"/>
        <v>48659910.1272953</v>
      </c>
      <c r="Z228" s="2" t="str">
        <f t="shared" si="8"/>
        <v>MEEP</v>
      </c>
      <c r="AA228" s="2">
        <f>IF(Z228="HERE",Y228,AA227+Graph!$G$1*1000)</f>
        <v>50130656.923479915</v>
      </c>
      <c r="AB228" s="2">
        <f t="shared" si="21"/>
        <v>420000</v>
      </c>
      <c r="AC228" s="2">
        <f t="shared" si="44"/>
        <v>47530606.331901915</v>
      </c>
      <c r="AD228" s="3">
        <f t="shared" si="10"/>
        <v>50130656.923479915</v>
      </c>
      <c r="AE228" s="2">
        <f>IF(AE226&gt;=52800000,52800000,IF(AB207=Graph!G$1*1000,AE227+Graph!G$1*1000,AC228))</f>
        <v>47530606.331901915</v>
      </c>
      <c r="AF228" s="3">
        <f t="shared" si="11"/>
        <v>47530606.331901915</v>
      </c>
      <c r="AG228" s="3">
        <f t="shared" si="29"/>
        <v>44566758.038870402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151</v>
      </c>
      <c r="C229" s="7"/>
      <c r="D229" s="2" t="e">
        <f t="shared" si="12"/>
        <v>#N/A</v>
      </c>
      <c r="E229" s="2" t="e">
        <f t="shared" si="22"/>
        <v>#N/A</v>
      </c>
      <c r="F229" s="2">
        <v>621196.64830356836</v>
      </c>
      <c r="G229" s="2">
        <f t="shared" si="41"/>
        <v>524145.14285714278</v>
      </c>
      <c r="H229" s="2">
        <f t="shared" si="45"/>
        <v>94616276.702444166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4700215.4285714375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689029.5233040452</v>
      </c>
      <c r="Q229" s="2">
        <f t="shared" si="42"/>
        <v>550000</v>
      </c>
      <c r="R229" s="2">
        <f t="shared" si="46"/>
        <v>99225380.302715361</v>
      </c>
      <c r="S229" s="2">
        <f t="shared" si="17"/>
        <v>524145.14285714924</v>
      </c>
      <c r="T229" s="2">
        <f t="shared" si="18"/>
        <v>25854.857142857276</v>
      </c>
      <c r="U229" s="2">
        <f t="shared" si="19"/>
        <v>550000</v>
      </c>
      <c r="V229" s="2">
        <f t="shared" si="34"/>
        <v>50516726.526178844</v>
      </c>
      <c r="W229" s="2">
        <f t="shared" si="20"/>
        <v>501256.35075879842</v>
      </c>
      <c r="X229" s="2">
        <f t="shared" si="6"/>
        <v>48743.64924120158</v>
      </c>
      <c r="Y229" s="2">
        <f t="shared" si="43"/>
        <v>48708653.776536502</v>
      </c>
      <c r="Z229" s="2" t="str">
        <f t="shared" si="8"/>
        <v>MEEP</v>
      </c>
      <c r="AA229" s="2">
        <f>IF(Z229="HERE",Y229,AA228+Graph!$G$1*1000)</f>
        <v>50550656.923479915</v>
      </c>
      <c r="AB229" s="2">
        <f t="shared" si="21"/>
        <v>420000</v>
      </c>
      <c r="AC229" s="2">
        <f t="shared" si="44"/>
        <v>47530606.331901915</v>
      </c>
      <c r="AD229" s="3">
        <f t="shared" si="10"/>
        <v>50550656.923479915</v>
      </c>
      <c r="AE229" s="2">
        <f>IF(AE227&gt;=52800000,52800000,IF(AB208=Graph!G$1*1000,AE228+Graph!G$1*1000,AC229))</f>
        <v>47530606.331901915</v>
      </c>
      <c r="AF229" s="3">
        <f t="shared" si="11"/>
        <v>47530606.331901915</v>
      </c>
      <c r="AG229" s="3">
        <f t="shared" si="29"/>
        <v>44661177.453953683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152</v>
      </c>
      <c r="C230" s="7"/>
      <c r="D230" s="2" t="e">
        <f t="shared" si="12"/>
        <v>#N/A</v>
      </c>
      <c r="E230" s="2" t="e">
        <f t="shared" si="22"/>
        <v>#N/A</v>
      </c>
      <c r="F230" s="2">
        <v>622624.5089886263</v>
      </c>
      <c r="G230" s="2">
        <f t="shared" ref="G230:G293" si="47">IF(F230&gt;550000,$AK$31*1000,F230)</f>
        <v>524145.14285714278</v>
      </c>
      <c r="H230" s="2">
        <f t="shared" si="45"/>
        <v>95140421.845301315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4726070.2857142948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690815.08661797643</v>
      </c>
      <c r="Q230" s="2">
        <f t="shared" ref="Q230:Q293" si="48">IF(P230&gt;550000,550000,P230)</f>
        <v>550000</v>
      </c>
      <c r="R230" s="2">
        <f t="shared" si="46"/>
        <v>99775380.302715361</v>
      </c>
      <c r="S230" s="2">
        <f t="shared" si="17"/>
        <v>524145.14285714924</v>
      </c>
      <c r="T230" s="2">
        <f t="shared" si="18"/>
        <v>25854.857142857276</v>
      </c>
      <c r="U230" s="2">
        <f t="shared" si="19"/>
        <v>550000</v>
      </c>
      <c r="V230" s="2">
        <f t="shared" si="34"/>
        <v>51019410.737622701</v>
      </c>
      <c r="W230" s="2">
        <f t="shared" si="20"/>
        <v>502684.21144385636</v>
      </c>
      <c r="X230" s="2">
        <f t="shared" si="6"/>
        <v>47315.788556143641</v>
      </c>
      <c r="Y230" s="2">
        <f t="shared" si="43"/>
        <v>48755969.565092646</v>
      </c>
      <c r="Z230" s="2" t="str">
        <f t="shared" si="8"/>
        <v>MEEP</v>
      </c>
      <c r="AA230" s="2">
        <f>IF(Z230="HERE",Y230,AA229+Graph!$G$1*1000)</f>
        <v>50970656.923479915</v>
      </c>
      <c r="AB230" s="2">
        <f t="shared" si="21"/>
        <v>420000</v>
      </c>
      <c r="AC230" s="2">
        <f t="shared" si="44"/>
        <v>47530606.331901915</v>
      </c>
      <c r="AD230" s="3">
        <f t="shared" si="10"/>
        <v>50970656.923479915</v>
      </c>
      <c r="AE230" s="2">
        <f>IF(AE228&gt;=52800000,52800000,IF(AB209=Graph!G$1*1000,AE229+Graph!G$1*1000,AC230))</f>
        <v>47530606.331901915</v>
      </c>
      <c r="AF230" s="3">
        <f t="shared" si="11"/>
        <v>47530606.331901915</v>
      </c>
      <c r="AG230" s="3">
        <f t="shared" si="29"/>
        <v>44754383.187454671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153</v>
      </c>
      <c r="C231" s="7"/>
      <c r="D231" s="2" t="e">
        <f t="shared" si="12"/>
        <v>#N/A</v>
      </c>
      <c r="E231" s="2" t="e">
        <f t="shared" si="22"/>
        <v>#N/A</v>
      </c>
      <c r="F231" s="2">
        <v>624052.36967367679</v>
      </c>
      <c r="G231" s="2">
        <f t="shared" si="47"/>
        <v>524145.14285714278</v>
      </c>
      <c r="H231" s="2">
        <f t="shared" si="45"/>
        <v>95664566.988158464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4751925.142857152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692600.64993189275</v>
      </c>
      <c r="Q231" s="2">
        <f t="shared" si="48"/>
        <v>550000</v>
      </c>
      <c r="R231" s="2">
        <f t="shared" si="46"/>
        <v>100325380.30271536</v>
      </c>
      <c r="S231" s="2">
        <f t="shared" si="17"/>
        <v>524145.14285714924</v>
      </c>
      <c r="T231" s="2">
        <f t="shared" si="18"/>
        <v>25854.857142857276</v>
      </c>
      <c r="U231" s="2">
        <f t="shared" si="19"/>
        <v>550000</v>
      </c>
      <c r="V231" s="2">
        <f t="shared" si="34"/>
        <v>51523522.809751607</v>
      </c>
      <c r="W231" s="2">
        <f t="shared" si="20"/>
        <v>504112.07212890685</v>
      </c>
      <c r="X231" s="2">
        <f t="shared" si="6"/>
        <v>45887.927871093154</v>
      </c>
      <c r="Y231" s="2">
        <f t="shared" si="43"/>
        <v>48801857.492963739</v>
      </c>
      <c r="Z231" s="2" t="str">
        <f t="shared" si="8"/>
        <v>MEEP</v>
      </c>
      <c r="AA231" s="2">
        <f>IF(Z231="HERE",Y231,AA230+Graph!$G$1*1000)</f>
        <v>51390656.923479915</v>
      </c>
      <c r="AB231" s="2">
        <f t="shared" si="21"/>
        <v>420000</v>
      </c>
      <c r="AC231" s="2">
        <f t="shared" si="44"/>
        <v>47530606.331901915</v>
      </c>
      <c r="AD231" s="3">
        <f t="shared" si="10"/>
        <v>51390656.923479915</v>
      </c>
      <c r="AE231" s="2">
        <f>IF(AE229&gt;=52800000,52800000,IF(AB210=Graph!G$1*1000,AE230+Graph!G$1*1000,AC231))</f>
        <v>47530606.331901915</v>
      </c>
      <c r="AF231" s="3">
        <f t="shared" si="11"/>
        <v>47530606.331901915</v>
      </c>
      <c r="AG231" s="3">
        <f t="shared" si="29"/>
        <v>44846375.239373364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154</v>
      </c>
      <c r="C232" s="7"/>
      <c r="D232" s="2" t="e">
        <f t="shared" si="12"/>
        <v>#N/A</v>
      </c>
      <c r="E232" s="2" t="e">
        <f t="shared" si="22"/>
        <v>#N/A</v>
      </c>
      <c r="F232" s="2">
        <v>625480.23035873473</v>
      </c>
      <c r="G232" s="2">
        <f t="shared" si="47"/>
        <v>524145.14285714278</v>
      </c>
      <c r="H232" s="2">
        <f t="shared" si="45"/>
        <v>96188712.131015614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4777780.0000000093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694386.21324582398</v>
      </c>
      <c r="Q232" s="2">
        <f t="shared" si="48"/>
        <v>550000</v>
      </c>
      <c r="R232" s="2">
        <f t="shared" si="46"/>
        <v>100875380.30271536</v>
      </c>
      <c r="S232" s="2">
        <f t="shared" si="17"/>
        <v>524145.14285714924</v>
      </c>
      <c r="T232" s="2">
        <f t="shared" si="18"/>
        <v>25854.857142857276</v>
      </c>
      <c r="U232" s="2">
        <f t="shared" si="19"/>
        <v>550000</v>
      </c>
      <c r="V232" s="2">
        <f t="shared" si="34"/>
        <v>52029062.742565572</v>
      </c>
      <c r="W232" s="2">
        <f t="shared" si="20"/>
        <v>505539.93281396478</v>
      </c>
      <c r="X232" s="2">
        <f t="shared" si="6"/>
        <v>44460.067186035216</v>
      </c>
      <c r="Y232" s="2">
        <f t="shared" si="43"/>
        <v>48846317.560149774</v>
      </c>
      <c r="Z232" s="2" t="str">
        <f t="shared" si="8"/>
        <v>MEEP</v>
      </c>
      <c r="AA232" s="2">
        <f>IF(Z232="HERE",Y232,AA231+Graph!$G$1*1000)</f>
        <v>51810656.923479915</v>
      </c>
      <c r="AB232" s="2">
        <f t="shared" si="21"/>
        <v>420000</v>
      </c>
      <c r="AC232" s="2">
        <f t="shared" si="44"/>
        <v>47530606.331901915</v>
      </c>
      <c r="AD232" s="3">
        <f t="shared" si="10"/>
        <v>51810656.923479915</v>
      </c>
      <c r="AE232" s="2">
        <f>IF(AE230&gt;=52800000,52800000,IF(AB211=Graph!G$1*1000,AE231+Graph!G$1*1000,AC232))</f>
        <v>47530606.331901915</v>
      </c>
      <c r="AF232" s="3">
        <f t="shared" si="11"/>
        <v>47530606.331901915</v>
      </c>
      <c r="AG232" s="3">
        <f t="shared" si="29"/>
        <v>44937153.60970974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155</v>
      </c>
      <c r="C233" s="7"/>
      <c r="D233" s="2" t="e">
        <f t="shared" si="12"/>
        <v>#N/A</v>
      </c>
      <c r="E233" s="2" t="e">
        <f t="shared" si="22"/>
        <v>#N/A</v>
      </c>
      <c r="F233" s="2">
        <v>626908.09104379267</v>
      </c>
      <c r="G233" s="2">
        <f t="shared" si="47"/>
        <v>524145.14285714278</v>
      </c>
      <c r="H233" s="2">
        <f t="shared" si="45"/>
        <v>96712857.273872763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4803634.8571428666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696171.7765597403</v>
      </c>
      <c r="Q233" s="2">
        <f t="shared" si="48"/>
        <v>550000</v>
      </c>
      <c r="R233" s="2">
        <f t="shared" si="46"/>
        <v>101425380.30271536</v>
      </c>
      <c r="S233" s="2">
        <f t="shared" si="17"/>
        <v>524145.14285714924</v>
      </c>
      <c r="T233" s="2">
        <f t="shared" si="18"/>
        <v>25854.857142857276</v>
      </c>
      <c r="U233" s="2">
        <f t="shared" si="19"/>
        <v>550000</v>
      </c>
      <c r="V233" s="2">
        <f t="shared" si="34"/>
        <v>52536030.536064595</v>
      </c>
      <c r="W233" s="2">
        <f t="shared" si="20"/>
        <v>506967.79349902272</v>
      </c>
      <c r="X233" s="2">
        <f t="shared" si="6"/>
        <v>43032.206500977278</v>
      </c>
      <c r="Y233" s="2">
        <f t="shared" si="43"/>
        <v>48889349.766650751</v>
      </c>
      <c r="Z233" s="2" t="str">
        <f t="shared" si="8"/>
        <v>MEEP</v>
      </c>
      <c r="AA233" s="2">
        <f>IF(Z233="HERE",Y233,AA232+Graph!$G$1*1000)</f>
        <v>52230656.923479915</v>
      </c>
      <c r="AB233" s="2">
        <f t="shared" si="21"/>
        <v>420000</v>
      </c>
      <c r="AC233" s="2">
        <f t="shared" si="44"/>
        <v>47530606.331901915</v>
      </c>
      <c r="AD233" s="3">
        <f t="shared" si="10"/>
        <v>52230656.923479915</v>
      </c>
      <c r="AE233" s="2">
        <f>IF(AE231&gt;=52800000,52800000,IF(AB212=Graph!G$1*1000,AE232+Graph!G$1*1000,AC233))</f>
        <v>47530606.331901915</v>
      </c>
      <c r="AF233" s="3">
        <f t="shared" si="11"/>
        <v>47530606.331901915</v>
      </c>
      <c r="AG233" s="3">
        <f t="shared" si="29"/>
        <v>45026718.298463844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156</v>
      </c>
      <c r="C234" s="7"/>
      <c r="D234" s="2" t="e">
        <f t="shared" si="12"/>
        <v>#N/A</v>
      </c>
      <c r="E234" s="2" t="e">
        <f t="shared" si="22"/>
        <v>#N/A</v>
      </c>
      <c r="F234" s="2">
        <v>628335.9517288506</v>
      </c>
      <c r="G234" s="2">
        <f t="shared" si="47"/>
        <v>524145.14285714278</v>
      </c>
      <c r="H234" s="2">
        <f t="shared" si="45"/>
        <v>97237002.416729912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4829489.7142857239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697957.33987367153</v>
      </c>
      <c r="Q234" s="2">
        <f t="shared" si="48"/>
        <v>550000</v>
      </c>
      <c r="R234" s="2">
        <f t="shared" si="46"/>
        <v>101975380.30271536</v>
      </c>
      <c r="S234" s="2">
        <f t="shared" si="17"/>
        <v>524145.14285714924</v>
      </c>
      <c r="T234" s="2">
        <f t="shared" si="18"/>
        <v>25854.857142857276</v>
      </c>
      <c r="U234" s="2">
        <f t="shared" si="19"/>
        <v>550000</v>
      </c>
      <c r="V234" s="2">
        <f t="shared" si="34"/>
        <v>53044426.190248676</v>
      </c>
      <c r="W234" s="2">
        <f t="shared" si="20"/>
        <v>508395.65418408066</v>
      </c>
      <c r="X234" s="2">
        <f t="shared" si="6"/>
        <v>41604.34581591934</v>
      </c>
      <c r="Y234" s="2">
        <f t="shared" si="43"/>
        <v>48930954.112466671</v>
      </c>
      <c r="Z234" s="2" t="str">
        <f t="shared" si="8"/>
        <v>MEEP</v>
      </c>
      <c r="AA234" s="2">
        <f>IF(Z234="HERE",Y234,AA233+Graph!$G$1*1000)</f>
        <v>52650656.923479915</v>
      </c>
      <c r="AB234" s="2">
        <f t="shared" si="21"/>
        <v>420000</v>
      </c>
      <c r="AC234" s="2">
        <f t="shared" si="44"/>
        <v>47530606.331901915</v>
      </c>
      <c r="AD234" s="3">
        <f t="shared" si="10"/>
        <v>52650656.923479915</v>
      </c>
      <c r="AE234" s="2">
        <f>IF(AE232&gt;=52800000,52800000,IF(AB213=Graph!G$1*1000,AE233+Graph!G$1*1000,AC234))</f>
        <v>47530606.331901915</v>
      </c>
      <c r="AF234" s="3">
        <f t="shared" si="11"/>
        <v>47530606.331901915</v>
      </c>
      <c r="AG234" s="3">
        <f t="shared" si="29"/>
        <v>45115069.305635646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157</v>
      </c>
      <c r="C235" s="7"/>
      <c r="D235" s="2" t="e">
        <f t="shared" si="12"/>
        <v>#N/A</v>
      </c>
      <c r="E235" s="2" t="e">
        <f t="shared" si="22"/>
        <v>#N/A</v>
      </c>
      <c r="F235" s="2">
        <v>629763.81241390854</v>
      </c>
      <c r="G235" s="2">
        <f t="shared" si="47"/>
        <v>524145.14285714278</v>
      </c>
      <c r="H235" s="2">
        <f t="shared" si="45"/>
        <v>97761147.559587061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4855344.5714285811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699742.90318758786</v>
      </c>
      <c r="Q235" s="2">
        <f t="shared" si="48"/>
        <v>550000</v>
      </c>
      <c r="R235" s="2">
        <f t="shared" si="46"/>
        <v>102525380.30271536</v>
      </c>
      <c r="S235" s="2">
        <f t="shared" si="17"/>
        <v>524145.14285714924</v>
      </c>
      <c r="T235" s="2">
        <f t="shared" si="18"/>
        <v>25854.857142857276</v>
      </c>
      <c r="U235" s="2">
        <f t="shared" si="19"/>
        <v>550000</v>
      </c>
      <c r="V235" s="2">
        <f t="shared" si="34"/>
        <v>53554249.705117814</v>
      </c>
      <c r="W235" s="2">
        <f t="shared" si="20"/>
        <v>509823.5148691386</v>
      </c>
      <c r="X235" s="2">
        <f t="shared" si="6"/>
        <v>40176.485130861402</v>
      </c>
      <c r="Y235" s="2">
        <f t="shared" si="43"/>
        <v>48971130.597597532</v>
      </c>
      <c r="Z235" s="2" t="str">
        <f t="shared" si="8"/>
        <v>MEEP</v>
      </c>
      <c r="AA235" s="2">
        <f>IF(Z235="HERE",Y235,AA234+Graph!$G$1*1000)</f>
        <v>53070656.923479915</v>
      </c>
      <c r="AB235" s="2">
        <f t="shared" si="21"/>
        <v>420000</v>
      </c>
      <c r="AC235" s="2">
        <f t="shared" si="44"/>
        <v>47530606.331901915</v>
      </c>
      <c r="AD235" s="3">
        <f t="shared" si="10"/>
        <v>52800000</v>
      </c>
      <c r="AE235" s="2">
        <f>IF(AE233&gt;=52800000,52800000,IF(AB214=Graph!G$1*1000,AE234+Graph!G$1*1000,AC235))</f>
        <v>47530606.331901915</v>
      </c>
      <c r="AF235" s="3">
        <f t="shared" si="11"/>
        <v>47530606.331901915</v>
      </c>
      <c r="AG235" s="3">
        <f t="shared" si="29"/>
        <v>45202206.631225139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158</v>
      </c>
      <c r="C236" s="7"/>
      <c r="D236" s="2" t="e">
        <f t="shared" si="12"/>
        <v>#N/A</v>
      </c>
      <c r="E236" s="2" t="e">
        <f t="shared" si="22"/>
        <v>#N/A</v>
      </c>
      <c r="F236" s="2">
        <v>631191.67309896648</v>
      </c>
      <c r="G236" s="2">
        <f t="shared" si="47"/>
        <v>524145.14285714278</v>
      </c>
      <c r="H236" s="2">
        <f t="shared" si="45"/>
        <v>98285292.702444211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4881199.4285714384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701528.46650151908</v>
      </c>
      <c r="Q236" s="2">
        <f t="shared" si="48"/>
        <v>550000</v>
      </c>
      <c r="R236" s="2">
        <f t="shared" si="46"/>
        <v>103075380.30271536</v>
      </c>
      <c r="S236" s="2">
        <f t="shared" si="17"/>
        <v>524145.14285714924</v>
      </c>
      <c r="T236" s="2">
        <f t="shared" si="18"/>
        <v>25854.857142857276</v>
      </c>
      <c r="U236" s="2">
        <f t="shared" si="19"/>
        <v>550000</v>
      </c>
      <c r="V236" s="2">
        <f t="shared" si="34"/>
        <v>54065501.080672011</v>
      </c>
      <c r="W236" s="2">
        <f t="shared" si="20"/>
        <v>511251.37555419654</v>
      </c>
      <c r="X236" s="2">
        <f t="shared" si="6"/>
        <v>38748.624445803463</v>
      </c>
      <c r="Y236" s="2">
        <f t="shared" si="43"/>
        <v>49009879.222043335</v>
      </c>
      <c r="Z236" s="2" t="str">
        <f t="shared" si="8"/>
        <v>MEEP</v>
      </c>
      <c r="AA236" s="2">
        <f>IF(Z236="HERE",Y236,AA235+Graph!$G$1*1000)</f>
        <v>53490656.923479915</v>
      </c>
      <c r="AB236" s="2">
        <f t="shared" si="21"/>
        <v>420000</v>
      </c>
      <c r="AC236" s="2">
        <f t="shared" si="44"/>
        <v>47530606.331901915</v>
      </c>
      <c r="AD236" s="3">
        <f t="shared" si="10"/>
        <v>52800000</v>
      </c>
      <c r="AE236" s="2">
        <f>IF(AE234&gt;=52800000,52800000,IF(AB215=Graph!G$1*1000,AE235+Graph!G$1*1000,AC236))</f>
        <v>47530606.331901915</v>
      </c>
      <c r="AF236" s="3">
        <f t="shared" si="11"/>
        <v>47530606.331901915</v>
      </c>
      <c r="AG236" s="3">
        <f t="shared" si="29"/>
        <v>45288130.27523233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159</v>
      </c>
      <c r="C237" s="7"/>
      <c r="D237" s="2" t="e">
        <f t="shared" si="12"/>
        <v>#N/A</v>
      </c>
      <c r="E237" s="2" t="e">
        <f t="shared" si="22"/>
        <v>#N/A</v>
      </c>
      <c r="F237" s="2">
        <v>632619.53378401697</v>
      </c>
      <c r="G237" s="2">
        <f t="shared" si="47"/>
        <v>524145.14285714278</v>
      </c>
      <c r="H237" s="2">
        <f t="shared" si="45"/>
        <v>98809437.84530136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4907054.2857142957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703314.02981545031</v>
      </c>
      <c r="Q237" s="2">
        <f t="shared" si="48"/>
        <v>550000</v>
      </c>
      <c r="R237" s="2">
        <f t="shared" si="46"/>
        <v>103625380.30271536</v>
      </c>
      <c r="S237" s="2">
        <f t="shared" si="17"/>
        <v>524145.14285714924</v>
      </c>
      <c r="T237" s="2">
        <f t="shared" si="18"/>
        <v>25854.857142857276</v>
      </c>
      <c r="U237" s="2">
        <f t="shared" si="19"/>
        <v>550000</v>
      </c>
      <c r="V237" s="2">
        <f t="shared" si="34"/>
        <v>54578180.316911265</v>
      </c>
      <c r="W237" s="2">
        <f t="shared" si="20"/>
        <v>512679.23623925447</v>
      </c>
      <c r="X237" s="2">
        <f t="shared" si="6"/>
        <v>37320.763760745525</v>
      </c>
      <c r="Y237" s="2">
        <f t="shared" si="43"/>
        <v>49047199.985804081</v>
      </c>
      <c r="Z237" s="2" t="str">
        <f t="shared" si="8"/>
        <v>MEEP</v>
      </c>
      <c r="AA237" s="2">
        <f>IF(Z237="HERE",Y237,AA236+Graph!$G$1*1000)</f>
        <v>53910656.923479915</v>
      </c>
      <c r="AB237" s="2">
        <f t="shared" si="21"/>
        <v>420000</v>
      </c>
      <c r="AC237" s="2">
        <f t="shared" si="44"/>
        <v>47530606.331901915</v>
      </c>
      <c r="AD237" s="3">
        <f t="shared" si="10"/>
        <v>52800000</v>
      </c>
      <c r="AE237" s="2">
        <f>IF(AE235&gt;=52800000,52800000,IF(AB216=Graph!G$1*1000,AE236+Graph!G$1*1000,AC237))</f>
        <v>47530606.331901915</v>
      </c>
      <c r="AF237" s="3">
        <f t="shared" si="11"/>
        <v>47530606.331901915</v>
      </c>
      <c r="AG237" s="3">
        <f t="shared" si="29"/>
        <v>45372840.237657227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160</v>
      </c>
      <c r="C238" s="7"/>
      <c r="D238" s="2" t="e">
        <f t="shared" si="12"/>
        <v>#N/A</v>
      </c>
      <c r="E238" s="2" t="e">
        <f t="shared" si="22"/>
        <v>#N/A</v>
      </c>
      <c r="F238" s="2">
        <v>634047.3944690749</v>
      </c>
      <c r="G238" s="2">
        <f t="shared" si="47"/>
        <v>524145.14285714278</v>
      </c>
      <c r="H238" s="2">
        <f t="shared" si="45"/>
        <v>99333582.988158509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4932909.142857153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705099.59312936664</v>
      </c>
      <c r="Q238" s="2">
        <f t="shared" si="48"/>
        <v>550000</v>
      </c>
      <c r="R238" s="2">
        <f t="shared" si="46"/>
        <v>104175380.30271536</v>
      </c>
      <c r="S238" s="2">
        <f t="shared" si="17"/>
        <v>524145.14285714924</v>
      </c>
      <c r="T238" s="2">
        <f t="shared" si="18"/>
        <v>25854.857142857276</v>
      </c>
      <c r="U238" s="2">
        <f t="shared" si="19"/>
        <v>550000</v>
      </c>
      <c r="V238" s="2">
        <f t="shared" si="34"/>
        <v>55092287.41383557</v>
      </c>
      <c r="W238" s="2">
        <f t="shared" si="20"/>
        <v>514107.09692430496</v>
      </c>
      <c r="X238" s="2">
        <f t="shared" si="6"/>
        <v>35892.903075695038</v>
      </c>
      <c r="Y238" s="2">
        <f t="shared" si="43"/>
        <v>49083092.888879776</v>
      </c>
      <c r="Z238" s="2" t="str">
        <f t="shared" si="8"/>
        <v>MEEP</v>
      </c>
      <c r="AA238" s="2">
        <f>IF(Z238="HERE",Y238,AA237+Graph!$G$1*1000)</f>
        <v>54330656.923479915</v>
      </c>
      <c r="AB238" s="2">
        <f t="shared" si="21"/>
        <v>420000</v>
      </c>
      <c r="AC238" s="2">
        <f t="shared" si="44"/>
        <v>47530606.331901915</v>
      </c>
      <c r="AD238" s="3">
        <f t="shared" si="10"/>
        <v>52800000</v>
      </c>
      <c r="AE238" s="2">
        <f>IF(AE236&gt;=52800000,52800000,IF(AB217=Graph!G$1*1000,AE237+Graph!G$1*1000,AC238))</f>
        <v>47530606.331901915</v>
      </c>
      <c r="AF238" s="3">
        <f t="shared" si="11"/>
        <v>47530606.331901915</v>
      </c>
      <c r="AG238" s="3">
        <f t="shared" si="29"/>
        <v>45456336.518499836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161</v>
      </c>
      <c r="C239" s="7"/>
      <c r="D239" s="2" t="e">
        <f t="shared" si="12"/>
        <v>#N/A</v>
      </c>
      <c r="E239" s="2" t="e">
        <f t="shared" si="22"/>
        <v>#N/A</v>
      </c>
      <c r="F239" s="2">
        <v>635475.25515413284</v>
      </c>
      <c r="G239" s="2">
        <f t="shared" si="47"/>
        <v>524145.14285714278</v>
      </c>
      <c r="H239" s="2">
        <f t="shared" si="45"/>
        <v>99857728.131015658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4958764.0000000102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706885.15644329786</v>
      </c>
      <c r="Q239" s="2">
        <f t="shared" si="48"/>
        <v>550000</v>
      </c>
      <c r="R239" s="2">
        <f t="shared" si="46"/>
        <v>104725380.30271536</v>
      </c>
      <c r="S239" s="2">
        <f t="shared" si="17"/>
        <v>524145.14285714924</v>
      </c>
      <c r="T239" s="2">
        <f t="shared" si="18"/>
        <v>25854.857142857276</v>
      </c>
      <c r="U239" s="2">
        <f t="shared" si="19"/>
        <v>550000</v>
      </c>
      <c r="V239" s="2">
        <f t="shared" si="34"/>
        <v>55607822.371444933</v>
      </c>
      <c r="W239" s="2">
        <f t="shared" si="20"/>
        <v>515534.9576093629</v>
      </c>
      <c r="X239" s="2">
        <f t="shared" si="6"/>
        <v>34465.0423906371</v>
      </c>
      <c r="Y239" s="2">
        <f t="shared" si="43"/>
        <v>49117557.931270413</v>
      </c>
      <c r="Z239" s="2" t="str">
        <f t="shared" si="8"/>
        <v>MEEP</v>
      </c>
      <c r="AA239" s="2">
        <f>IF(Z239="HERE",Y239,AA238+Graph!$G$1*1000)</f>
        <v>54750656.923479915</v>
      </c>
      <c r="AB239" s="2">
        <f t="shared" si="21"/>
        <v>420000</v>
      </c>
      <c r="AC239" s="2">
        <f t="shared" si="44"/>
        <v>47530606.331901915</v>
      </c>
      <c r="AD239" s="3">
        <f t="shared" si="10"/>
        <v>52800000</v>
      </c>
      <c r="AE239" s="2">
        <f>IF(AE237&gt;=52800000,52800000,IF(AB218=Graph!G$1*1000,AE238+Graph!G$1*1000,AC239))</f>
        <v>47530606.331901915</v>
      </c>
      <c r="AF239" s="3">
        <f t="shared" si="11"/>
        <v>47530606.331901915</v>
      </c>
      <c r="AG239" s="3">
        <f t="shared" si="29"/>
        <v>45538619.117760137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162</v>
      </c>
      <c r="C240" s="7"/>
      <c r="D240" s="2" t="e">
        <f t="shared" si="12"/>
        <v>#N/A</v>
      </c>
      <c r="E240" s="2" t="e">
        <f t="shared" si="22"/>
        <v>#N/A</v>
      </c>
      <c r="F240" s="2">
        <v>636903.11583919078</v>
      </c>
      <c r="G240" s="2">
        <f t="shared" si="47"/>
        <v>524145.14285714278</v>
      </c>
      <c r="H240" s="2">
        <f t="shared" si="45"/>
        <v>100381873.27387281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4984618.8571428675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708670.71975721419</v>
      </c>
      <c r="Q240" s="2">
        <f t="shared" si="48"/>
        <v>550000</v>
      </c>
      <c r="R240" s="2">
        <f t="shared" si="46"/>
        <v>105275380.30271536</v>
      </c>
      <c r="S240" s="2">
        <f t="shared" si="17"/>
        <v>524145.14285714924</v>
      </c>
      <c r="T240" s="2">
        <f t="shared" si="18"/>
        <v>25854.857142857276</v>
      </c>
      <c r="U240" s="2">
        <f t="shared" si="19"/>
        <v>550000</v>
      </c>
      <c r="V240" s="2">
        <f t="shared" si="34"/>
        <v>56124785.189739354</v>
      </c>
      <c r="W240" s="2">
        <f t="shared" si="20"/>
        <v>516962.81829442084</v>
      </c>
      <c r="X240" s="2">
        <f t="shared" si="6"/>
        <v>33037.181705579162</v>
      </c>
      <c r="Y240" s="2">
        <f t="shared" si="43"/>
        <v>49150595.112975992</v>
      </c>
      <c r="Z240" s="2" t="str">
        <f t="shared" si="8"/>
        <v>MEEP</v>
      </c>
      <c r="AA240" s="2">
        <f>IF(Z240="HERE",Y240,AA239+Graph!$G$1*1000)</f>
        <v>55170656.923479915</v>
      </c>
      <c r="AB240" s="2">
        <f t="shared" si="21"/>
        <v>420000</v>
      </c>
      <c r="AC240" s="2">
        <f t="shared" si="44"/>
        <v>47530606.331901915</v>
      </c>
      <c r="AD240" s="3">
        <f t="shared" si="10"/>
        <v>52800000</v>
      </c>
      <c r="AE240" s="2">
        <f>IF(AE238&gt;=52800000,52800000,IF(AB219=Graph!G$1*1000,AE239+Graph!G$1*1000,AC240))</f>
        <v>47530606.331901915</v>
      </c>
      <c r="AF240" s="3">
        <f t="shared" si="11"/>
        <v>47530606.331901915</v>
      </c>
      <c r="AG240" s="3">
        <f t="shared" si="29"/>
        <v>45619688.035438143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163</v>
      </c>
      <c r="C241" s="7"/>
      <c r="D241" s="2" t="e">
        <f t="shared" si="12"/>
        <v>#N/A</v>
      </c>
      <c r="E241" s="2" t="e">
        <f t="shared" si="22"/>
        <v>#N/A</v>
      </c>
      <c r="F241" s="2">
        <v>638330.97652424872</v>
      </c>
      <c r="G241" s="2">
        <f t="shared" si="47"/>
        <v>524145.14285714278</v>
      </c>
      <c r="H241" s="2">
        <f t="shared" si="45"/>
        <v>100906018.41672996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5010473.7142857248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710456.28307114542</v>
      </c>
      <c r="Q241" s="2">
        <f t="shared" si="48"/>
        <v>550000</v>
      </c>
      <c r="R241" s="2">
        <f t="shared" si="46"/>
        <v>105825380.30271536</v>
      </c>
      <c r="S241" s="2">
        <f t="shared" si="17"/>
        <v>524145.14285714924</v>
      </c>
      <c r="T241" s="2">
        <f t="shared" si="18"/>
        <v>25854.857142857276</v>
      </c>
      <c r="U241" s="2">
        <f t="shared" si="19"/>
        <v>550000</v>
      </c>
      <c r="V241" s="2">
        <f t="shared" si="34"/>
        <v>56643175.868718833</v>
      </c>
      <c r="W241" s="2">
        <f t="shared" si="20"/>
        <v>518390.67897947878</v>
      </c>
      <c r="X241" s="2">
        <f t="shared" si="6"/>
        <v>31609.321020521224</v>
      </c>
      <c r="Y241" s="2">
        <f t="shared" si="43"/>
        <v>49182204.433996513</v>
      </c>
      <c r="Z241" s="2" t="str">
        <f t="shared" si="8"/>
        <v>MEEP</v>
      </c>
      <c r="AA241" s="2">
        <f>IF(Z241="HERE",Y241,AA240+Graph!$G$1*1000)</f>
        <v>55590656.923479915</v>
      </c>
      <c r="AB241" s="2">
        <f t="shared" si="21"/>
        <v>420000</v>
      </c>
      <c r="AC241" s="2">
        <f t="shared" si="44"/>
        <v>47530606.331901915</v>
      </c>
      <c r="AD241" s="3">
        <f t="shared" si="10"/>
        <v>52800000</v>
      </c>
      <c r="AE241" s="2">
        <f>IF(AE239&gt;=52800000,52800000,IF(AB220=Graph!G$1*1000,AE240+Graph!G$1*1000,AC241))</f>
        <v>47530606.331901915</v>
      </c>
      <c r="AF241" s="3">
        <f t="shared" si="11"/>
        <v>47530606.331901915</v>
      </c>
      <c r="AG241" s="3">
        <f t="shared" si="29"/>
        <v>45699543.271533854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164</v>
      </c>
      <c r="C242" s="7"/>
      <c r="D242" s="2" t="e">
        <f t="shared" si="12"/>
        <v>#N/A</v>
      </c>
      <c r="E242" s="2" t="e">
        <f t="shared" si="22"/>
        <v>#N/A</v>
      </c>
      <c r="F242" s="2">
        <v>639758.83720930666</v>
      </c>
      <c r="G242" s="2">
        <f t="shared" si="47"/>
        <v>524145.14285714278</v>
      </c>
      <c r="H242" s="2">
        <f t="shared" si="45"/>
        <v>101430163.55958711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5036328.5714285821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712241.84638506174</v>
      </c>
      <c r="Q242" s="2">
        <f t="shared" si="48"/>
        <v>550000</v>
      </c>
      <c r="R242" s="2">
        <f t="shared" si="46"/>
        <v>106375380.30271536</v>
      </c>
      <c r="S242" s="2">
        <f t="shared" si="17"/>
        <v>524145.14285714924</v>
      </c>
      <c r="T242" s="2">
        <f t="shared" si="18"/>
        <v>25854.857142857276</v>
      </c>
      <c r="U242" s="2">
        <f t="shared" si="19"/>
        <v>550000</v>
      </c>
      <c r="V242" s="2">
        <f t="shared" si="34"/>
        <v>57162994.408383369</v>
      </c>
      <c r="W242" s="2">
        <f t="shared" si="20"/>
        <v>519818.53966453671</v>
      </c>
      <c r="X242" s="2">
        <f t="shared" si="6"/>
        <v>30181.460335463285</v>
      </c>
      <c r="Y242" s="2">
        <f t="shared" si="43"/>
        <v>49212385.894331977</v>
      </c>
      <c r="Z242" s="2" t="str">
        <f t="shared" si="8"/>
        <v>MEEP</v>
      </c>
      <c r="AA242" s="2">
        <f>IF(Z242="HERE",Y242,AA241+Graph!$G$1*1000)</f>
        <v>56010656.923479915</v>
      </c>
      <c r="AB242" s="2">
        <f t="shared" si="21"/>
        <v>420000</v>
      </c>
      <c r="AC242" s="2">
        <f t="shared" si="44"/>
        <v>47530606.331901915</v>
      </c>
      <c r="AD242" s="3">
        <f t="shared" si="10"/>
        <v>52800000</v>
      </c>
      <c r="AE242" s="2">
        <f>IF(AE240&gt;=52800000,52800000,IF(AB221=Graph!G$1*1000,AE241+Graph!G$1*1000,AC242))</f>
        <v>47530606.331901915</v>
      </c>
      <c r="AF242" s="3">
        <f t="shared" si="11"/>
        <v>47530606.331901915</v>
      </c>
      <c r="AG242" s="3">
        <f t="shared" si="29"/>
        <v>45778184.826047271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165</v>
      </c>
      <c r="C243" s="7"/>
      <c r="D243" s="2" t="e">
        <f t="shared" si="12"/>
        <v>#N/A</v>
      </c>
      <c r="E243" s="2" t="e">
        <f t="shared" si="22"/>
        <v>#N/A</v>
      </c>
      <c r="F243" s="2">
        <v>641186.6978943646</v>
      </c>
      <c r="G243" s="2">
        <f t="shared" si="47"/>
        <v>524145.14285714278</v>
      </c>
      <c r="H243" s="2">
        <f t="shared" si="45"/>
        <v>101954308.70244426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5062183.4285714393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714027.40969899297</v>
      </c>
      <c r="Q243" s="2">
        <f t="shared" si="48"/>
        <v>550000</v>
      </c>
      <c r="R243" s="2">
        <f t="shared" si="46"/>
        <v>106925380.30271536</v>
      </c>
      <c r="S243" s="2">
        <f t="shared" si="17"/>
        <v>524145.14285714924</v>
      </c>
      <c r="T243" s="2">
        <f t="shared" si="18"/>
        <v>25854.857142857276</v>
      </c>
      <c r="U243" s="2">
        <f t="shared" si="19"/>
        <v>550000</v>
      </c>
      <c r="V243" s="2">
        <f t="shared" si="34"/>
        <v>57684240.808732964</v>
      </c>
      <c r="W243" s="2">
        <f t="shared" si="20"/>
        <v>521246.40034959465</v>
      </c>
      <c r="X243" s="2">
        <f t="shared" si="6"/>
        <v>28753.599650405347</v>
      </c>
      <c r="Y243" s="2">
        <f t="shared" si="43"/>
        <v>49241139.493982382</v>
      </c>
      <c r="Z243" s="2" t="str">
        <f t="shared" si="8"/>
        <v>MEEP</v>
      </c>
      <c r="AA243" s="2">
        <f>IF(Z243="HERE",Y243,AA242+Graph!$G$1*1000)</f>
        <v>56430656.923479915</v>
      </c>
      <c r="AB243" s="2">
        <f t="shared" si="21"/>
        <v>420000</v>
      </c>
      <c r="AC243" s="2">
        <f t="shared" si="44"/>
        <v>47530606.331901915</v>
      </c>
      <c r="AD243" s="3">
        <f t="shared" si="10"/>
        <v>52800000</v>
      </c>
      <c r="AE243" s="2">
        <f>IF(AE241&gt;=52800000,52800000,IF(AB222=Graph!G$1*1000,AE242+Graph!G$1*1000,AC243))</f>
        <v>47530606.331901915</v>
      </c>
      <c r="AF243" s="3">
        <f t="shared" si="11"/>
        <v>47530606.331901915</v>
      </c>
      <c r="AG243" s="3">
        <f t="shared" si="29"/>
        <v>45855612.698978372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166</v>
      </c>
      <c r="C244" s="7"/>
      <c r="D244" s="2" t="e">
        <f t="shared" si="12"/>
        <v>#N/A</v>
      </c>
      <c r="E244" s="2" t="e">
        <f t="shared" si="22"/>
        <v>#N/A</v>
      </c>
      <c r="F244" s="2">
        <v>642614.55857941508</v>
      </c>
      <c r="G244" s="2">
        <f t="shared" si="47"/>
        <v>524145.14285714278</v>
      </c>
      <c r="H244" s="2">
        <f t="shared" si="45"/>
        <v>102478453.8453014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5088038.2857142966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715812.97301290929</v>
      </c>
      <c r="Q244" s="2">
        <f t="shared" si="48"/>
        <v>550000</v>
      </c>
      <c r="R244" s="2">
        <f t="shared" si="46"/>
        <v>107475380.30271536</v>
      </c>
      <c r="S244" s="2">
        <f t="shared" si="17"/>
        <v>524145.14285714924</v>
      </c>
      <c r="T244" s="2">
        <f t="shared" si="18"/>
        <v>25854.857142857276</v>
      </c>
      <c r="U244" s="2">
        <f t="shared" si="19"/>
        <v>550000</v>
      </c>
      <c r="V244" s="2">
        <f t="shared" si="34"/>
        <v>58206915.069767609</v>
      </c>
      <c r="W244" s="2">
        <f t="shared" si="20"/>
        <v>522674.26103464514</v>
      </c>
      <c r="X244" s="2">
        <f t="shared" si="6"/>
        <v>27325.73896535486</v>
      </c>
      <c r="Y244" s="2">
        <f t="shared" si="43"/>
        <v>49268465.232947737</v>
      </c>
      <c r="Z244" s="2" t="str">
        <f t="shared" si="8"/>
        <v>MEEP</v>
      </c>
      <c r="AA244" s="2">
        <f>IF(Z244="HERE",Y244,AA243+Graph!$G$1*1000)</f>
        <v>56850656.923479915</v>
      </c>
      <c r="AB244" s="2">
        <f t="shared" si="21"/>
        <v>420000</v>
      </c>
      <c r="AC244" s="2">
        <f t="shared" si="44"/>
        <v>47530606.331901915</v>
      </c>
      <c r="AD244" s="3">
        <f t="shared" si="10"/>
        <v>52800000</v>
      </c>
      <c r="AE244" s="2">
        <f>IF(AE242&gt;=52800000,52800000,IF(AB223=Graph!G$1*1000,AE243+Graph!G$1*1000,AC244))</f>
        <v>47530606.331901915</v>
      </c>
      <c r="AF244" s="3">
        <f t="shared" si="11"/>
        <v>47530606.331901915</v>
      </c>
      <c r="AG244" s="3">
        <f t="shared" si="29"/>
        <v>45931826.890327178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167</v>
      </c>
      <c r="C245" s="7"/>
      <c r="D245" s="2" t="e">
        <f t="shared" si="12"/>
        <v>#N/A</v>
      </c>
      <c r="E245" s="2" t="e">
        <f t="shared" si="22"/>
        <v>#N/A</v>
      </c>
      <c r="F245" s="2">
        <v>644042.41926447302</v>
      </c>
      <c r="G245" s="2">
        <f t="shared" si="47"/>
        <v>524145.14285714278</v>
      </c>
      <c r="H245" s="2">
        <f t="shared" si="45"/>
        <v>103002598.98815855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5113893.1428571539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717598.53632684052</v>
      </c>
      <c r="Q245" s="2">
        <f t="shared" si="48"/>
        <v>550000</v>
      </c>
      <c r="R245" s="2">
        <f t="shared" si="46"/>
        <v>108025380.30271536</v>
      </c>
      <c r="S245" s="2">
        <f t="shared" si="17"/>
        <v>524145.14285714924</v>
      </c>
      <c r="T245" s="2">
        <f t="shared" si="18"/>
        <v>25854.857142857276</v>
      </c>
      <c r="U245" s="2">
        <f t="shared" si="19"/>
        <v>550000</v>
      </c>
      <c r="V245" s="2">
        <f t="shared" si="34"/>
        <v>58731017.191487312</v>
      </c>
      <c r="W245" s="2">
        <f t="shared" si="20"/>
        <v>524102.12171970308</v>
      </c>
      <c r="X245" s="2">
        <f t="shared" si="6"/>
        <v>25897.878280296922</v>
      </c>
      <c r="Y245" s="2">
        <f t="shared" si="43"/>
        <v>49294363.111228034</v>
      </c>
      <c r="Z245" s="2" t="str">
        <f t="shared" si="8"/>
        <v>MEEP</v>
      </c>
      <c r="AA245" s="2">
        <f>IF(Z245="HERE",Y245,AA244+Graph!$G$1*1000)</f>
        <v>57270656.923479915</v>
      </c>
      <c r="AB245" s="2">
        <f t="shared" si="21"/>
        <v>420000</v>
      </c>
      <c r="AC245" s="2">
        <f t="shared" si="44"/>
        <v>47530606.331901915</v>
      </c>
      <c r="AD245" s="3">
        <f t="shared" si="10"/>
        <v>52800000</v>
      </c>
      <c r="AE245" s="2">
        <f>IF(AE243&gt;=52800000,52800000,IF(AB224=Graph!G$1*1000,AE244+Graph!G$1*1000,AC245))</f>
        <v>47530606.331901915</v>
      </c>
      <c r="AF245" s="3">
        <f t="shared" si="11"/>
        <v>47530606.331901915</v>
      </c>
      <c r="AG245" s="3">
        <f t="shared" si="29"/>
        <v>45982121.547727019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168</v>
      </c>
      <c r="C246" s="7"/>
      <c r="D246" s="2" t="e">
        <f t="shared" si="12"/>
        <v>#N/A</v>
      </c>
      <c r="E246" s="2" t="e">
        <f t="shared" si="22"/>
        <v>#N/A</v>
      </c>
      <c r="F246" s="2">
        <v>645470.27994953096</v>
      </c>
      <c r="G246" s="2">
        <f t="shared" si="47"/>
        <v>524145.14285714278</v>
      </c>
      <c r="H246" s="2">
        <f t="shared" si="45"/>
        <v>103526744.1310157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5139748.0000000112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719384.09964077175</v>
      </c>
      <c r="Q246" s="2">
        <f t="shared" si="48"/>
        <v>550000</v>
      </c>
      <c r="R246" s="2">
        <f t="shared" si="46"/>
        <v>108575380.30271536</v>
      </c>
      <c r="S246" s="2">
        <f t="shared" si="17"/>
        <v>524145.14285714924</v>
      </c>
      <c r="T246" s="2">
        <f t="shared" si="18"/>
        <v>25854.857142857276</v>
      </c>
      <c r="U246" s="2">
        <f t="shared" si="19"/>
        <v>550000</v>
      </c>
      <c r="V246" s="2">
        <f t="shared" si="34"/>
        <v>59256547.173892073</v>
      </c>
      <c r="W246" s="2">
        <f t="shared" si="20"/>
        <v>525529.98240476102</v>
      </c>
      <c r="X246" s="2">
        <f t="shared" si="6"/>
        <v>24470.017595238984</v>
      </c>
      <c r="Y246" s="2">
        <f t="shared" si="43"/>
        <v>49318833.128823273</v>
      </c>
      <c r="Z246" s="2" t="str">
        <f t="shared" si="8"/>
        <v>MEEP</v>
      </c>
      <c r="AA246" s="2">
        <f>IF(Z246="HERE",Y246,AA245+Graph!$G$1*1000)</f>
        <v>57690656.923479915</v>
      </c>
      <c r="AB246" s="2">
        <f t="shared" si="21"/>
        <v>420000</v>
      </c>
      <c r="AC246" s="2">
        <f t="shared" si="44"/>
        <v>47530606.331901915</v>
      </c>
      <c r="AD246" s="3">
        <f t="shared" si="10"/>
        <v>52800000</v>
      </c>
      <c r="AE246" s="2">
        <f>IF(AE244&gt;=52800000,52800000,IF(AB225=Graph!G$1*1000,AE245+Graph!G$1*1000,AC246))</f>
        <v>47950606.331901915</v>
      </c>
      <c r="AF246" s="3">
        <f t="shared" si="11"/>
        <v>47950606.331901915</v>
      </c>
      <c r="AG246" s="3">
        <f t="shared" si="29"/>
        <v>46360121.547727019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169</v>
      </c>
      <c r="C247" s="7"/>
      <c r="D247" s="2" t="e">
        <f t="shared" si="12"/>
        <v>#N/A</v>
      </c>
      <c r="E247" s="2" t="e">
        <f t="shared" si="22"/>
        <v>#N/A</v>
      </c>
      <c r="F247" s="2">
        <v>646898.1406345889</v>
      </c>
      <c r="G247" s="2">
        <f t="shared" si="47"/>
        <v>524145.14285714278</v>
      </c>
      <c r="H247" s="2">
        <f t="shared" si="45"/>
        <v>104050889.27387285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5165602.8571428685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721169.66295468807</v>
      </c>
      <c r="Q247" s="2">
        <f t="shared" si="48"/>
        <v>550000</v>
      </c>
      <c r="R247" s="2">
        <f t="shared" si="46"/>
        <v>109125380.30271536</v>
      </c>
      <c r="S247" s="2">
        <f t="shared" si="17"/>
        <v>524145.14285714924</v>
      </c>
      <c r="T247" s="2">
        <f t="shared" si="18"/>
        <v>25854.857142857276</v>
      </c>
      <c r="U247" s="2">
        <f t="shared" si="19"/>
        <v>550000</v>
      </c>
      <c r="V247" s="2">
        <f t="shared" si="34"/>
        <v>59783505.016981892</v>
      </c>
      <c r="W247" s="2">
        <f t="shared" si="20"/>
        <v>526957.84308981895</v>
      </c>
      <c r="X247" s="2">
        <f t="shared" si="6"/>
        <v>23042.156910181046</v>
      </c>
      <c r="Y247" s="2">
        <f t="shared" si="43"/>
        <v>49341875.285733454</v>
      </c>
      <c r="Z247" s="2" t="str">
        <f t="shared" si="8"/>
        <v>MEEP</v>
      </c>
      <c r="AA247" s="2">
        <f>IF(Z247="HERE",Y247,AA246+Graph!$G$1*1000)</f>
        <v>58110656.923479915</v>
      </c>
      <c r="AB247" s="2">
        <f t="shared" si="21"/>
        <v>420000</v>
      </c>
      <c r="AC247" s="2">
        <f t="shared" si="44"/>
        <v>47530606.331901915</v>
      </c>
      <c r="AD247" s="3">
        <f t="shared" si="10"/>
        <v>52800000</v>
      </c>
      <c r="AE247" s="2">
        <f>IF(AE245&gt;=52800000,52800000,IF(AB226=Graph!G$1*1000,AE246+Graph!G$1*1000,AC247))</f>
        <v>48370606.331901915</v>
      </c>
      <c r="AF247" s="3">
        <f t="shared" si="11"/>
        <v>48370606.331901915</v>
      </c>
      <c r="AG247" s="3">
        <f t="shared" si="29"/>
        <v>46738121.547727019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170</v>
      </c>
      <c r="C248" s="7"/>
      <c r="D248" s="2" t="e">
        <f t="shared" si="12"/>
        <v>#N/A</v>
      </c>
      <c r="E248" s="2" t="e">
        <f t="shared" si="22"/>
        <v>#N/A</v>
      </c>
      <c r="F248" s="2">
        <v>648326.00131964684</v>
      </c>
      <c r="G248" s="2">
        <f t="shared" si="47"/>
        <v>524145.14285714278</v>
      </c>
      <c r="H248" s="2">
        <f t="shared" si="45"/>
        <v>104575034.41673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5191457.7142857257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722955.2262686193</v>
      </c>
      <c r="Q248" s="2">
        <f t="shared" si="48"/>
        <v>550000</v>
      </c>
      <c r="R248" s="2">
        <f t="shared" si="46"/>
        <v>109675380.30271536</v>
      </c>
      <c r="S248" s="2">
        <f t="shared" si="17"/>
        <v>524145.14285714924</v>
      </c>
      <c r="T248" s="2">
        <f t="shared" si="18"/>
        <v>25854.857142857276</v>
      </c>
      <c r="U248" s="2">
        <f t="shared" si="19"/>
        <v>550000</v>
      </c>
      <c r="V248" s="2">
        <f t="shared" si="34"/>
        <v>60311890.720756769</v>
      </c>
      <c r="W248" s="2">
        <f t="shared" si="20"/>
        <v>528385.70377487689</v>
      </c>
      <c r="X248" s="2">
        <f t="shared" si="6"/>
        <v>21614.296225123107</v>
      </c>
      <c r="Y248" s="2">
        <f t="shared" si="43"/>
        <v>49363489.581958577</v>
      </c>
      <c r="Z248" s="2" t="str">
        <f t="shared" si="8"/>
        <v>MEEP</v>
      </c>
      <c r="AA248" s="2">
        <f>IF(Z248="HERE",Y248,AA247+Graph!$G$1*1000)</f>
        <v>58530656.923479915</v>
      </c>
      <c r="AB248" s="2">
        <f t="shared" si="21"/>
        <v>420000</v>
      </c>
      <c r="AC248" s="2">
        <f t="shared" si="44"/>
        <v>47530606.331901915</v>
      </c>
      <c r="AD248" s="3">
        <f t="shared" si="10"/>
        <v>52800000</v>
      </c>
      <c r="AE248" s="2">
        <f>IF(AE246&gt;=52800000,52800000,IF(AB227=Graph!G$1*1000,AE247+Graph!G$1*1000,AC248))</f>
        <v>48790606.331901915</v>
      </c>
      <c r="AF248" s="3">
        <f t="shared" si="11"/>
        <v>48790606.331901915</v>
      </c>
      <c r="AG248" s="3">
        <f t="shared" si="29"/>
        <v>47116121.547727019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171</v>
      </c>
      <c r="C249" s="7"/>
      <c r="D249" s="2" t="e">
        <f t="shared" si="12"/>
        <v>#N/A</v>
      </c>
      <c r="E249" s="2" t="e">
        <f t="shared" si="22"/>
        <v>#N/A</v>
      </c>
      <c r="F249" s="2">
        <v>649753.86200470477</v>
      </c>
      <c r="G249" s="2">
        <f t="shared" si="47"/>
        <v>524145.14285714278</v>
      </c>
      <c r="H249" s="2">
        <f t="shared" si="45"/>
        <v>105099179.55958715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5217312.571428583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724740.78958253562</v>
      </c>
      <c r="Q249" s="2">
        <f t="shared" si="48"/>
        <v>550000</v>
      </c>
      <c r="R249" s="2">
        <f t="shared" si="46"/>
        <v>110225380.30271536</v>
      </c>
      <c r="S249" s="2">
        <f t="shared" si="17"/>
        <v>524145.14285714924</v>
      </c>
      <c r="T249" s="2">
        <f t="shared" si="18"/>
        <v>25854.857142857276</v>
      </c>
      <c r="U249" s="2">
        <f t="shared" si="19"/>
        <v>550000</v>
      </c>
      <c r="V249" s="2">
        <f t="shared" si="34"/>
        <v>60841704.285216704</v>
      </c>
      <c r="W249" s="2">
        <f t="shared" si="20"/>
        <v>529813.56445993483</v>
      </c>
      <c r="X249" s="2">
        <f t="shared" si="6"/>
        <v>20186.435540065169</v>
      </c>
      <c r="Y249" s="2">
        <f t="shared" si="43"/>
        <v>49383676.017498642</v>
      </c>
      <c r="Z249" s="2" t="str">
        <f t="shared" si="8"/>
        <v>MEEP</v>
      </c>
      <c r="AA249" s="2">
        <f>IF(Z249="HERE",Y249,AA248+Graph!$G$1*1000)</f>
        <v>58950656.923479915</v>
      </c>
      <c r="AB249" s="2">
        <f t="shared" si="21"/>
        <v>420000</v>
      </c>
      <c r="AC249" s="2">
        <f t="shared" si="44"/>
        <v>47530606.331901915</v>
      </c>
      <c r="AD249" s="3">
        <f t="shared" si="10"/>
        <v>52800000</v>
      </c>
      <c r="AE249" s="2">
        <f>IF(AE247&gt;=52800000,52800000,IF(AB228=Graph!G$1*1000,AE248+Graph!G$1*1000,AC249))</f>
        <v>49210606.331901915</v>
      </c>
      <c r="AF249" s="3">
        <f t="shared" si="11"/>
        <v>49210606.331901915</v>
      </c>
      <c r="AG249" s="3">
        <f t="shared" si="29"/>
        <v>47494121.547727019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172</v>
      </c>
      <c r="C250" s="7"/>
      <c r="D250" s="2" t="e">
        <f t="shared" si="12"/>
        <v>#N/A</v>
      </c>
      <c r="E250" s="2" t="e">
        <f t="shared" si="22"/>
        <v>#N/A</v>
      </c>
      <c r="F250" s="2">
        <v>651181.72268975526</v>
      </c>
      <c r="G250" s="2">
        <f t="shared" si="47"/>
        <v>524145.14285714278</v>
      </c>
      <c r="H250" s="2">
        <f t="shared" si="45"/>
        <v>105623324.7024443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5243167.4285714403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726526.35289646685</v>
      </c>
      <c r="Q250" s="2">
        <f t="shared" si="48"/>
        <v>550000</v>
      </c>
      <c r="R250" s="2">
        <f t="shared" si="46"/>
        <v>110775380.30271536</v>
      </c>
      <c r="S250" s="2">
        <f t="shared" si="17"/>
        <v>524145.14285714924</v>
      </c>
      <c r="T250" s="2">
        <f t="shared" si="18"/>
        <v>25854.857142857276</v>
      </c>
      <c r="U250" s="2">
        <f t="shared" si="19"/>
        <v>550000</v>
      </c>
      <c r="V250" s="2">
        <f t="shared" si="34"/>
        <v>61372945.710361697</v>
      </c>
      <c r="W250" s="2">
        <f t="shared" si="20"/>
        <v>531241.42514499277</v>
      </c>
      <c r="X250" s="2">
        <f t="shared" si="6"/>
        <v>18758.574855007231</v>
      </c>
      <c r="Y250" s="2">
        <f t="shared" si="43"/>
        <v>49402434.592353649</v>
      </c>
      <c r="Z250" s="2" t="str">
        <f t="shared" si="8"/>
        <v>MEEP</v>
      </c>
      <c r="AA250" s="2">
        <f>IF(Z250="HERE",Y250,AA249+Graph!$G$1*1000)</f>
        <v>59370656.923479915</v>
      </c>
      <c r="AB250" s="2">
        <f t="shared" si="21"/>
        <v>420000</v>
      </c>
      <c r="AC250" s="2">
        <f t="shared" si="44"/>
        <v>47530606.331901915</v>
      </c>
      <c r="AD250" s="3">
        <f t="shared" si="10"/>
        <v>52800000</v>
      </c>
      <c r="AE250" s="2">
        <f>IF(AE248&gt;=52800000,52800000,IF(AB229=Graph!G$1*1000,AE249+Graph!G$1*1000,AC250))</f>
        <v>49630606.331901915</v>
      </c>
      <c r="AF250" s="3">
        <f t="shared" si="11"/>
        <v>49630606.331901915</v>
      </c>
      <c r="AG250" s="3">
        <f t="shared" si="29"/>
        <v>47872121.547727019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173</v>
      </c>
      <c r="C251" s="7"/>
      <c r="D251" s="2" t="e">
        <f t="shared" si="12"/>
        <v>#N/A</v>
      </c>
      <c r="E251" s="2" t="e">
        <f t="shared" si="22"/>
        <v>#N/A</v>
      </c>
      <c r="F251" s="2">
        <v>652609.5833748132</v>
      </c>
      <c r="G251" s="2">
        <f t="shared" si="47"/>
        <v>524145.14285714278</v>
      </c>
      <c r="H251" s="2">
        <f t="shared" si="45"/>
        <v>106147469.84530145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5269022.2857142976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728311.91621038318</v>
      </c>
      <c r="Q251" s="2">
        <f t="shared" si="48"/>
        <v>550000</v>
      </c>
      <c r="R251" s="2">
        <f t="shared" si="46"/>
        <v>111325380.30271536</v>
      </c>
      <c r="S251" s="2">
        <f t="shared" si="17"/>
        <v>524145.14285714924</v>
      </c>
      <c r="T251" s="2">
        <f t="shared" si="18"/>
        <v>25854.857142857276</v>
      </c>
      <c r="U251" s="2">
        <f t="shared" si="19"/>
        <v>550000</v>
      </c>
      <c r="V251" s="2">
        <f t="shared" si="34"/>
        <v>61905614.99619174</v>
      </c>
      <c r="W251" s="2">
        <f t="shared" si="20"/>
        <v>532669.28583004326</v>
      </c>
      <c r="X251" s="2">
        <f t="shared" si="6"/>
        <v>17330.714169956744</v>
      </c>
      <c r="Y251" s="2">
        <f t="shared" si="43"/>
        <v>49419765.306523606</v>
      </c>
      <c r="Z251" s="2" t="str">
        <f t="shared" si="8"/>
        <v>MEEP</v>
      </c>
      <c r="AA251" s="2">
        <f>IF(Z251="HERE",Y251,AA250+Graph!$G$1*1000)</f>
        <v>59790656.923479915</v>
      </c>
      <c r="AB251" s="2">
        <f t="shared" si="21"/>
        <v>420000</v>
      </c>
      <c r="AC251" s="2">
        <f t="shared" si="44"/>
        <v>47530606.331901915</v>
      </c>
      <c r="AD251" s="3">
        <f t="shared" si="10"/>
        <v>52800000</v>
      </c>
      <c r="AE251" s="2">
        <f>IF(AE249&gt;=52800000,52800000,IF(AB230=Graph!G$1*1000,AE250+Graph!G$1*1000,AC251))</f>
        <v>50050606.331901915</v>
      </c>
      <c r="AF251" s="3">
        <f t="shared" si="11"/>
        <v>50050606.331901915</v>
      </c>
      <c r="AG251" s="3">
        <f t="shared" si="29"/>
        <v>48250121.547727019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174</v>
      </c>
      <c r="C252" s="7"/>
      <c r="D252" s="2" t="e">
        <f t="shared" si="12"/>
        <v>#N/A</v>
      </c>
      <c r="E252" s="2" t="e">
        <f t="shared" si="22"/>
        <v>#N/A</v>
      </c>
      <c r="F252" s="2">
        <v>654037.44405987114</v>
      </c>
      <c r="G252" s="2">
        <f t="shared" si="47"/>
        <v>524145.14285714278</v>
      </c>
      <c r="H252" s="2">
        <f t="shared" si="45"/>
        <v>106671614.9881586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5294877.1428571548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730097.4795243144</v>
      </c>
      <c r="Q252" s="2">
        <f t="shared" si="48"/>
        <v>550000</v>
      </c>
      <c r="R252" s="2">
        <f t="shared" si="46"/>
        <v>111875380.30271536</v>
      </c>
      <c r="S252" s="2">
        <f t="shared" si="17"/>
        <v>524145.14285714924</v>
      </c>
      <c r="T252" s="2">
        <f t="shared" si="18"/>
        <v>25854.857142857276</v>
      </c>
      <c r="U252" s="2">
        <f t="shared" si="19"/>
        <v>550000</v>
      </c>
      <c r="V252" s="2">
        <f t="shared" si="34"/>
        <v>62439712.142706841</v>
      </c>
      <c r="W252" s="2">
        <f t="shared" si="20"/>
        <v>534097.14651510119</v>
      </c>
      <c r="X252" s="2">
        <f t="shared" si="6"/>
        <v>15902.853484898806</v>
      </c>
      <c r="Y252" s="2">
        <f t="shared" si="43"/>
        <v>49435668.160008505</v>
      </c>
      <c r="Z252" s="2" t="str">
        <f t="shared" si="8"/>
        <v>MEEP</v>
      </c>
      <c r="AA252" s="2">
        <f>IF(Z252="HERE",Y252,AA251+Graph!$G$1*1000)</f>
        <v>60210656.923479915</v>
      </c>
      <c r="AB252" s="2">
        <f t="shared" si="21"/>
        <v>420000</v>
      </c>
      <c r="AC252" s="2">
        <f t="shared" si="44"/>
        <v>47530606.331901915</v>
      </c>
      <c r="AD252" s="3">
        <f t="shared" si="10"/>
        <v>52800000</v>
      </c>
      <c r="AE252" s="2">
        <f>IF(AE250&gt;=52800000,52800000,IF(AB231=Graph!G$1*1000,AE251+Graph!G$1*1000,AC252))</f>
        <v>50470606.331901915</v>
      </c>
      <c r="AF252" s="3">
        <f t="shared" si="11"/>
        <v>50470606.331901915</v>
      </c>
      <c r="AG252" s="3">
        <f t="shared" si="29"/>
        <v>48628121.547727019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175</v>
      </c>
      <c r="C253" s="7"/>
      <c r="D253" s="2" t="e">
        <f t="shared" si="12"/>
        <v>#N/A</v>
      </c>
      <c r="E253" s="2" t="e">
        <f t="shared" si="22"/>
        <v>#N/A</v>
      </c>
      <c r="F253" s="2">
        <v>655465.30474492908</v>
      </c>
      <c r="G253" s="2">
        <f t="shared" si="47"/>
        <v>524145.14285714278</v>
      </c>
      <c r="H253" s="2">
        <f t="shared" si="45"/>
        <v>107195760.13101575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5320732.0000000121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731883.04283823073</v>
      </c>
      <c r="Q253" s="2">
        <f t="shared" si="48"/>
        <v>550000</v>
      </c>
      <c r="R253" s="2">
        <f t="shared" si="46"/>
        <v>112425380.30271536</v>
      </c>
      <c r="S253" s="2">
        <f t="shared" si="17"/>
        <v>524145.14285714924</v>
      </c>
      <c r="T253" s="2">
        <f t="shared" si="18"/>
        <v>25854.857142857276</v>
      </c>
      <c r="U253" s="2">
        <f t="shared" si="19"/>
        <v>550000</v>
      </c>
      <c r="V253" s="2">
        <f t="shared" si="34"/>
        <v>62975237.149907</v>
      </c>
      <c r="W253" s="2">
        <f t="shared" si="20"/>
        <v>535525.00720015913</v>
      </c>
      <c r="X253" s="2">
        <f t="shared" si="6"/>
        <v>14474.992799840868</v>
      </c>
      <c r="Y253" s="2">
        <f t="shared" si="43"/>
        <v>49450143.152808346</v>
      </c>
      <c r="Z253" s="2" t="str">
        <f t="shared" si="8"/>
        <v>MEEP</v>
      </c>
      <c r="AA253" s="2">
        <f>IF(Z253="HERE",Y253,AA252+Graph!$G$1*1000)</f>
        <v>60630656.923479915</v>
      </c>
      <c r="AB253" s="2">
        <f t="shared" si="21"/>
        <v>420000</v>
      </c>
      <c r="AC253" s="2">
        <f t="shared" si="44"/>
        <v>47530606.331901915</v>
      </c>
      <c r="AD253" s="3">
        <f t="shared" si="10"/>
        <v>52800000</v>
      </c>
      <c r="AE253" s="2">
        <f>IF(AE251&gt;=52800000,52800000,IF(AB232=Graph!G$1*1000,AE252+Graph!G$1*1000,AC253))</f>
        <v>50890606.331901915</v>
      </c>
      <c r="AF253" s="3">
        <f t="shared" si="11"/>
        <v>50890606.331901915</v>
      </c>
      <c r="AG253" s="3">
        <f t="shared" si="29"/>
        <v>49006121.547727019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176</v>
      </c>
      <c r="C254" s="7"/>
      <c r="D254" s="2" t="e">
        <f t="shared" si="12"/>
        <v>#N/A</v>
      </c>
      <c r="E254" s="2" t="e">
        <f t="shared" si="22"/>
        <v>#N/A</v>
      </c>
      <c r="F254" s="2">
        <v>656893.16542998701</v>
      </c>
      <c r="G254" s="2">
        <f t="shared" si="47"/>
        <v>524145.14285714278</v>
      </c>
      <c r="H254" s="2">
        <f t="shared" si="45"/>
        <v>107719905.2738729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5346586.8571428694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733668.60615216196</v>
      </c>
      <c r="Q254" s="2">
        <f t="shared" si="48"/>
        <v>550000</v>
      </c>
      <c r="R254" s="2">
        <f t="shared" si="46"/>
        <v>112975380.30271536</v>
      </c>
      <c r="S254" s="2">
        <f t="shared" si="17"/>
        <v>524145.14285714924</v>
      </c>
      <c r="T254" s="2">
        <f t="shared" si="18"/>
        <v>25854.857142857276</v>
      </c>
      <c r="U254" s="2">
        <f t="shared" si="19"/>
        <v>550000</v>
      </c>
      <c r="V254" s="2">
        <f t="shared" si="34"/>
        <v>63512190.017792217</v>
      </c>
      <c r="W254" s="2">
        <f t="shared" si="20"/>
        <v>536952.86788521707</v>
      </c>
      <c r="X254" s="2">
        <f t="shared" si="6"/>
        <v>13047.132114782929</v>
      </c>
      <c r="Y254" s="2">
        <f t="shared" si="43"/>
        <v>49463190.284923129</v>
      </c>
      <c r="Z254" s="2" t="str">
        <f t="shared" si="8"/>
        <v>MEEP</v>
      </c>
      <c r="AA254" s="2">
        <f>IF(Z254="HERE",Y254,AA253+Graph!$G$1*1000)</f>
        <v>61050656.923479915</v>
      </c>
      <c r="AB254" s="2">
        <f t="shared" si="21"/>
        <v>420000</v>
      </c>
      <c r="AC254" s="2">
        <f t="shared" si="44"/>
        <v>47530606.331901915</v>
      </c>
      <c r="AD254" s="3">
        <f t="shared" si="10"/>
        <v>52800000</v>
      </c>
      <c r="AE254" s="2">
        <f>IF(AE252&gt;=52800000,52800000,IF(AB233=Graph!G$1*1000,AE253+Graph!G$1*1000,AC254))</f>
        <v>51310606.331901915</v>
      </c>
      <c r="AF254" s="3">
        <f t="shared" si="11"/>
        <v>51310606.331901915</v>
      </c>
      <c r="AG254" s="3">
        <f t="shared" si="29"/>
        <v>49384121.547727019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177</v>
      </c>
      <c r="C255" s="7"/>
      <c r="D255" s="2" t="e">
        <f t="shared" si="12"/>
        <v>#N/A</v>
      </c>
      <c r="E255" s="2" t="e">
        <f t="shared" si="22"/>
        <v>#N/A</v>
      </c>
      <c r="F255" s="2">
        <v>658321.02611504495</v>
      </c>
      <c r="G255" s="2">
        <f t="shared" si="47"/>
        <v>524145.14285714278</v>
      </c>
      <c r="H255" s="2">
        <f t="shared" si="45"/>
        <v>108244050.41673005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5372441.7142857267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735454.16946607828</v>
      </c>
      <c r="Q255" s="2">
        <f t="shared" si="48"/>
        <v>550000</v>
      </c>
      <c r="R255" s="2">
        <f t="shared" si="46"/>
        <v>113525380.30271536</v>
      </c>
      <c r="S255" s="2">
        <f t="shared" si="17"/>
        <v>524145.14285714924</v>
      </c>
      <c r="T255" s="2">
        <f t="shared" si="18"/>
        <v>25854.857142857276</v>
      </c>
      <c r="U255" s="2">
        <f t="shared" si="19"/>
        <v>550000</v>
      </c>
      <c r="V255" s="2">
        <f t="shared" si="34"/>
        <v>64050570.746362492</v>
      </c>
      <c r="W255" s="2">
        <f t="shared" si="20"/>
        <v>538380.72857027501</v>
      </c>
      <c r="X255" s="2">
        <f t="shared" si="6"/>
        <v>11619.271429724991</v>
      </c>
      <c r="Y255" s="2">
        <f t="shared" si="43"/>
        <v>49474809.556352854</v>
      </c>
      <c r="Z255" s="2" t="str">
        <f t="shared" si="8"/>
        <v>MEEP</v>
      </c>
      <c r="AA255" s="2">
        <f>IF(Z255="HERE",Y255,AA254+Graph!$G$1*1000)</f>
        <v>61470656.923479915</v>
      </c>
      <c r="AB255" s="2">
        <f t="shared" si="21"/>
        <v>420000</v>
      </c>
      <c r="AC255" s="2">
        <f t="shared" si="44"/>
        <v>47530606.331901915</v>
      </c>
      <c r="AD255" s="3">
        <f t="shared" si="10"/>
        <v>52800000</v>
      </c>
      <c r="AE255" s="2">
        <f>IF(AE253&gt;=52800000,52800000,IF(AB234=Graph!G$1*1000,AE254+Graph!G$1*1000,AC255))</f>
        <v>51730606.331901915</v>
      </c>
      <c r="AF255" s="3">
        <f t="shared" si="11"/>
        <v>51730606.331901915</v>
      </c>
      <c r="AG255" s="3">
        <f t="shared" si="29"/>
        <v>49762121.547727019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178</v>
      </c>
      <c r="C256" s="7"/>
      <c r="D256" s="2" t="e">
        <f t="shared" si="12"/>
        <v>#N/A</v>
      </c>
      <c r="E256" s="2" t="e">
        <f t="shared" si="22"/>
        <v>#N/A</v>
      </c>
      <c r="F256" s="2">
        <v>659748.88680010289</v>
      </c>
      <c r="G256" s="2">
        <f t="shared" si="47"/>
        <v>524145.14285714278</v>
      </c>
      <c r="H256" s="2">
        <f t="shared" si="45"/>
        <v>108768195.5595872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5398296.5714285839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737239.73278000951</v>
      </c>
      <c r="Q256" s="2">
        <f t="shared" si="48"/>
        <v>550000</v>
      </c>
      <c r="R256" s="2">
        <f t="shared" si="46"/>
        <v>114075380.30271536</v>
      </c>
      <c r="S256" s="2">
        <f t="shared" si="17"/>
        <v>524145.14285714924</v>
      </c>
      <c r="T256" s="2">
        <f t="shared" si="18"/>
        <v>25854.857142857276</v>
      </c>
      <c r="U256" s="2">
        <f t="shared" si="19"/>
        <v>550000</v>
      </c>
      <c r="V256" s="2">
        <f t="shared" si="34"/>
        <v>64590379.335617825</v>
      </c>
      <c r="W256" s="2">
        <f t="shared" si="20"/>
        <v>539808.58925533295</v>
      </c>
      <c r="X256" s="2">
        <f t="shared" si="6"/>
        <v>10191.410744667053</v>
      </c>
      <c r="Y256" s="2">
        <f t="shared" si="43"/>
        <v>49485000.967097521</v>
      </c>
      <c r="Z256" s="2" t="str">
        <f t="shared" si="8"/>
        <v>MEEP</v>
      </c>
      <c r="AA256" s="2">
        <f>IF(Z256="HERE",Y256,AA255+Graph!$G$1*1000)</f>
        <v>61890656.923479915</v>
      </c>
      <c r="AB256" s="2">
        <f t="shared" si="21"/>
        <v>420000</v>
      </c>
      <c r="AC256" s="2">
        <f t="shared" si="44"/>
        <v>47530606.331901915</v>
      </c>
      <c r="AD256" s="3">
        <f t="shared" si="10"/>
        <v>52800000</v>
      </c>
      <c r="AE256" s="2">
        <f>IF(AE254&gt;=52800000,52800000,IF(AB235=Graph!G$1*1000,AE255+Graph!G$1*1000,AC256))</f>
        <v>52150606.331901915</v>
      </c>
      <c r="AF256" s="3">
        <f t="shared" si="11"/>
        <v>52150606.331901915</v>
      </c>
      <c r="AG256" s="3">
        <f t="shared" si="29"/>
        <v>49896530.316595092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179</v>
      </c>
      <c r="C257" s="7"/>
      <c r="D257" s="2" t="e">
        <f t="shared" si="12"/>
        <v>#N/A</v>
      </c>
      <c r="E257" s="2" t="e">
        <f t="shared" si="22"/>
        <v>#N/A</v>
      </c>
      <c r="F257" s="2">
        <v>661176.74748515338</v>
      </c>
      <c r="G257" s="2">
        <f t="shared" si="47"/>
        <v>524145.14285714278</v>
      </c>
      <c r="H257" s="2">
        <f t="shared" si="45"/>
        <v>109292340.70244434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5424151.4285714412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739025.29609394073</v>
      </c>
      <c r="Q257" s="2">
        <f t="shared" si="48"/>
        <v>550000</v>
      </c>
      <c r="R257" s="2">
        <f t="shared" si="46"/>
        <v>114625380.30271536</v>
      </c>
      <c r="S257" s="2">
        <f t="shared" si="17"/>
        <v>524145.14285714924</v>
      </c>
      <c r="T257" s="2">
        <f t="shared" si="18"/>
        <v>25854.857142857276</v>
      </c>
      <c r="U257" s="2">
        <f t="shared" si="19"/>
        <v>550000</v>
      </c>
      <c r="V257" s="2">
        <f t="shared" si="34"/>
        <v>65131615.785558209</v>
      </c>
      <c r="W257" s="2">
        <f t="shared" si="20"/>
        <v>541236.44994038343</v>
      </c>
      <c r="X257" s="2">
        <f t="shared" si="6"/>
        <v>8763.5500596165657</v>
      </c>
      <c r="Y257" s="2">
        <f t="shared" si="43"/>
        <v>49493764.517157137</v>
      </c>
      <c r="Z257" s="2" t="str">
        <f t="shared" si="8"/>
        <v>MEEP</v>
      </c>
      <c r="AA257" s="2">
        <f>IF(Z257="HERE",Y257,AA256+Graph!$G$1*1000)</f>
        <v>62310656.923479915</v>
      </c>
      <c r="AB257" s="2">
        <f t="shared" si="21"/>
        <v>420000</v>
      </c>
      <c r="AC257" s="2">
        <f t="shared" si="44"/>
        <v>47530606.331901915</v>
      </c>
      <c r="AD257" s="3">
        <f t="shared" si="10"/>
        <v>52800000</v>
      </c>
      <c r="AE257" s="2">
        <f>IF(AE255&gt;=52800000,52800000,IF(AB236=Graph!G$1*1000,AE256+Graph!G$1*1000,AC257))</f>
        <v>52570606.331901915</v>
      </c>
      <c r="AF257" s="3">
        <f t="shared" si="11"/>
        <v>52570606.331901915</v>
      </c>
      <c r="AG257" s="3">
        <f t="shared" si="29"/>
        <v>49896530.316595092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180</v>
      </c>
      <c r="C258" s="7"/>
      <c r="D258" s="2" t="e">
        <f t="shared" si="12"/>
        <v>#N/A</v>
      </c>
      <c r="E258" s="2" t="e">
        <f t="shared" si="22"/>
        <v>#N/A</v>
      </c>
      <c r="F258" s="2">
        <v>662604.60817021132</v>
      </c>
      <c r="G258" s="2">
        <f t="shared" si="47"/>
        <v>524145.14285714278</v>
      </c>
      <c r="H258" s="2">
        <f t="shared" si="45"/>
        <v>109816485.84530149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5450006.2857142985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740810.85940785706</v>
      </c>
      <c r="Q258" s="2">
        <f t="shared" si="48"/>
        <v>550000</v>
      </c>
      <c r="R258" s="2">
        <f t="shared" si="46"/>
        <v>115175380.30271536</v>
      </c>
      <c r="S258" s="2">
        <f t="shared" si="17"/>
        <v>524145.14285714924</v>
      </c>
      <c r="T258" s="2">
        <f t="shared" si="18"/>
        <v>25854.857142857276</v>
      </c>
      <c r="U258" s="2">
        <f t="shared" si="19"/>
        <v>550000</v>
      </c>
      <c r="V258" s="2">
        <f t="shared" si="34"/>
        <v>65674280.09618365</v>
      </c>
      <c r="W258" s="2">
        <f t="shared" si="20"/>
        <v>542664.31062544137</v>
      </c>
      <c r="X258" s="2">
        <f t="shared" si="6"/>
        <v>7335.6893745586276</v>
      </c>
      <c r="Y258" s="2">
        <f t="shared" si="43"/>
        <v>49501100.206531696</v>
      </c>
      <c r="Z258" s="2" t="str">
        <f t="shared" si="8"/>
        <v>MEEP</v>
      </c>
      <c r="AA258" s="2">
        <f>IF(Z258="HERE",Y258,AA257+Graph!$G$1*1000)</f>
        <v>62730656.923479915</v>
      </c>
      <c r="AB258" s="2">
        <f t="shared" si="21"/>
        <v>420000</v>
      </c>
      <c r="AC258" s="2">
        <f t="shared" si="44"/>
        <v>47530606.331901915</v>
      </c>
      <c r="AD258" s="3">
        <f t="shared" si="10"/>
        <v>52800000</v>
      </c>
      <c r="AE258" s="2">
        <f>IF(AE256&gt;=52800000,52800000,IF(AB237=Graph!G$1*1000,AE257+Graph!G$1*1000,AC258))</f>
        <v>52990606.331901915</v>
      </c>
      <c r="AF258" s="3">
        <f t="shared" si="11"/>
        <v>52800000</v>
      </c>
      <c r="AG258" s="3">
        <f t="shared" si="29"/>
        <v>49896530.316595092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181</v>
      </c>
      <c r="C259" s="7"/>
      <c r="D259" s="2" t="e">
        <f t="shared" si="12"/>
        <v>#N/A</v>
      </c>
      <c r="E259" s="2" t="e">
        <f t="shared" si="22"/>
        <v>#N/A</v>
      </c>
      <c r="F259" s="2">
        <v>664032.46885526925</v>
      </c>
      <c r="G259" s="2">
        <f t="shared" si="47"/>
        <v>524145.14285714278</v>
      </c>
      <c r="H259" s="2">
        <f t="shared" si="45"/>
        <v>110340630.98815864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5475861.1428571558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742596.42272178829</v>
      </c>
      <c r="Q259" s="2">
        <f t="shared" si="48"/>
        <v>550000</v>
      </c>
      <c r="R259" s="2">
        <f t="shared" si="46"/>
        <v>115725380.30271536</v>
      </c>
      <c r="S259" s="2">
        <f t="shared" si="17"/>
        <v>524145.14285714924</v>
      </c>
      <c r="T259" s="2">
        <f t="shared" si="18"/>
        <v>25854.857142857276</v>
      </c>
      <c r="U259" s="2">
        <f t="shared" si="19"/>
        <v>550000</v>
      </c>
      <c r="V259" s="2">
        <f t="shared" si="34"/>
        <v>66218372.26749415</v>
      </c>
      <c r="W259" s="2">
        <f t="shared" si="20"/>
        <v>544092.17131049931</v>
      </c>
      <c r="X259" s="2">
        <f t="shared" si="6"/>
        <v>5907.8286895006895</v>
      </c>
      <c r="Y259" s="2">
        <f t="shared" si="43"/>
        <v>49507008.035221197</v>
      </c>
      <c r="Z259" s="2" t="str">
        <f t="shared" si="8"/>
        <v>MEEP</v>
      </c>
      <c r="AA259" s="2">
        <f>IF(Z259="HERE",Y259,AA258+Graph!$G$1*1000)</f>
        <v>63150656.923479915</v>
      </c>
      <c r="AB259" s="2">
        <f t="shared" si="21"/>
        <v>420000</v>
      </c>
      <c r="AC259" s="2">
        <f t="shared" si="44"/>
        <v>47530606.331901915</v>
      </c>
      <c r="AD259" s="3">
        <f t="shared" si="10"/>
        <v>52800000</v>
      </c>
      <c r="AE259" s="2">
        <f>IF(AE257&gt;=52800000,52800000,IF(AB238=Graph!G$1*1000,AE258+Graph!G$1*1000,AC259))</f>
        <v>53410606.331901915</v>
      </c>
      <c r="AF259" s="3">
        <f t="shared" si="11"/>
        <v>52800000</v>
      </c>
      <c r="AG259" s="3">
        <f t="shared" si="29"/>
        <v>49896530.316595092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182</v>
      </c>
      <c r="C260" s="7"/>
      <c r="D260" s="2" t="e">
        <f t="shared" si="12"/>
        <v>#N/A</v>
      </c>
      <c r="E260" s="2" t="e">
        <f t="shared" si="22"/>
        <v>#N/A</v>
      </c>
      <c r="F260" s="2">
        <v>665460.32954032719</v>
      </c>
      <c r="G260" s="2">
        <f t="shared" si="47"/>
        <v>524145.14285714278</v>
      </c>
      <c r="H260" s="2">
        <f t="shared" si="45"/>
        <v>110864776.13101579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5501716.000000013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744381.98603570461</v>
      </c>
      <c r="Q260" s="2">
        <f t="shared" si="48"/>
        <v>550000</v>
      </c>
      <c r="R260" s="2">
        <f t="shared" si="46"/>
        <v>116275380.30271536</v>
      </c>
      <c r="S260" s="2">
        <f t="shared" si="17"/>
        <v>524145.14285714924</v>
      </c>
      <c r="T260" s="2">
        <f t="shared" si="18"/>
        <v>25854.857142857276</v>
      </c>
      <c r="U260" s="2">
        <f t="shared" si="19"/>
        <v>550000</v>
      </c>
      <c r="V260" s="2">
        <f t="shared" si="34"/>
        <v>66763892.299489707</v>
      </c>
      <c r="W260" s="2">
        <f t="shared" si="20"/>
        <v>545520.03199555725</v>
      </c>
      <c r="X260" s="2">
        <f t="shared" si="6"/>
        <v>4479.9680044427514</v>
      </c>
      <c r="Y260" s="2">
        <f t="shared" si="43"/>
        <v>49511488.003225639</v>
      </c>
      <c r="Z260" s="2" t="str">
        <f t="shared" si="8"/>
        <v>MEEP</v>
      </c>
      <c r="AA260" s="2">
        <f>IF(Z260="HERE",Y260,AA259+Graph!$G$1*1000)</f>
        <v>63570656.923479915</v>
      </c>
      <c r="AB260" s="2">
        <f t="shared" si="21"/>
        <v>420000</v>
      </c>
      <c r="AC260" s="2">
        <f t="shared" si="44"/>
        <v>47530606.331901915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49896530.316595092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183</v>
      </c>
      <c r="C261" s="7"/>
      <c r="D261" s="2" t="e">
        <f t="shared" si="12"/>
        <v>#N/A</v>
      </c>
      <c r="E261" s="2" t="e">
        <f t="shared" si="22"/>
        <v>#N/A</v>
      </c>
      <c r="F261" s="2">
        <v>666888.19022538513</v>
      </c>
      <c r="G261" s="2">
        <f t="shared" si="47"/>
        <v>524145.14285714278</v>
      </c>
      <c r="H261" s="2">
        <f t="shared" si="45"/>
        <v>111388921.27387294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5527570.8571428703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746167.54934963584</v>
      </c>
      <c r="Q261" s="2">
        <f t="shared" si="48"/>
        <v>550000</v>
      </c>
      <c r="R261" s="2">
        <f t="shared" si="46"/>
        <v>116825380.30271536</v>
      </c>
      <c r="S261" s="2">
        <f t="shared" si="17"/>
        <v>524145.14285714924</v>
      </c>
      <c r="T261" s="2">
        <f t="shared" si="18"/>
        <v>25854.857142857276</v>
      </c>
      <c r="U261" s="2">
        <f t="shared" si="19"/>
        <v>550000</v>
      </c>
      <c r="V261" s="2">
        <f t="shared" si="34"/>
        <v>67310840.192170322</v>
      </c>
      <c r="W261" s="2">
        <f t="shared" si="20"/>
        <v>546947.89268061519</v>
      </c>
      <c r="X261" s="2">
        <f t="shared" si="6"/>
        <v>3052.1073193848133</v>
      </c>
      <c r="Y261" s="2">
        <f t="shared" si="43"/>
        <v>49514540.110545024</v>
      </c>
      <c r="Z261" s="2" t="str">
        <f t="shared" si="8"/>
        <v>MEEP</v>
      </c>
      <c r="AA261" s="2">
        <f>IF(Z261="HERE",Y261,AA260+Graph!$G$1*1000)</f>
        <v>63990656.923479915</v>
      </c>
      <c r="AB261" s="2">
        <f t="shared" si="21"/>
        <v>420000</v>
      </c>
      <c r="AC261" s="2">
        <f t="shared" si="44"/>
        <v>47530606.331901915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49896530.316595092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184</v>
      </c>
      <c r="C262" s="7"/>
      <c r="D262" s="2" t="e">
        <f t="shared" si="12"/>
        <v>#N/A</v>
      </c>
      <c r="E262" s="2" t="e">
        <f t="shared" si="22"/>
        <v>#N/A</v>
      </c>
      <c r="F262" s="2">
        <v>668316.05091044307</v>
      </c>
      <c r="G262" s="2">
        <f t="shared" si="47"/>
        <v>524145.14285714278</v>
      </c>
      <c r="H262" s="2">
        <f t="shared" si="45"/>
        <v>111913066.41673009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5553425.7142857276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747953.11266355217</v>
      </c>
      <c r="Q262" s="2">
        <f t="shared" si="48"/>
        <v>550000</v>
      </c>
      <c r="R262" s="2">
        <f t="shared" si="46"/>
        <v>117375380.30271536</v>
      </c>
      <c r="S262" s="2">
        <f t="shared" si="17"/>
        <v>524145.14285714924</v>
      </c>
      <c r="T262" s="2">
        <f t="shared" si="18"/>
        <v>25854.857142857276</v>
      </c>
      <c r="U262" s="2">
        <f t="shared" si="19"/>
        <v>550000</v>
      </c>
      <c r="V262" s="2">
        <f t="shared" si="34"/>
        <v>67859215.945535988</v>
      </c>
      <c r="W262" s="2">
        <f t="shared" si="20"/>
        <v>548375.75336566567</v>
      </c>
      <c r="X262" s="2">
        <f t="shared" si="6"/>
        <v>1624.2466343343258</v>
      </c>
      <c r="Y262" s="2">
        <f t="shared" si="43"/>
        <v>49516164.357179359</v>
      </c>
      <c r="Z262" s="2" t="str">
        <f t="shared" si="8"/>
        <v>MEEP</v>
      </c>
      <c r="AA262" s="2">
        <f>IF(Z262="HERE",Y262,AA261+Graph!$G$1*1000)</f>
        <v>64410656.923479915</v>
      </c>
      <c r="AB262" s="2">
        <f t="shared" si="21"/>
        <v>420000</v>
      </c>
      <c r="AC262" s="2">
        <f t="shared" si="44"/>
        <v>47530606.331901915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49896530.316595092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185</v>
      </c>
      <c r="C263" s="7"/>
      <c r="D263" s="2" t="e">
        <f t="shared" si="12"/>
        <v>#N/A</v>
      </c>
      <c r="E263" s="2" t="e">
        <f t="shared" si="22"/>
        <v>#N/A</v>
      </c>
      <c r="F263" s="2">
        <v>669743.91159549356</v>
      </c>
      <c r="G263" s="2">
        <f t="shared" si="47"/>
        <v>524145.14285714278</v>
      </c>
      <c r="H263" s="2">
        <f t="shared" si="45"/>
        <v>112437211.55958724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5579280.5714285849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749738.67597748339</v>
      </c>
      <c r="Q263" s="2">
        <f t="shared" si="48"/>
        <v>550000</v>
      </c>
      <c r="R263" s="2">
        <f t="shared" si="46"/>
        <v>117925380.30271536</v>
      </c>
      <c r="S263" s="2">
        <f t="shared" si="17"/>
        <v>524145.14285714924</v>
      </c>
      <c r="T263" s="2">
        <f t="shared" si="18"/>
        <v>25854.857142857276</v>
      </c>
      <c r="U263" s="2">
        <f t="shared" si="19"/>
        <v>550000</v>
      </c>
      <c r="V263" s="2">
        <f t="shared" si="34"/>
        <v>68409019.559586704</v>
      </c>
      <c r="W263" s="2">
        <f t="shared" si="20"/>
        <v>549803.61405071616</v>
      </c>
      <c r="X263" s="2">
        <f t="shared" si="6"/>
        <v>196.38594928383827</v>
      </c>
      <c r="Y263" s="2">
        <f t="shared" si="43"/>
        <v>49516360.743128642</v>
      </c>
      <c r="Z263" s="2" t="str">
        <f t="shared" si="8"/>
        <v>MEEP</v>
      </c>
      <c r="AA263" s="2">
        <f>IF(Z263="HERE",Y263,AA262+Graph!$G$1*1000)</f>
        <v>64830656.923479915</v>
      </c>
      <c r="AB263" s="2">
        <f t="shared" si="21"/>
        <v>420000</v>
      </c>
      <c r="AC263" s="2">
        <f t="shared" si="44"/>
        <v>47530606.331901915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49896530.316595092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186</v>
      </c>
      <c r="C264" s="7"/>
      <c r="D264" s="2" t="e">
        <f t="shared" si="12"/>
        <v>#N/A</v>
      </c>
      <c r="E264" s="2" t="e">
        <f t="shared" si="22"/>
        <v>#N/A</v>
      </c>
      <c r="F264" s="2">
        <v>671171.77228055149</v>
      </c>
      <c r="G264" s="2">
        <f t="shared" si="47"/>
        <v>524145.14285714278</v>
      </c>
      <c r="H264" s="2">
        <f t="shared" si="45"/>
        <v>112961356.70244439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5605135.4285714421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751524.23929139972</v>
      </c>
      <c r="Q264" s="2">
        <f t="shared" si="48"/>
        <v>550000</v>
      </c>
      <c r="R264" s="2">
        <f t="shared" si="46"/>
        <v>118475380.30271536</v>
      </c>
      <c r="S264" s="2">
        <f t="shared" si="17"/>
        <v>524145.14285714924</v>
      </c>
      <c r="T264" s="2">
        <f t="shared" si="18"/>
        <v>25854.857142857276</v>
      </c>
      <c r="U264" s="2">
        <f t="shared" si="19"/>
        <v>550000</v>
      </c>
      <c r="V264" s="2">
        <f t="shared" si="34"/>
        <v>68933164.702443853</v>
      </c>
      <c r="W264" s="2">
        <f t="shared" si="20"/>
        <v>524145.14285714924</v>
      </c>
      <c r="X264" s="2">
        <f t="shared" si="6"/>
        <v>25854.857142850757</v>
      </c>
      <c r="Y264" s="2">
        <f t="shared" si="43"/>
        <v>49542215.600271493</v>
      </c>
      <c r="Z264" s="2" t="str">
        <f t="shared" si="8"/>
        <v>MEEP</v>
      </c>
      <c r="AA264" s="2">
        <f>IF(Z264="HERE",Y264,AA263+Graph!$G$1*1000)</f>
        <v>65250656.923479915</v>
      </c>
      <c r="AB264" s="2">
        <f t="shared" si="21"/>
        <v>420000</v>
      </c>
      <c r="AC264" s="2">
        <f t="shared" si="44"/>
        <v>47530606.331901915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49896530.316595092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187</v>
      </c>
      <c r="C265" s="7"/>
      <c r="D265" s="2" t="e">
        <f t="shared" si="12"/>
        <v>#N/A</v>
      </c>
      <c r="E265" s="2" t="e">
        <f t="shared" si="22"/>
        <v>#N/A</v>
      </c>
      <c r="F265" s="2">
        <v>672599.63296560943</v>
      </c>
      <c r="G265" s="2">
        <f t="shared" si="47"/>
        <v>524145.14285714278</v>
      </c>
      <c r="H265" s="2">
        <f t="shared" si="45"/>
        <v>113485501.84530154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5630990.2857142994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753309.80260533094</v>
      </c>
      <c r="Q265" s="2">
        <f t="shared" si="48"/>
        <v>550000</v>
      </c>
      <c r="R265" s="2">
        <f t="shared" si="46"/>
        <v>119025380.30271536</v>
      </c>
      <c r="S265" s="2">
        <f t="shared" si="17"/>
        <v>524145.14285714924</v>
      </c>
      <c r="T265" s="2">
        <f t="shared" si="18"/>
        <v>25854.857142857276</v>
      </c>
      <c r="U265" s="2">
        <f t="shared" si="19"/>
        <v>550000</v>
      </c>
      <c r="V265" s="2">
        <f t="shared" si="34"/>
        <v>69457309.845301002</v>
      </c>
      <c r="W265" s="2">
        <f t="shared" si="20"/>
        <v>524145.14285714924</v>
      </c>
      <c r="X265" s="2">
        <f t="shared" si="6"/>
        <v>25854.857142850757</v>
      </c>
      <c r="Y265" s="2">
        <f t="shared" si="43"/>
        <v>49568070.457414344</v>
      </c>
      <c r="Z265" s="2" t="str">
        <f t="shared" si="8"/>
        <v>MEEP</v>
      </c>
      <c r="AA265" s="2">
        <f>IF(Z265="HERE",Y265,AA264+Graph!$G$1*1000)</f>
        <v>65670656.923479915</v>
      </c>
      <c r="AB265" s="2">
        <f t="shared" si="21"/>
        <v>420000</v>
      </c>
      <c r="AC265" s="2">
        <f t="shared" si="44"/>
        <v>47530606.331901915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49896530.316595092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188</v>
      </c>
      <c r="C266" s="7"/>
      <c r="D266" s="2" t="e">
        <f t="shared" si="12"/>
        <v>#N/A</v>
      </c>
      <c r="E266" s="2" t="e">
        <f t="shared" si="22"/>
        <v>#N/A</v>
      </c>
      <c r="F266" s="2">
        <v>674027.49365066737</v>
      </c>
      <c r="G266" s="2">
        <f t="shared" si="47"/>
        <v>524145.14285714278</v>
      </c>
      <c r="H266" s="2">
        <f t="shared" si="45"/>
        <v>114009646.98815869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5656845.1428571567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755095.36591926217</v>
      </c>
      <c r="Q266" s="2">
        <f t="shared" si="48"/>
        <v>550000</v>
      </c>
      <c r="R266" s="2">
        <f t="shared" si="46"/>
        <v>119575380.30271536</v>
      </c>
      <c r="S266" s="2">
        <f t="shared" si="17"/>
        <v>524145.14285714924</v>
      </c>
      <c r="T266" s="2">
        <f t="shared" si="18"/>
        <v>25854.857142857276</v>
      </c>
      <c r="U266" s="2">
        <f t="shared" si="19"/>
        <v>550000</v>
      </c>
      <c r="V266" s="2">
        <f t="shared" si="34"/>
        <v>69981454.988158152</v>
      </c>
      <c r="W266" s="2">
        <f t="shared" si="20"/>
        <v>524145.14285714924</v>
      </c>
      <c r="X266" s="2">
        <f t="shared" si="6"/>
        <v>25854.857142850757</v>
      </c>
      <c r="Y266" s="2">
        <f t="shared" si="43"/>
        <v>49593925.314557195</v>
      </c>
      <c r="Z266" s="2" t="str">
        <f t="shared" si="8"/>
        <v>MEEP</v>
      </c>
      <c r="AA266" s="2">
        <f>IF(Z266="HERE",Y266,AA265+Graph!$G$1*1000)</f>
        <v>66090656.923479915</v>
      </c>
      <c r="AB266" s="2">
        <f t="shared" si="21"/>
        <v>420000</v>
      </c>
      <c r="AC266" s="2">
        <f t="shared" si="44"/>
        <v>47530606.331901915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49896530.316595092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189</v>
      </c>
      <c r="C267" s="7"/>
      <c r="D267" s="2" t="e">
        <f t="shared" si="12"/>
        <v>#N/A</v>
      </c>
      <c r="E267" s="2" t="e">
        <f t="shared" si="22"/>
        <v>#N/A</v>
      </c>
      <c r="F267" s="2">
        <v>675455.35433572531</v>
      </c>
      <c r="G267" s="2">
        <f t="shared" si="47"/>
        <v>524145.14285714278</v>
      </c>
      <c r="H267" s="2">
        <f t="shared" si="45"/>
        <v>114533792.13101584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5682700.000000014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756880.9292331785</v>
      </c>
      <c r="Q267" s="2">
        <f t="shared" si="48"/>
        <v>550000</v>
      </c>
      <c r="R267" s="2">
        <f t="shared" si="46"/>
        <v>120125380.30271536</v>
      </c>
      <c r="S267" s="2">
        <f t="shared" si="17"/>
        <v>524145.14285714924</v>
      </c>
      <c r="T267" s="2">
        <f t="shared" si="18"/>
        <v>25854.857142857276</v>
      </c>
      <c r="U267" s="2">
        <f t="shared" si="19"/>
        <v>550000</v>
      </c>
      <c r="V267" s="2">
        <f t="shared" si="34"/>
        <v>70505600.131015301</v>
      </c>
      <c r="W267" s="2">
        <f t="shared" si="20"/>
        <v>524145.14285714924</v>
      </c>
      <c r="X267" s="2">
        <f t="shared" si="6"/>
        <v>25854.857142850757</v>
      </c>
      <c r="Y267" s="2">
        <f t="shared" si="43"/>
        <v>49619780.171700045</v>
      </c>
      <c r="Z267" s="2" t="str">
        <f t="shared" si="8"/>
        <v>MEEP</v>
      </c>
      <c r="AA267" s="2">
        <f>IF(Z267="HERE",Y267,AA266+Graph!$G$1*1000)</f>
        <v>66510656.923479915</v>
      </c>
      <c r="AB267" s="2">
        <f t="shared" si="21"/>
        <v>420000</v>
      </c>
      <c r="AC267" s="2">
        <f t="shared" si="44"/>
        <v>47530606.331901915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49917530.316595092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190</v>
      </c>
      <c r="C268" s="7"/>
      <c r="D268" s="2" t="e">
        <f t="shared" si="12"/>
        <v>#N/A</v>
      </c>
      <c r="E268" s="2" t="e">
        <f t="shared" si="22"/>
        <v>#N/A</v>
      </c>
      <c r="F268" s="2">
        <v>676883.21502078325</v>
      </c>
      <c r="G268" s="2">
        <f t="shared" si="47"/>
        <v>524145.14285714278</v>
      </c>
      <c r="H268" s="2">
        <f t="shared" si="45"/>
        <v>115057937.27387299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5708554.8571428712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758666.49254710972</v>
      </c>
      <c r="Q268" s="2">
        <f t="shared" si="48"/>
        <v>550000</v>
      </c>
      <c r="R268" s="2">
        <f t="shared" si="46"/>
        <v>120675380.30271536</v>
      </c>
      <c r="S268" s="2">
        <f t="shared" si="17"/>
        <v>524145.14285714924</v>
      </c>
      <c r="T268" s="2">
        <f t="shared" si="18"/>
        <v>25854.857142857276</v>
      </c>
      <c r="U268" s="2">
        <f t="shared" si="19"/>
        <v>550000</v>
      </c>
      <c r="V268" s="2">
        <f t="shared" si="34"/>
        <v>71029745.27387245</v>
      </c>
      <c r="W268" s="2">
        <f t="shared" si="20"/>
        <v>524145.14285714924</v>
      </c>
      <c r="X268" s="2">
        <f t="shared" si="6"/>
        <v>25854.857142850757</v>
      </c>
      <c r="Y268" s="2">
        <f t="shared" si="43"/>
        <v>49645635.028842896</v>
      </c>
      <c r="Z268" s="2" t="str">
        <f t="shared" si="8"/>
        <v>MEEP</v>
      </c>
      <c r="AA268" s="2">
        <f>IF(Z268="HERE",Y268,AA267+Graph!$G$1*1000)</f>
        <v>66930656.923479915</v>
      </c>
      <c r="AB268" s="2">
        <f t="shared" si="21"/>
        <v>420000</v>
      </c>
      <c r="AC268" s="2">
        <f t="shared" si="44"/>
        <v>47530606.331901915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49938530.316595092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191</v>
      </c>
      <c r="C269" s="7"/>
      <c r="D269" s="2" t="e">
        <f t="shared" si="12"/>
        <v>#N/A</v>
      </c>
      <c r="E269" s="2" t="e">
        <f t="shared" si="22"/>
        <v>#N/A</v>
      </c>
      <c r="F269" s="2">
        <v>678311.07570584118</v>
      </c>
      <c r="G269" s="2">
        <f t="shared" si="47"/>
        <v>524145.14285714278</v>
      </c>
      <c r="H269" s="2">
        <f t="shared" si="45"/>
        <v>115582082.41673014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5734409.7142857285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760452.05586102605</v>
      </c>
      <c r="Q269" s="2">
        <f t="shared" si="48"/>
        <v>550000</v>
      </c>
      <c r="R269" s="2">
        <f t="shared" si="46"/>
        <v>121225380.30271536</v>
      </c>
      <c r="S269" s="2">
        <f t="shared" si="17"/>
        <v>524145.14285714924</v>
      </c>
      <c r="T269" s="2">
        <f t="shared" si="18"/>
        <v>25854.857142857276</v>
      </c>
      <c r="U269" s="2">
        <f t="shared" si="19"/>
        <v>550000</v>
      </c>
      <c r="V269" s="2">
        <f t="shared" si="34"/>
        <v>71553890.416729599</v>
      </c>
      <c r="W269" s="2">
        <f t="shared" si="20"/>
        <v>524145.14285714924</v>
      </c>
      <c r="X269" s="2">
        <f t="shared" si="6"/>
        <v>25854.857142850757</v>
      </c>
      <c r="Y269" s="2">
        <f t="shared" si="43"/>
        <v>49671489.885985747</v>
      </c>
      <c r="Z269" s="2" t="str">
        <f t="shared" si="8"/>
        <v>MEEP</v>
      </c>
      <c r="AA269" s="2">
        <f>IF(Z269="HERE",Y269,AA268+Graph!$G$1*1000)</f>
        <v>67350656.923479915</v>
      </c>
      <c r="AB269" s="2">
        <f t="shared" si="21"/>
        <v>420000</v>
      </c>
      <c r="AC269" s="2">
        <f t="shared" si="44"/>
        <v>47530606.331901915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49959530.316595092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192</v>
      </c>
      <c r="C270" s="7"/>
      <c r="D270" s="2" t="e">
        <f t="shared" si="12"/>
        <v>#N/A</v>
      </c>
      <c r="E270" s="2" t="e">
        <f t="shared" si="22"/>
        <v>#N/A</v>
      </c>
      <c r="F270" s="2">
        <v>679738.93639089167</v>
      </c>
      <c r="G270" s="2">
        <f t="shared" si="47"/>
        <v>524145.14285714278</v>
      </c>
      <c r="H270" s="2">
        <f t="shared" si="45"/>
        <v>116106227.55958728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5760264.5714285858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762237.61917495728</v>
      </c>
      <c r="Q270" s="2">
        <f t="shared" si="48"/>
        <v>550000</v>
      </c>
      <c r="R270" s="2">
        <f t="shared" si="46"/>
        <v>121775380.30271536</v>
      </c>
      <c r="S270" s="2">
        <f t="shared" si="17"/>
        <v>524145.14285714924</v>
      </c>
      <c r="T270" s="2">
        <f t="shared" si="18"/>
        <v>25854.857142857276</v>
      </c>
      <c r="U270" s="2">
        <f t="shared" si="19"/>
        <v>550000</v>
      </c>
      <c r="V270" s="2">
        <f t="shared" si="34"/>
        <v>72078035.559586748</v>
      </c>
      <c r="W270" s="2">
        <f t="shared" si="20"/>
        <v>524145.14285714924</v>
      </c>
      <c r="X270" s="2">
        <f t="shared" si="6"/>
        <v>25854.857142850757</v>
      </c>
      <c r="Y270" s="2">
        <f t="shared" si="43"/>
        <v>49697344.743128598</v>
      </c>
      <c r="Z270" s="2" t="str">
        <f t="shared" si="8"/>
        <v>MEEP</v>
      </c>
      <c r="AA270" s="2">
        <f>IF(Z270="HERE",Y270,AA269+Graph!$G$1*1000)</f>
        <v>67770656.923479915</v>
      </c>
      <c r="AB270" s="2">
        <f t="shared" si="21"/>
        <v>420000</v>
      </c>
      <c r="AC270" s="2">
        <f t="shared" si="44"/>
        <v>47530606.331901915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49980530.316595092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193</v>
      </c>
      <c r="C271" s="7"/>
      <c r="D271" s="2" t="e">
        <f t="shared" si="12"/>
        <v>#N/A</v>
      </c>
      <c r="E271" s="2" t="e">
        <f t="shared" si="22"/>
        <v>#N/A</v>
      </c>
      <c r="F271" s="2">
        <v>681166.79707594961</v>
      </c>
      <c r="G271" s="2">
        <f t="shared" si="47"/>
        <v>524145.14285714278</v>
      </c>
      <c r="H271" s="2">
        <f t="shared" si="45"/>
        <v>116630372.70244443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5786119.4285714431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764023.1824888736</v>
      </c>
      <c r="Q271" s="2">
        <f t="shared" si="48"/>
        <v>550000</v>
      </c>
      <c r="R271" s="2">
        <f t="shared" si="46"/>
        <v>122325380.30271536</v>
      </c>
      <c r="S271" s="2">
        <f t="shared" si="17"/>
        <v>524145.14285714924</v>
      </c>
      <c r="T271" s="2">
        <f t="shared" si="18"/>
        <v>25854.857142857276</v>
      </c>
      <c r="U271" s="2">
        <f t="shared" si="19"/>
        <v>550000</v>
      </c>
      <c r="V271" s="2">
        <f t="shared" si="34"/>
        <v>72602180.702443898</v>
      </c>
      <c r="W271" s="2">
        <f t="shared" si="20"/>
        <v>524145.14285714924</v>
      </c>
      <c r="X271" s="2">
        <f t="shared" si="6"/>
        <v>25854.857142850757</v>
      </c>
      <c r="Y271" s="2">
        <f t="shared" si="43"/>
        <v>49723199.600271448</v>
      </c>
      <c r="Z271" s="2" t="str">
        <f t="shared" si="8"/>
        <v>MEEP</v>
      </c>
      <c r="AA271" s="2">
        <f>IF(Z271="HERE",Y271,AA270+Graph!$G$1*1000)</f>
        <v>68190656.923479915</v>
      </c>
      <c r="AB271" s="2">
        <f t="shared" si="21"/>
        <v>420000</v>
      </c>
      <c r="AC271" s="2">
        <f t="shared" si="44"/>
        <v>47530606.331901915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50001530.316595092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194</v>
      </c>
      <c r="C272" s="7"/>
      <c r="D272" s="2" t="e">
        <f t="shared" si="12"/>
        <v>#N/A</v>
      </c>
      <c r="E272" s="2" t="e">
        <f t="shared" si="22"/>
        <v>#N/A</v>
      </c>
      <c r="F272" s="2">
        <v>682594.65776100755</v>
      </c>
      <c r="G272" s="2">
        <f t="shared" si="47"/>
        <v>524145.14285714278</v>
      </c>
      <c r="H272" s="2">
        <f t="shared" si="45"/>
        <v>117154517.84530158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5811974.2857143003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765808.74580280483</v>
      </c>
      <c r="Q272" s="2">
        <f t="shared" si="48"/>
        <v>550000</v>
      </c>
      <c r="R272" s="2">
        <f t="shared" si="46"/>
        <v>122875380.30271536</v>
      </c>
      <c r="S272" s="2">
        <f t="shared" si="17"/>
        <v>524145.14285714924</v>
      </c>
      <c r="T272" s="2">
        <f t="shared" si="18"/>
        <v>25854.857142857276</v>
      </c>
      <c r="U272" s="2">
        <f t="shared" si="19"/>
        <v>550000</v>
      </c>
      <c r="V272" s="2">
        <f t="shared" si="34"/>
        <v>73126325.845301047</v>
      </c>
      <c r="W272" s="2">
        <f t="shared" si="20"/>
        <v>524145.14285714924</v>
      </c>
      <c r="X272" s="2">
        <f t="shared" si="6"/>
        <v>25854.857142850757</v>
      </c>
      <c r="Y272" s="2">
        <f t="shared" si="43"/>
        <v>49749054.457414299</v>
      </c>
      <c r="Z272" s="2" t="str">
        <f t="shared" si="8"/>
        <v>MEEP</v>
      </c>
      <c r="AA272" s="2">
        <f>IF(Z272="HERE",Y272,AA271+Graph!$G$1*1000)</f>
        <v>68610656.923479915</v>
      </c>
      <c r="AB272" s="2">
        <f t="shared" si="21"/>
        <v>420000</v>
      </c>
      <c r="AC272" s="2">
        <f t="shared" si="44"/>
        <v>47530606.331901915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50022530.316595092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195</v>
      </c>
      <c r="C273" s="7"/>
      <c r="D273" s="2" t="e">
        <f t="shared" si="12"/>
        <v>#N/A</v>
      </c>
      <c r="E273" s="2" t="e">
        <f t="shared" si="22"/>
        <v>#N/A</v>
      </c>
      <c r="F273" s="2">
        <v>684022.51844606549</v>
      </c>
      <c r="G273" s="2">
        <f t="shared" si="47"/>
        <v>524145.14285714278</v>
      </c>
      <c r="H273" s="2">
        <f t="shared" si="45"/>
        <v>117678662.98815873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5837829.1428571576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767594.30911672115</v>
      </c>
      <c r="Q273" s="2">
        <f t="shared" si="48"/>
        <v>550000</v>
      </c>
      <c r="R273" s="2">
        <f t="shared" si="46"/>
        <v>123425380.30271536</v>
      </c>
      <c r="S273" s="2">
        <f t="shared" si="17"/>
        <v>524145.14285714924</v>
      </c>
      <c r="T273" s="2">
        <f t="shared" si="18"/>
        <v>25854.857142857276</v>
      </c>
      <c r="U273" s="2">
        <f t="shared" si="19"/>
        <v>550000</v>
      </c>
      <c r="V273" s="2">
        <f t="shared" si="34"/>
        <v>73650470.988158196</v>
      </c>
      <c r="W273" s="2">
        <f t="shared" si="20"/>
        <v>524145.14285714924</v>
      </c>
      <c r="X273" s="2">
        <f t="shared" si="6"/>
        <v>25854.857142850757</v>
      </c>
      <c r="Y273" s="2">
        <f t="shared" si="43"/>
        <v>49774909.31455715</v>
      </c>
      <c r="Z273" s="2" t="str">
        <f t="shared" si="8"/>
        <v>MEEP</v>
      </c>
      <c r="AA273" s="2">
        <f>IF(Z273="HERE",Y273,AA272+Graph!$G$1*1000)</f>
        <v>69030656.923479915</v>
      </c>
      <c r="AB273" s="2">
        <f t="shared" si="21"/>
        <v>420000</v>
      </c>
      <c r="AC273" s="2">
        <f t="shared" si="44"/>
        <v>47530606.331901915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50043530.316595092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196</v>
      </c>
      <c r="C274" s="7"/>
      <c r="D274" s="2" t="e">
        <f t="shared" si="12"/>
        <v>#N/A</v>
      </c>
      <c r="E274" s="2" t="e">
        <f t="shared" si="22"/>
        <v>#N/A</v>
      </c>
      <c r="F274" s="2">
        <v>685450.37913112342</v>
      </c>
      <c r="G274" s="2">
        <f t="shared" si="47"/>
        <v>524145.14285714278</v>
      </c>
      <c r="H274" s="2">
        <f t="shared" si="45"/>
        <v>118202808.13101588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5863684.0000000149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769379.87243065238</v>
      </c>
      <c r="Q274" s="2">
        <f t="shared" si="48"/>
        <v>550000</v>
      </c>
      <c r="R274" s="2">
        <f t="shared" si="46"/>
        <v>123975380.30271536</v>
      </c>
      <c r="S274" s="2">
        <f t="shared" si="17"/>
        <v>524145.14285714924</v>
      </c>
      <c r="T274" s="2">
        <f t="shared" si="18"/>
        <v>25854.857142857276</v>
      </c>
      <c r="U274" s="2">
        <f t="shared" si="19"/>
        <v>550000</v>
      </c>
      <c r="V274" s="2">
        <f t="shared" si="34"/>
        <v>74174616.131015345</v>
      </c>
      <c r="W274" s="2">
        <f t="shared" si="20"/>
        <v>524145.14285714924</v>
      </c>
      <c r="X274" s="2">
        <f t="shared" si="6"/>
        <v>25854.857142850757</v>
      </c>
      <c r="Y274" s="2">
        <f t="shared" si="43"/>
        <v>49800764.171700001</v>
      </c>
      <c r="Z274" s="2" t="str">
        <f t="shared" si="8"/>
        <v>MEEP</v>
      </c>
      <c r="AA274" s="2">
        <f>IF(Z274="HERE",Y274,AA273+Graph!$G$1*1000)</f>
        <v>69450656.923479915</v>
      </c>
      <c r="AB274" s="2">
        <f t="shared" si="21"/>
        <v>420000</v>
      </c>
      <c r="AC274" s="2">
        <f t="shared" si="44"/>
        <v>47530606.331901915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50064530.316595092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197</v>
      </c>
      <c r="C275" s="7"/>
      <c r="D275" s="2" t="e">
        <f t="shared" si="12"/>
        <v>#N/A</v>
      </c>
      <c r="E275" s="2" t="e">
        <f t="shared" si="22"/>
        <v>#N/A</v>
      </c>
      <c r="F275" s="2">
        <v>686878.23981618136</v>
      </c>
      <c r="G275" s="2">
        <f t="shared" si="47"/>
        <v>524145.14285714278</v>
      </c>
      <c r="H275" s="2">
        <f t="shared" si="45"/>
        <v>118726953.27387303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5889538.8571428722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771165.43574458361</v>
      </c>
      <c r="Q275" s="2">
        <f t="shared" si="48"/>
        <v>550000</v>
      </c>
      <c r="R275" s="2">
        <f t="shared" si="46"/>
        <v>124525380.30271536</v>
      </c>
      <c r="S275" s="2">
        <f t="shared" si="17"/>
        <v>524145.14285714924</v>
      </c>
      <c r="T275" s="2">
        <f t="shared" si="18"/>
        <v>25854.857142857276</v>
      </c>
      <c r="U275" s="2">
        <f t="shared" si="19"/>
        <v>550000</v>
      </c>
      <c r="V275" s="2">
        <f t="shared" si="34"/>
        <v>74698761.273872495</v>
      </c>
      <c r="W275" s="2">
        <f t="shared" si="20"/>
        <v>524145.14285714924</v>
      </c>
      <c r="X275" s="2">
        <f t="shared" si="6"/>
        <v>25854.857142850757</v>
      </c>
      <c r="Y275" s="2">
        <f t="shared" si="43"/>
        <v>49826619.028842852</v>
      </c>
      <c r="Z275" s="2" t="str">
        <f t="shared" si="8"/>
        <v>MEEP</v>
      </c>
      <c r="AA275" s="2">
        <f>IF(Z275="HERE",Y275,AA274+Graph!$G$1*1000)</f>
        <v>69870656.923479915</v>
      </c>
      <c r="AB275" s="2">
        <f t="shared" si="21"/>
        <v>420000</v>
      </c>
      <c r="AC275" s="2">
        <f t="shared" si="44"/>
        <v>47530606.331901915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50085530.316595092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198</v>
      </c>
      <c r="C276" s="7"/>
      <c r="D276" s="2" t="e">
        <f t="shared" si="12"/>
        <v>#N/A</v>
      </c>
      <c r="E276" s="2" t="e">
        <f t="shared" si="22"/>
        <v>#N/A</v>
      </c>
      <c r="F276" s="2">
        <v>688306.10050123185</v>
      </c>
      <c r="G276" s="2">
        <f t="shared" si="47"/>
        <v>524145.14285714278</v>
      </c>
      <c r="H276" s="2">
        <f t="shared" si="45"/>
        <v>119251098.41673018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5915393.7142857295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772950.99905849993</v>
      </c>
      <c r="Q276" s="2">
        <f t="shared" si="48"/>
        <v>550000</v>
      </c>
      <c r="R276" s="2">
        <f t="shared" si="46"/>
        <v>125075380.30271536</v>
      </c>
      <c r="S276" s="2">
        <f t="shared" si="17"/>
        <v>524145.14285714924</v>
      </c>
      <c r="T276" s="2">
        <f t="shared" si="18"/>
        <v>25854.857142857276</v>
      </c>
      <c r="U276" s="2">
        <f t="shared" si="19"/>
        <v>550000</v>
      </c>
      <c r="V276" s="2">
        <f t="shared" si="34"/>
        <v>75222906.416729644</v>
      </c>
      <c r="W276" s="2">
        <f t="shared" si="20"/>
        <v>524145.14285714924</v>
      </c>
      <c r="X276" s="2">
        <f t="shared" si="6"/>
        <v>25854.857142850757</v>
      </c>
      <c r="Y276" s="2">
        <f t="shared" si="43"/>
        <v>49852473.885985702</v>
      </c>
      <c r="Z276" s="2" t="str">
        <f t="shared" si="8"/>
        <v>MEEP</v>
      </c>
      <c r="AA276" s="2">
        <f>IF(Z276="HERE",Y276,AA275+Graph!$G$1*1000)</f>
        <v>70290656.923479915</v>
      </c>
      <c r="AB276" s="2">
        <f t="shared" si="21"/>
        <v>420000</v>
      </c>
      <c r="AC276" s="2">
        <f t="shared" si="44"/>
        <v>47530606.331901915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50106530.316595092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199</v>
      </c>
      <c r="C277" s="7"/>
      <c r="D277" s="2" t="e">
        <f t="shared" si="12"/>
        <v>#N/A</v>
      </c>
      <c r="E277" s="2" t="e">
        <f t="shared" si="22"/>
        <v>#N/A</v>
      </c>
      <c r="F277" s="2">
        <v>689733.96118628979</v>
      </c>
      <c r="G277" s="2">
        <f t="shared" si="47"/>
        <v>524145.14285714278</v>
      </c>
      <c r="H277" s="2">
        <f t="shared" si="45"/>
        <v>119775243.55958733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5941248.5714285867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774736.56237243116</v>
      </c>
      <c r="Q277" s="2">
        <f t="shared" si="48"/>
        <v>550000</v>
      </c>
      <c r="R277" s="2">
        <f t="shared" si="46"/>
        <v>125625380.30271536</v>
      </c>
      <c r="S277" s="2">
        <f t="shared" si="17"/>
        <v>524145.14285714924</v>
      </c>
      <c r="T277" s="2">
        <f t="shared" si="18"/>
        <v>25854.857142857276</v>
      </c>
      <c r="U277" s="2">
        <f t="shared" si="19"/>
        <v>550000</v>
      </c>
      <c r="V277" s="2">
        <f t="shared" si="34"/>
        <v>75747051.559586793</v>
      </c>
      <c r="W277" s="2">
        <f t="shared" si="20"/>
        <v>524145.14285714924</v>
      </c>
      <c r="X277" s="2">
        <f t="shared" si="6"/>
        <v>25854.857142850757</v>
      </c>
      <c r="Y277" s="2">
        <f t="shared" si="43"/>
        <v>49878328.743128553</v>
      </c>
      <c r="Z277" s="2" t="str">
        <f t="shared" si="8"/>
        <v>MEEP</v>
      </c>
      <c r="AA277" s="2">
        <f>IF(Z277="HERE",Y277,AA276+Graph!$G$1*1000)</f>
        <v>70710656.923479915</v>
      </c>
      <c r="AB277" s="2">
        <f t="shared" si="21"/>
        <v>420000</v>
      </c>
      <c r="AC277" s="2">
        <f t="shared" si="44"/>
        <v>47530606.331901915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50127530.316595092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200</v>
      </c>
      <c r="C278" s="7"/>
      <c r="D278" s="2" t="e">
        <f t="shared" si="12"/>
        <v>#N/A</v>
      </c>
      <c r="E278" s="2" t="e">
        <f t="shared" si="22"/>
        <v>#N/A</v>
      </c>
      <c r="F278" s="2">
        <v>691161.82187134773</v>
      </c>
      <c r="G278" s="2">
        <f t="shared" si="47"/>
        <v>524145.14285714278</v>
      </c>
      <c r="H278" s="2">
        <f t="shared" si="45"/>
        <v>120299388.70244448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5967103.428571444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776522.12568634748</v>
      </c>
      <c r="Q278" s="2">
        <f t="shared" si="48"/>
        <v>550000</v>
      </c>
      <c r="R278" s="2">
        <f t="shared" si="46"/>
        <v>126175380.30271536</v>
      </c>
      <c r="S278" s="2">
        <f t="shared" si="17"/>
        <v>524145.14285714924</v>
      </c>
      <c r="T278" s="2">
        <f t="shared" si="18"/>
        <v>25854.857142857276</v>
      </c>
      <c r="U278" s="2">
        <f t="shared" si="19"/>
        <v>550000</v>
      </c>
      <c r="V278" s="2">
        <f t="shared" si="34"/>
        <v>76271196.702443942</v>
      </c>
      <c r="W278" s="2">
        <f t="shared" si="20"/>
        <v>524145.14285714924</v>
      </c>
      <c r="X278" s="2">
        <f t="shared" si="6"/>
        <v>25854.857142850757</v>
      </c>
      <c r="Y278" s="2">
        <f t="shared" si="43"/>
        <v>49904183.600271404</v>
      </c>
      <c r="Z278" s="2" t="str">
        <f t="shared" si="8"/>
        <v>MEEP</v>
      </c>
      <c r="AA278" s="2">
        <f>IF(Z278="HERE",Y278,AA277+Graph!$G$1*1000)</f>
        <v>71130656.923479915</v>
      </c>
      <c r="AB278" s="2">
        <f t="shared" si="21"/>
        <v>420000</v>
      </c>
      <c r="AC278" s="2">
        <f t="shared" si="44"/>
        <v>47530606.331901915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50148530.316595092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201</v>
      </c>
      <c r="C279" s="7"/>
      <c r="D279" s="2" t="e">
        <f t="shared" si="12"/>
        <v>#N/A</v>
      </c>
      <c r="E279" s="2" t="e">
        <f t="shared" si="22"/>
        <v>#N/A</v>
      </c>
      <c r="F279" s="2">
        <v>692589.68255640566</v>
      </c>
      <c r="G279" s="2">
        <f t="shared" si="47"/>
        <v>524145.14285714278</v>
      </c>
      <c r="H279" s="2">
        <f t="shared" si="45"/>
        <v>120823533.84530163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5992958.2857143013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778307.68900027871</v>
      </c>
      <c r="Q279" s="2">
        <f t="shared" si="48"/>
        <v>550000</v>
      </c>
      <c r="R279" s="2">
        <f t="shared" si="46"/>
        <v>126725380.30271536</v>
      </c>
      <c r="S279" s="2">
        <f t="shared" si="17"/>
        <v>524145.14285714924</v>
      </c>
      <c r="T279" s="2">
        <f t="shared" si="18"/>
        <v>25854.857142857276</v>
      </c>
      <c r="U279" s="2">
        <f t="shared" si="19"/>
        <v>550000</v>
      </c>
      <c r="V279" s="2">
        <f t="shared" si="34"/>
        <v>76795341.845301092</v>
      </c>
      <c r="W279" s="2">
        <f t="shared" si="20"/>
        <v>524145.14285714924</v>
      </c>
      <c r="X279" s="2">
        <f t="shared" si="6"/>
        <v>25854.857142850757</v>
      </c>
      <c r="Y279" s="2">
        <f t="shared" si="43"/>
        <v>49930038.457414255</v>
      </c>
      <c r="Z279" s="2" t="str">
        <f t="shared" si="8"/>
        <v>MEEP</v>
      </c>
      <c r="AA279" s="2">
        <f>IF(Z279="HERE",Y279,AA278+Graph!$G$1*1000)</f>
        <v>71550656.923479915</v>
      </c>
      <c r="AB279" s="2">
        <f t="shared" si="21"/>
        <v>420000</v>
      </c>
      <c r="AC279" s="2">
        <f t="shared" si="44"/>
        <v>47530606.331901915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202</v>
      </c>
      <c r="C280" s="7"/>
      <c r="D280" s="2" t="e">
        <f t="shared" si="12"/>
        <v>#N/A</v>
      </c>
      <c r="E280" s="2" t="e">
        <f t="shared" si="22"/>
        <v>#N/A</v>
      </c>
      <c r="F280" s="2">
        <v>694017.5432414636</v>
      </c>
      <c r="G280" s="2">
        <f t="shared" si="47"/>
        <v>524145.14285714278</v>
      </c>
      <c r="H280" s="2">
        <f t="shared" si="45"/>
        <v>121347678.98815878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6018813.1428571586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780093.25231419504</v>
      </c>
      <c r="Q280" s="2">
        <f t="shared" si="48"/>
        <v>550000</v>
      </c>
      <c r="R280" s="2">
        <f t="shared" si="46"/>
        <v>127275380.30271536</v>
      </c>
      <c r="S280" s="2">
        <f t="shared" si="17"/>
        <v>524145.14285714924</v>
      </c>
      <c r="T280" s="2">
        <f t="shared" si="18"/>
        <v>25854.857142857276</v>
      </c>
      <c r="U280" s="2">
        <f t="shared" si="19"/>
        <v>550000</v>
      </c>
      <c r="V280" s="2">
        <f t="shared" si="34"/>
        <v>77319486.988158241</v>
      </c>
      <c r="W280" s="2">
        <f t="shared" si="20"/>
        <v>524145.14285714924</v>
      </c>
      <c r="X280" s="2">
        <f t="shared" si="6"/>
        <v>25854.857142850757</v>
      </c>
      <c r="Y280" s="2">
        <f t="shared" si="43"/>
        <v>49955893.314557105</v>
      </c>
      <c r="Z280" s="2" t="str">
        <f t="shared" si="8"/>
        <v>MEEP</v>
      </c>
      <c r="AA280" s="2">
        <f>IF(Z280="HERE",Y280,AA279+Graph!$G$1*1000)</f>
        <v>71970656.923479915</v>
      </c>
      <c r="AB280" s="2">
        <f t="shared" si="21"/>
        <v>420000</v>
      </c>
      <c r="AC280" s="2">
        <f t="shared" si="44"/>
        <v>47530606.331901915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203</v>
      </c>
      <c r="C281" s="7"/>
      <c r="D281" s="2" t="e">
        <f t="shared" si="12"/>
        <v>#N/A</v>
      </c>
      <c r="E281" s="2" t="e">
        <f t="shared" si="22"/>
        <v>#N/A</v>
      </c>
      <c r="F281" s="2">
        <v>695445.40392652154</v>
      </c>
      <c r="G281" s="2">
        <f t="shared" si="47"/>
        <v>524145.14285714278</v>
      </c>
      <c r="H281" s="2">
        <f t="shared" si="45"/>
        <v>121871824.13101593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6044668.0000000158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781878.81562812626</v>
      </c>
      <c r="Q281" s="2">
        <f t="shared" si="48"/>
        <v>550000</v>
      </c>
      <c r="R281" s="2">
        <f t="shared" si="46"/>
        <v>127825380.30271536</v>
      </c>
      <c r="S281" s="2">
        <f t="shared" si="17"/>
        <v>524145.14285714924</v>
      </c>
      <c r="T281" s="2">
        <f t="shared" si="18"/>
        <v>25854.857142857276</v>
      </c>
      <c r="U281" s="2">
        <f t="shared" si="19"/>
        <v>550000</v>
      </c>
      <c r="V281" s="2">
        <f t="shared" si="34"/>
        <v>77843632.13101539</v>
      </c>
      <c r="W281" s="2">
        <f t="shared" si="20"/>
        <v>524145.14285714924</v>
      </c>
      <c r="X281" s="2">
        <f t="shared" si="6"/>
        <v>25854.857142850757</v>
      </c>
      <c r="Y281" s="2">
        <f t="shared" si="43"/>
        <v>49981748.171699956</v>
      </c>
      <c r="Z281" s="2" t="str">
        <f t="shared" si="8"/>
        <v>MEEP</v>
      </c>
      <c r="AA281" s="2">
        <f>IF(Z281="HERE",Y281,AA280+Graph!$G$1*1000)</f>
        <v>72390656.923479915</v>
      </c>
      <c r="AB281" s="2">
        <f t="shared" si="21"/>
        <v>420000</v>
      </c>
      <c r="AC281" s="2">
        <f t="shared" si="44"/>
        <v>47530606.331901915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204</v>
      </c>
      <c r="C282" s="7"/>
      <c r="D282" s="2" t="e">
        <f t="shared" si="12"/>
        <v>#N/A</v>
      </c>
      <c r="E282" s="2" t="e">
        <f t="shared" si="22"/>
        <v>#N/A</v>
      </c>
      <c r="F282" s="2">
        <v>696873.26461157203</v>
      </c>
      <c r="G282" s="2">
        <f t="shared" si="47"/>
        <v>524145.14285714278</v>
      </c>
      <c r="H282" s="2">
        <f t="shared" si="45"/>
        <v>122395969.27387308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6070522.8571428731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783664.37894204259</v>
      </c>
      <c r="Q282" s="2">
        <f t="shared" si="48"/>
        <v>550000</v>
      </c>
      <c r="R282" s="2">
        <f t="shared" si="46"/>
        <v>128375380.30271536</v>
      </c>
      <c r="S282" s="2">
        <f t="shared" si="17"/>
        <v>524145.14285714924</v>
      </c>
      <c r="T282" s="2">
        <f t="shared" si="18"/>
        <v>25854.857142857276</v>
      </c>
      <c r="U282" s="2">
        <f t="shared" si="19"/>
        <v>550000</v>
      </c>
      <c r="V282" s="2">
        <f t="shared" si="34"/>
        <v>78367777.273872539</v>
      </c>
      <c r="W282" s="2">
        <f t="shared" si="20"/>
        <v>524145.14285714924</v>
      </c>
      <c r="X282" s="2">
        <f t="shared" si="6"/>
        <v>25854.857142850757</v>
      </c>
      <c r="Y282" s="2">
        <f t="shared" si="43"/>
        <v>50007603.028842807</v>
      </c>
      <c r="Z282" s="2" t="str">
        <f t="shared" si="8"/>
        <v>MEEP</v>
      </c>
      <c r="AA282" s="2">
        <f>IF(Z282="HERE",Y282,AA281+Graph!$G$1*1000)</f>
        <v>72810656.923479915</v>
      </c>
      <c r="AB282" s="2">
        <f t="shared" si="21"/>
        <v>420000</v>
      </c>
      <c r="AC282" s="2">
        <f t="shared" si="44"/>
        <v>47530606.331901915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205</v>
      </c>
      <c r="C283" s="7"/>
      <c r="D283" s="2" t="e">
        <f t="shared" si="12"/>
        <v>#N/A</v>
      </c>
      <c r="E283" s="2" t="e">
        <f t="shared" si="22"/>
        <v>#N/A</v>
      </c>
      <c r="F283" s="2">
        <v>698301.12529662997</v>
      </c>
      <c r="G283" s="2">
        <f t="shared" si="47"/>
        <v>524145.14285714278</v>
      </c>
      <c r="H283" s="2">
        <f t="shared" si="45"/>
        <v>122920114.41673023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6096377.7142857304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785449.94225597382</v>
      </c>
      <c r="Q283" s="2">
        <f t="shared" si="48"/>
        <v>550000</v>
      </c>
      <c r="R283" s="2">
        <f t="shared" si="46"/>
        <v>128925380.30271536</v>
      </c>
      <c r="S283" s="2">
        <f t="shared" si="17"/>
        <v>524145.14285714924</v>
      </c>
      <c r="T283" s="2">
        <f t="shared" si="18"/>
        <v>25854.857142857276</v>
      </c>
      <c r="U283" s="2">
        <f t="shared" si="19"/>
        <v>550000</v>
      </c>
      <c r="V283" s="2">
        <f t="shared" si="34"/>
        <v>78891922.416729689</v>
      </c>
      <c r="W283" s="2">
        <f t="shared" si="20"/>
        <v>524145.14285714924</v>
      </c>
      <c r="X283" s="2">
        <f t="shared" si="6"/>
        <v>25854.857142850757</v>
      </c>
      <c r="Y283" s="2">
        <f t="shared" si="43"/>
        <v>50033457.885985658</v>
      </c>
      <c r="Z283" s="2" t="str">
        <f t="shared" si="8"/>
        <v>MEEP</v>
      </c>
      <c r="AA283" s="2">
        <f>IF(Z283="HERE",Y283,AA282+Graph!$G$1*1000)</f>
        <v>73230656.923479915</v>
      </c>
      <c r="AB283" s="2">
        <f t="shared" si="21"/>
        <v>420000</v>
      </c>
      <c r="AC283" s="2">
        <f t="shared" si="44"/>
        <v>47530606.331901915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206</v>
      </c>
      <c r="C284" s="7"/>
      <c r="D284" s="2" t="e">
        <f t="shared" si="12"/>
        <v>#N/A</v>
      </c>
      <c r="E284" s="2" t="e">
        <f t="shared" si="22"/>
        <v>#N/A</v>
      </c>
      <c r="F284" s="2">
        <v>699728.9859816879</v>
      </c>
      <c r="G284" s="2">
        <f t="shared" si="47"/>
        <v>524145.14285714278</v>
      </c>
      <c r="H284" s="2">
        <f t="shared" si="45"/>
        <v>123444259.55958737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6122232.5714285877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787235.50556989014</v>
      </c>
      <c r="Q284" s="2">
        <f t="shared" si="48"/>
        <v>550000</v>
      </c>
      <c r="R284" s="2">
        <f t="shared" si="46"/>
        <v>129475380.30271536</v>
      </c>
      <c r="S284" s="2">
        <f t="shared" si="17"/>
        <v>524145.14285714924</v>
      </c>
      <c r="T284" s="2">
        <f t="shared" si="18"/>
        <v>25854.857142857276</v>
      </c>
      <c r="U284" s="2">
        <f t="shared" si="19"/>
        <v>550000</v>
      </c>
      <c r="V284" s="2">
        <f t="shared" si="34"/>
        <v>79416067.559586838</v>
      </c>
      <c r="W284" s="2">
        <f t="shared" si="20"/>
        <v>524145.14285714924</v>
      </c>
      <c r="X284" s="2">
        <f t="shared" si="6"/>
        <v>25854.857142850757</v>
      </c>
      <c r="Y284" s="2">
        <f t="shared" si="43"/>
        <v>50059312.743128508</v>
      </c>
      <c r="Z284" s="2" t="str">
        <f t="shared" si="8"/>
        <v>MEEP</v>
      </c>
      <c r="AA284" s="2">
        <f>IF(Z284="HERE",Y284,AA283+Graph!$G$1*1000)</f>
        <v>73650656.923479915</v>
      </c>
      <c r="AB284" s="2">
        <f t="shared" si="21"/>
        <v>420000</v>
      </c>
      <c r="AC284" s="2">
        <f t="shared" si="44"/>
        <v>47530606.331901915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207</v>
      </c>
      <c r="C285" s="7"/>
      <c r="D285" s="2" t="e">
        <f t="shared" si="12"/>
        <v>#N/A</v>
      </c>
      <c r="E285" s="2" t="e">
        <f t="shared" si="22"/>
        <v>#N/A</v>
      </c>
      <c r="F285" s="2">
        <v>701156.84666674584</v>
      </c>
      <c r="G285" s="2">
        <f t="shared" si="47"/>
        <v>524145.14285714278</v>
      </c>
      <c r="H285" s="2">
        <f t="shared" si="45"/>
        <v>123968404.70244452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6148087.4285714449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789021.06888382137</v>
      </c>
      <c r="Q285" s="2">
        <f t="shared" si="48"/>
        <v>550000</v>
      </c>
      <c r="R285" s="2">
        <f t="shared" si="46"/>
        <v>130025380.30271536</v>
      </c>
      <c r="S285" s="2">
        <f t="shared" si="17"/>
        <v>524145.14285714924</v>
      </c>
      <c r="T285" s="2">
        <f t="shared" si="18"/>
        <v>25854.857142857276</v>
      </c>
      <c r="U285" s="2">
        <f t="shared" si="19"/>
        <v>550000</v>
      </c>
      <c r="V285" s="2">
        <f t="shared" si="34"/>
        <v>79940212.702443987</v>
      </c>
      <c r="W285" s="2">
        <f t="shared" si="20"/>
        <v>524145.14285714924</v>
      </c>
      <c r="X285" s="2">
        <f t="shared" si="6"/>
        <v>25854.857142850757</v>
      </c>
      <c r="Y285" s="2">
        <f t="shared" si="43"/>
        <v>50085167.600271359</v>
      </c>
      <c r="Z285" s="2" t="str">
        <f t="shared" si="8"/>
        <v>MEEP</v>
      </c>
      <c r="AA285" s="2">
        <f>IF(Z285="HERE",Y285,AA284+Graph!$G$1*1000)</f>
        <v>74070656.923479915</v>
      </c>
      <c r="AB285" s="2">
        <f t="shared" si="21"/>
        <v>420000</v>
      </c>
      <c r="AC285" s="2">
        <f t="shared" si="44"/>
        <v>47530606.331901915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208</v>
      </c>
      <c r="C286" s="7"/>
      <c r="D286" s="2" t="e">
        <f t="shared" si="12"/>
        <v>#N/A</v>
      </c>
      <c r="E286" s="2" t="e">
        <f t="shared" si="22"/>
        <v>#N/A</v>
      </c>
      <c r="F286" s="2">
        <v>702584.70735180378</v>
      </c>
      <c r="G286" s="2">
        <f t="shared" si="47"/>
        <v>524145.14285714278</v>
      </c>
      <c r="H286" s="2">
        <f t="shared" si="45"/>
        <v>124492549.84530167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6173942.2857143022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790806.63219775259</v>
      </c>
      <c r="Q286" s="2">
        <f t="shared" si="48"/>
        <v>550000</v>
      </c>
      <c r="R286" s="2">
        <f t="shared" si="46"/>
        <v>130575380.30271536</v>
      </c>
      <c r="S286" s="2">
        <f t="shared" si="17"/>
        <v>524145.14285714924</v>
      </c>
      <c r="T286" s="2">
        <f t="shared" si="18"/>
        <v>25854.857142857276</v>
      </c>
      <c r="U286" s="2">
        <f t="shared" si="19"/>
        <v>550000</v>
      </c>
      <c r="V286" s="2">
        <f t="shared" si="34"/>
        <v>80464357.845301136</v>
      </c>
      <c r="W286" s="2">
        <f t="shared" si="20"/>
        <v>524145.14285714924</v>
      </c>
      <c r="X286" s="2">
        <f t="shared" ref="X286:X385" si="51">SUM(U286-W286)</f>
        <v>25854.857142850757</v>
      </c>
      <c r="Y286" s="2">
        <f t="shared" si="43"/>
        <v>50111022.45741421</v>
      </c>
      <c r="Z286" s="2" t="str">
        <f t="shared" ref="Z286:Z385" si="52">IF(V286&lt;Y286,"HERE","MEEP")</f>
        <v>MEEP</v>
      </c>
      <c r="AA286" s="2">
        <f>IF(Z286="HERE",Y286,AA285+Graph!$G$1*1000)</f>
        <v>74490656.923479915</v>
      </c>
      <c r="AB286" s="2">
        <f t="shared" si="21"/>
        <v>420000</v>
      </c>
      <c r="AC286" s="2">
        <f t="shared" si="44"/>
        <v>47530606.331901915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209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704012.56803686172</v>
      </c>
      <c r="G287" s="2">
        <f t="shared" si="47"/>
        <v>524145.14285714278</v>
      </c>
      <c r="H287" s="2">
        <f t="shared" si="45"/>
        <v>125016694.98815882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6199797.1428571595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792592.19551166892</v>
      </c>
      <c r="Q287" s="2">
        <f t="shared" si="48"/>
        <v>550000</v>
      </c>
      <c r="R287" s="2">
        <f t="shared" si="46"/>
        <v>131125380.30271536</v>
      </c>
      <c r="S287" s="2">
        <f t="shared" ref="S287:S385" si="58">SUM(H287-H286)</f>
        <v>524145.14285714924</v>
      </c>
      <c r="T287" s="2">
        <f t="shared" ref="T287:T385" si="59">SUM(L287-L286)</f>
        <v>25854.857142857276</v>
      </c>
      <c r="U287" s="2">
        <f t="shared" ref="U287:U385" si="60">SUM(R287-R286)</f>
        <v>550000</v>
      </c>
      <c r="V287" s="2">
        <f t="shared" si="34"/>
        <v>80988502.988158286</v>
      </c>
      <c r="W287" s="2">
        <f t="shared" ref="W287:W385" si="61">SUM(V287-V286)</f>
        <v>524145.14285714924</v>
      </c>
      <c r="X287" s="2">
        <f t="shared" si="51"/>
        <v>25854.857142850757</v>
      </c>
      <c r="Y287" s="2">
        <f t="shared" ref="Y287:Y350" si="62">IF(COUNT($C288)=0,IF(COUNT($C287)=1,C287,SUM(Y286+X287)),C287)</f>
        <v>50136877.314557061</v>
      </c>
      <c r="Z287" s="2" t="str">
        <f t="shared" si="52"/>
        <v>MEEP</v>
      </c>
      <c r="AA287" s="2">
        <f>IF(Z287="HERE",Y287,AA286+Graph!$G$1*1000)</f>
        <v>74910656.923479915</v>
      </c>
      <c r="AB287" s="2">
        <f t="shared" ref="AB287:AB385" si="63">SUM(AA287-AA286)</f>
        <v>420000</v>
      </c>
      <c r="AC287" s="2">
        <f t="shared" ref="AC287:AC350" si="64">IF(Z288="HERE",V287,AC286)</f>
        <v>47530606.331901915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210</v>
      </c>
      <c r="C288" s="7"/>
      <c r="D288" s="2" t="e">
        <f t="shared" si="55"/>
        <v>#N/A</v>
      </c>
      <c r="E288" s="2" t="e">
        <f t="shared" si="22"/>
        <v>#N/A</v>
      </c>
      <c r="F288" s="2">
        <v>705440.42872191966</v>
      </c>
      <c r="G288" s="2">
        <f t="shared" si="47"/>
        <v>524145.14285714278</v>
      </c>
      <c r="H288" s="2">
        <f t="shared" ref="H288:H351" si="65">IF(COUNT($C289)=0,IF(COUNT($C288)=1,C288,SUM(H287+G288)),C288)</f>
        <v>125540840.13101597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6225652.0000000168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794377.75882560015</v>
      </c>
      <c r="Q288" s="2">
        <f t="shared" si="48"/>
        <v>550000</v>
      </c>
      <c r="R288" s="2">
        <f t="shared" ref="R288:R351" si="66">IF(COUNT($C289)=0,IF(COUNT($C288)=1,M288,SUM(R287+Q288)),M288)</f>
        <v>131675380.30271536</v>
      </c>
      <c r="S288" s="2">
        <f t="shared" si="58"/>
        <v>524145.14285714924</v>
      </c>
      <c r="T288" s="2">
        <f t="shared" si="59"/>
        <v>25854.857142857276</v>
      </c>
      <c r="U288" s="2">
        <f t="shared" si="60"/>
        <v>550000</v>
      </c>
      <c r="V288" s="2">
        <f t="shared" si="34"/>
        <v>81512648.131015435</v>
      </c>
      <c r="W288" s="2">
        <f t="shared" si="61"/>
        <v>524145.14285714924</v>
      </c>
      <c r="X288" s="2">
        <f t="shared" si="51"/>
        <v>25854.857142850757</v>
      </c>
      <c r="Y288" s="2">
        <f t="shared" si="62"/>
        <v>50162732.171699911</v>
      </c>
      <c r="Z288" s="2" t="str">
        <f t="shared" si="52"/>
        <v>MEEP</v>
      </c>
      <c r="AA288" s="2">
        <f>IF(Z288="HERE",Y288,AA287+Graph!$G$1*1000)</f>
        <v>75330656.923479915</v>
      </c>
      <c r="AB288" s="2">
        <f t="shared" si="63"/>
        <v>420000</v>
      </c>
      <c r="AC288" s="2">
        <f t="shared" si="64"/>
        <v>47530606.331901915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211</v>
      </c>
      <c r="C289" s="7"/>
      <c r="D289" s="2" t="e">
        <f t="shared" si="55"/>
        <v>#N/A</v>
      </c>
      <c r="E289" s="2" t="e">
        <f t="shared" si="22"/>
        <v>#N/A</v>
      </c>
      <c r="F289" s="2">
        <v>706868.28940697014</v>
      </c>
      <c r="G289" s="2">
        <f t="shared" si="47"/>
        <v>524145.14285714278</v>
      </c>
      <c r="H289" s="2">
        <f t="shared" si="65"/>
        <v>126064985.27387312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6251506.857142874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796163.32213951647</v>
      </c>
      <c r="Q289" s="2">
        <f t="shared" si="48"/>
        <v>550000</v>
      </c>
      <c r="R289" s="2">
        <f t="shared" si="66"/>
        <v>132225380.30271536</v>
      </c>
      <c r="S289" s="2">
        <f t="shared" si="58"/>
        <v>524145.14285714924</v>
      </c>
      <c r="T289" s="2">
        <f t="shared" si="59"/>
        <v>25854.857142857276</v>
      </c>
      <c r="U289" s="2">
        <f t="shared" si="60"/>
        <v>550000</v>
      </c>
      <c r="V289" s="2">
        <f t="shared" si="34"/>
        <v>82036793.273872584</v>
      </c>
      <c r="W289" s="2">
        <f t="shared" si="61"/>
        <v>524145.14285714924</v>
      </c>
      <c r="X289" s="2">
        <f t="shared" si="51"/>
        <v>25854.857142850757</v>
      </c>
      <c r="Y289" s="2">
        <f t="shared" si="62"/>
        <v>50188587.028842762</v>
      </c>
      <c r="Z289" s="2" t="str">
        <f t="shared" si="52"/>
        <v>MEEP</v>
      </c>
      <c r="AA289" s="2">
        <f>IF(Z289="HERE",Y289,AA288+Graph!$G$1*1000)</f>
        <v>75750656.923479915</v>
      </c>
      <c r="AB289" s="2">
        <f t="shared" si="63"/>
        <v>420000</v>
      </c>
      <c r="AC289" s="2">
        <f t="shared" si="64"/>
        <v>47530606.331901915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212</v>
      </c>
      <c r="C290" s="7"/>
      <c r="D290" s="2" t="e">
        <f t="shared" si="55"/>
        <v>#N/A</v>
      </c>
      <c r="E290" s="2" t="e">
        <f t="shared" si="22"/>
        <v>#N/A</v>
      </c>
      <c r="F290" s="2">
        <v>708296.15009202808</v>
      </c>
      <c r="G290" s="2">
        <f t="shared" si="47"/>
        <v>524145.14285714278</v>
      </c>
      <c r="H290" s="2">
        <f t="shared" si="65"/>
        <v>126589130.41673027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6277361.7142857313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797948.8854534477</v>
      </c>
      <c r="Q290" s="2">
        <f t="shared" si="48"/>
        <v>550000</v>
      </c>
      <c r="R290" s="2">
        <f t="shared" si="66"/>
        <v>132775380.30271536</v>
      </c>
      <c r="S290" s="2">
        <f t="shared" si="58"/>
        <v>524145.14285714924</v>
      </c>
      <c r="T290" s="2">
        <f t="shared" si="59"/>
        <v>25854.857142857276</v>
      </c>
      <c r="U290" s="2">
        <f t="shared" si="60"/>
        <v>550000</v>
      </c>
      <c r="V290" s="2">
        <f t="shared" si="34"/>
        <v>82560938.416729733</v>
      </c>
      <c r="W290" s="2">
        <f t="shared" si="61"/>
        <v>524145.14285714924</v>
      </c>
      <c r="X290" s="2">
        <f t="shared" si="51"/>
        <v>25854.857142850757</v>
      </c>
      <c r="Y290" s="2">
        <f t="shared" si="62"/>
        <v>50214441.885985613</v>
      </c>
      <c r="Z290" s="2" t="str">
        <f t="shared" si="52"/>
        <v>MEEP</v>
      </c>
      <c r="AA290" s="2">
        <f>IF(Z290="HERE",Y290,AA289+Graph!$G$1*1000)</f>
        <v>76170656.923479915</v>
      </c>
      <c r="AB290" s="2">
        <f t="shared" si="63"/>
        <v>420000</v>
      </c>
      <c r="AC290" s="2">
        <f t="shared" si="64"/>
        <v>47530606.331901915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213</v>
      </c>
      <c r="C291" s="7"/>
      <c r="D291" s="2" t="e">
        <f t="shared" si="55"/>
        <v>#N/A</v>
      </c>
      <c r="E291" s="2" t="e">
        <f t="shared" si="22"/>
        <v>#N/A</v>
      </c>
      <c r="F291" s="2">
        <v>709724.01077708602</v>
      </c>
      <c r="G291" s="2">
        <f t="shared" si="47"/>
        <v>524145.14285714278</v>
      </c>
      <c r="H291" s="2">
        <f t="shared" si="65"/>
        <v>127113275.55958742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6303216.5714285886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799734.44876736403</v>
      </c>
      <c r="Q291" s="2">
        <f t="shared" si="48"/>
        <v>550000</v>
      </c>
      <c r="R291" s="2">
        <f t="shared" si="66"/>
        <v>133325380.30271536</v>
      </c>
      <c r="S291" s="2">
        <f t="shared" si="58"/>
        <v>524145.14285714924</v>
      </c>
      <c r="T291" s="2">
        <f t="shared" si="59"/>
        <v>25854.857142857276</v>
      </c>
      <c r="U291" s="2">
        <f t="shared" si="60"/>
        <v>550000</v>
      </c>
      <c r="V291" s="2">
        <f t="shared" si="34"/>
        <v>83085083.559586883</v>
      </c>
      <c r="W291" s="2">
        <f t="shared" si="61"/>
        <v>524145.14285714924</v>
      </c>
      <c r="X291" s="2">
        <f t="shared" si="51"/>
        <v>25854.857142850757</v>
      </c>
      <c r="Y291" s="2">
        <f t="shared" si="62"/>
        <v>50240296.743128464</v>
      </c>
      <c r="Z291" s="2" t="str">
        <f t="shared" si="52"/>
        <v>MEEP</v>
      </c>
      <c r="AA291" s="2">
        <f>IF(Z291="HERE",Y291,AA290+Graph!$G$1*1000)</f>
        <v>76590656.923479915</v>
      </c>
      <c r="AB291" s="2">
        <f t="shared" si="63"/>
        <v>420000</v>
      </c>
      <c r="AC291" s="2">
        <f t="shared" si="64"/>
        <v>47530606.331901915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711151.87146214396</v>
      </c>
      <c r="G292" s="2">
        <f t="shared" si="47"/>
        <v>524145.14285714278</v>
      </c>
      <c r="H292" s="2">
        <f t="shared" si="65"/>
        <v>127637420.70244457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6329071.4285714459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801520.01208129525</v>
      </c>
      <c r="Q292" s="2">
        <f t="shared" si="48"/>
        <v>550000</v>
      </c>
      <c r="R292" s="2">
        <f t="shared" si="66"/>
        <v>133875380.30271536</v>
      </c>
      <c r="S292" s="2">
        <f t="shared" si="58"/>
        <v>524145.14285714924</v>
      </c>
      <c r="T292" s="2">
        <f t="shared" si="59"/>
        <v>25854.857142857276</v>
      </c>
      <c r="U292" s="2">
        <f t="shared" si="60"/>
        <v>550000</v>
      </c>
      <c r="V292" s="2">
        <f t="shared" si="34"/>
        <v>83609228.702444032</v>
      </c>
      <c r="W292" s="2">
        <f t="shared" si="61"/>
        <v>524145.14285714924</v>
      </c>
      <c r="X292" s="2">
        <f t="shared" si="51"/>
        <v>25854.857142850757</v>
      </c>
      <c r="Y292" s="2">
        <f t="shared" si="62"/>
        <v>50266151.600271314</v>
      </c>
      <c r="Z292" s="2" t="str">
        <f t="shared" si="52"/>
        <v>MEEP</v>
      </c>
      <c r="AA292" s="2">
        <f>IF(Z292="HERE",Y292,AA291+Graph!$G$1*1000)</f>
        <v>77010656.923479915</v>
      </c>
      <c r="AB292" s="2">
        <f t="shared" si="63"/>
        <v>420000</v>
      </c>
      <c r="AC292" s="2">
        <f t="shared" si="64"/>
        <v>47530606.331901915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215</v>
      </c>
      <c r="C293" s="7"/>
      <c r="D293" s="2" t="e">
        <f t="shared" si="55"/>
        <v>#N/A</v>
      </c>
      <c r="E293" s="2" t="e">
        <f t="shared" si="67"/>
        <v>#N/A</v>
      </c>
      <c r="F293" s="2">
        <v>712579.7321472019</v>
      </c>
      <c r="G293" s="2">
        <f t="shared" si="47"/>
        <v>524145.14285714278</v>
      </c>
      <c r="H293" s="2">
        <f t="shared" si="65"/>
        <v>128161565.84530172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6354926.2857143031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803305.57539521158</v>
      </c>
      <c r="Q293" s="2">
        <f t="shared" si="48"/>
        <v>550000</v>
      </c>
      <c r="R293" s="2">
        <f t="shared" si="66"/>
        <v>134425380.30271536</v>
      </c>
      <c r="S293" s="2">
        <f t="shared" si="58"/>
        <v>524145.14285714924</v>
      </c>
      <c r="T293" s="2">
        <f t="shared" si="59"/>
        <v>25854.857142857276</v>
      </c>
      <c r="U293" s="2">
        <f t="shared" si="60"/>
        <v>550000</v>
      </c>
      <c r="V293" s="2">
        <f t="shared" si="34"/>
        <v>84133373.845301181</v>
      </c>
      <c r="W293" s="2">
        <f t="shared" si="61"/>
        <v>524145.14285714924</v>
      </c>
      <c r="X293" s="2">
        <f t="shared" si="51"/>
        <v>25854.857142850757</v>
      </c>
      <c r="Y293" s="2">
        <f t="shared" si="62"/>
        <v>50292006.457414165</v>
      </c>
      <c r="Z293" s="2" t="str">
        <f t="shared" si="52"/>
        <v>MEEP</v>
      </c>
      <c r="AA293" s="2">
        <f>IF(Z293="HERE",Y293,AA292+Graph!$G$1*1000)</f>
        <v>77430656.923479915</v>
      </c>
      <c r="AB293" s="2">
        <f t="shared" si="63"/>
        <v>420000</v>
      </c>
      <c r="AC293" s="2">
        <f t="shared" si="64"/>
        <v>47530606.331901915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216</v>
      </c>
      <c r="C294" s="7"/>
      <c r="D294" s="2" t="e">
        <f t="shared" si="55"/>
        <v>#N/A</v>
      </c>
      <c r="E294" s="2" t="e">
        <f t="shared" si="67"/>
        <v>#N/A</v>
      </c>
      <c r="F294" s="2">
        <v>714007.59283225983</v>
      </c>
      <c r="G294" s="2">
        <f t="shared" ref="G294:G357" si="70">IF(F294&gt;550000,$AK$31*1000,F294)</f>
        <v>524145.14285714278</v>
      </c>
      <c r="H294" s="2">
        <f t="shared" si="65"/>
        <v>128685710.98815887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6380781.1428571604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805091.1387091428</v>
      </c>
      <c r="Q294" s="2">
        <f t="shared" ref="Q294:Q357" si="71">IF(P294&gt;550000,550000,P294)</f>
        <v>550000</v>
      </c>
      <c r="R294" s="2">
        <f t="shared" si="66"/>
        <v>134975380.30271536</v>
      </c>
      <c r="S294" s="2">
        <f t="shared" si="58"/>
        <v>524145.14285714924</v>
      </c>
      <c r="T294" s="2">
        <f t="shared" si="59"/>
        <v>25854.857142857276</v>
      </c>
      <c r="U294" s="2">
        <f t="shared" si="60"/>
        <v>550000</v>
      </c>
      <c r="V294" s="2">
        <f t="shared" si="34"/>
        <v>84657518.98815833</v>
      </c>
      <c r="W294" s="2">
        <f t="shared" si="61"/>
        <v>524145.14285714924</v>
      </c>
      <c r="X294" s="2">
        <f t="shared" si="51"/>
        <v>25854.857142850757</v>
      </c>
      <c r="Y294" s="2">
        <f t="shared" si="62"/>
        <v>50317861.314557016</v>
      </c>
      <c r="Z294" s="2" t="str">
        <f t="shared" si="52"/>
        <v>MEEP</v>
      </c>
      <c r="AA294" s="2">
        <f>IF(Z294="HERE",Y294,AA293+Graph!$G$1*1000)</f>
        <v>77850656.923479915</v>
      </c>
      <c r="AB294" s="2">
        <f t="shared" si="63"/>
        <v>420000</v>
      </c>
      <c r="AC294" s="2">
        <f t="shared" si="64"/>
        <v>47530606.331901915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217</v>
      </c>
      <c r="C295" s="7"/>
      <c r="D295" s="2" t="e">
        <f t="shared" si="55"/>
        <v>#N/A</v>
      </c>
      <c r="E295" s="2" t="e">
        <f t="shared" si="67"/>
        <v>#N/A</v>
      </c>
      <c r="F295" s="2">
        <v>715435.45351731032</v>
      </c>
      <c r="G295" s="2">
        <f t="shared" si="70"/>
        <v>524145.14285714278</v>
      </c>
      <c r="H295" s="2">
        <f t="shared" si="65"/>
        <v>129209856.13101602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6406636.0000000177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806876.70202307403</v>
      </c>
      <c r="Q295" s="2">
        <f t="shared" si="71"/>
        <v>550000</v>
      </c>
      <c r="R295" s="2">
        <f t="shared" si="66"/>
        <v>135525380.30271536</v>
      </c>
      <c r="S295" s="2">
        <f t="shared" si="58"/>
        <v>524145.14285714924</v>
      </c>
      <c r="T295" s="2">
        <f t="shared" si="59"/>
        <v>25854.857142857276</v>
      </c>
      <c r="U295" s="2">
        <f t="shared" si="60"/>
        <v>550000</v>
      </c>
      <c r="V295" s="2">
        <f t="shared" si="34"/>
        <v>85181664.13101548</v>
      </c>
      <c r="W295" s="2">
        <f t="shared" si="61"/>
        <v>524145.14285714924</v>
      </c>
      <c r="X295" s="2">
        <f t="shared" si="51"/>
        <v>25854.857142850757</v>
      </c>
      <c r="Y295" s="2">
        <f t="shared" si="62"/>
        <v>50343716.171699867</v>
      </c>
      <c r="Z295" s="2" t="str">
        <f t="shared" si="52"/>
        <v>MEEP</v>
      </c>
      <c r="AA295" s="2">
        <f>IF(Z295="HERE",Y295,AA294+Graph!$G$1*1000)</f>
        <v>78270656.923479915</v>
      </c>
      <c r="AB295" s="2">
        <f t="shared" si="63"/>
        <v>420000</v>
      </c>
      <c r="AC295" s="2">
        <f t="shared" si="64"/>
        <v>47530606.331901915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218</v>
      </c>
      <c r="C296" s="7"/>
      <c r="D296" s="2" t="e">
        <f t="shared" si="55"/>
        <v>#N/A</v>
      </c>
      <c r="E296" s="2" t="e">
        <f t="shared" si="67"/>
        <v>#N/A</v>
      </c>
      <c r="F296" s="2">
        <v>716863.31420236826</v>
      </c>
      <c r="G296" s="2">
        <f t="shared" si="70"/>
        <v>524145.14285714278</v>
      </c>
      <c r="H296" s="2">
        <f t="shared" si="65"/>
        <v>129734001.27387317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6432490.857142875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808662.26533699036</v>
      </c>
      <c r="Q296" s="2">
        <f t="shared" si="71"/>
        <v>550000</v>
      </c>
      <c r="R296" s="2">
        <f t="shared" si="66"/>
        <v>136075380.30271536</v>
      </c>
      <c r="S296" s="2">
        <f t="shared" si="58"/>
        <v>524145.14285714924</v>
      </c>
      <c r="T296" s="2">
        <f t="shared" si="59"/>
        <v>25854.857142857276</v>
      </c>
      <c r="U296" s="2">
        <f t="shared" si="60"/>
        <v>550000</v>
      </c>
      <c r="V296" s="2">
        <f t="shared" si="34"/>
        <v>85705809.273872629</v>
      </c>
      <c r="W296" s="2">
        <f t="shared" si="61"/>
        <v>524145.14285714924</v>
      </c>
      <c r="X296" s="2">
        <f t="shared" si="51"/>
        <v>25854.857142850757</v>
      </c>
      <c r="Y296" s="2">
        <f t="shared" si="62"/>
        <v>50369571.028842717</v>
      </c>
      <c r="Z296" s="2" t="str">
        <f t="shared" si="52"/>
        <v>MEEP</v>
      </c>
      <c r="AA296" s="2">
        <f>IF(Z296="HERE",Y296,AA295+Graph!$G$1*1000)</f>
        <v>78690656.923479915</v>
      </c>
      <c r="AB296" s="2">
        <f t="shared" si="63"/>
        <v>420000</v>
      </c>
      <c r="AC296" s="2">
        <f t="shared" si="64"/>
        <v>47530606.331901915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219</v>
      </c>
      <c r="C297" s="7"/>
      <c r="D297" s="2" t="e">
        <f t="shared" si="55"/>
        <v>#N/A</v>
      </c>
      <c r="E297" s="2" t="e">
        <f t="shared" si="67"/>
        <v>#N/A</v>
      </c>
      <c r="F297" s="2">
        <v>718291.1748874262</v>
      </c>
      <c r="G297" s="2">
        <f t="shared" si="70"/>
        <v>524145.14285714278</v>
      </c>
      <c r="H297" s="2">
        <f t="shared" si="65"/>
        <v>130258146.41673031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6458345.7142857322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810447.82865092158</v>
      </c>
      <c r="Q297" s="2">
        <f t="shared" si="71"/>
        <v>550000</v>
      </c>
      <c r="R297" s="2">
        <f t="shared" si="66"/>
        <v>136625380.30271536</v>
      </c>
      <c r="S297" s="2">
        <f t="shared" si="58"/>
        <v>524145.14285714924</v>
      </c>
      <c r="T297" s="2">
        <f t="shared" si="59"/>
        <v>25854.857142857276</v>
      </c>
      <c r="U297" s="2">
        <f t="shared" si="60"/>
        <v>550000</v>
      </c>
      <c r="V297" s="2">
        <f t="shared" si="34"/>
        <v>86229954.416729778</v>
      </c>
      <c r="W297" s="2">
        <f t="shared" si="61"/>
        <v>524145.14285714924</v>
      </c>
      <c r="X297" s="2">
        <f t="shared" si="51"/>
        <v>25854.857142850757</v>
      </c>
      <c r="Y297" s="2">
        <f t="shared" si="62"/>
        <v>50395425.885985568</v>
      </c>
      <c r="Z297" s="2" t="str">
        <f t="shared" si="52"/>
        <v>MEEP</v>
      </c>
      <c r="AA297" s="2">
        <f>IF(Z297="HERE",Y297,AA296+Graph!$G$1*1000)</f>
        <v>79110656.923479915</v>
      </c>
      <c r="AB297" s="2">
        <f t="shared" si="63"/>
        <v>420000</v>
      </c>
      <c r="AC297" s="2">
        <f t="shared" si="64"/>
        <v>47530606.331901915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220</v>
      </c>
      <c r="C298" s="7"/>
      <c r="D298" s="2" t="e">
        <f t="shared" si="55"/>
        <v>#N/A</v>
      </c>
      <c r="E298" s="2" t="e">
        <f t="shared" si="67"/>
        <v>#N/A</v>
      </c>
      <c r="F298" s="2">
        <v>719719.03557248414</v>
      </c>
      <c r="G298" s="2">
        <f t="shared" si="70"/>
        <v>524145.14285714278</v>
      </c>
      <c r="H298" s="2">
        <f t="shared" si="65"/>
        <v>130782291.55958746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6484200.5714285895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812233.39196483791</v>
      </c>
      <c r="Q298" s="2">
        <f t="shared" si="71"/>
        <v>550000</v>
      </c>
      <c r="R298" s="2">
        <f t="shared" si="66"/>
        <v>137175380.30271536</v>
      </c>
      <c r="S298" s="2">
        <f t="shared" si="58"/>
        <v>524145.14285714924</v>
      </c>
      <c r="T298" s="2">
        <f t="shared" si="59"/>
        <v>25854.857142857276</v>
      </c>
      <c r="U298" s="2">
        <f t="shared" si="60"/>
        <v>550000</v>
      </c>
      <c r="V298" s="2">
        <f t="shared" si="34"/>
        <v>86754099.559586927</v>
      </c>
      <c r="W298" s="2">
        <f t="shared" si="61"/>
        <v>524145.14285714924</v>
      </c>
      <c r="X298" s="2">
        <f t="shared" si="51"/>
        <v>25854.857142850757</v>
      </c>
      <c r="Y298" s="2">
        <f t="shared" si="62"/>
        <v>50421280.743128419</v>
      </c>
      <c r="Z298" s="2" t="str">
        <f t="shared" si="52"/>
        <v>MEEP</v>
      </c>
      <c r="AA298" s="2">
        <f>IF(Z298="HERE",Y298,AA297+Graph!$G$1*1000)</f>
        <v>79530656.923479915</v>
      </c>
      <c r="AB298" s="2">
        <f t="shared" si="63"/>
        <v>420000</v>
      </c>
      <c r="AC298" s="2">
        <f t="shared" si="64"/>
        <v>47530606.331901915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221</v>
      </c>
      <c r="C299" s="7"/>
      <c r="D299" s="2" t="e">
        <f t="shared" si="55"/>
        <v>#N/A</v>
      </c>
      <c r="E299" s="2" t="e">
        <f t="shared" si="67"/>
        <v>#N/A</v>
      </c>
      <c r="F299" s="2">
        <v>721146.89625754207</v>
      </c>
      <c r="G299" s="2">
        <f t="shared" si="70"/>
        <v>524145.14285714278</v>
      </c>
      <c r="H299" s="2">
        <f t="shared" si="65"/>
        <v>131306436.70244461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6510055.4285714468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814018.95527876914</v>
      </c>
      <c r="Q299" s="2">
        <f t="shared" si="71"/>
        <v>550000</v>
      </c>
      <c r="R299" s="2">
        <f t="shared" si="66"/>
        <v>137725380.30271536</v>
      </c>
      <c r="S299" s="2">
        <f t="shared" si="58"/>
        <v>524145.14285714924</v>
      </c>
      <c r="T299" s="2">
        <f t="shared" si="59"/>
        <v>25854.857142857276</v>
      </c>
      <c r="U299" s="2">
        <f t="shared" si="60"/>
        <v>550000</v>
      </c>
      <c r="V299" s="2">
        <f t="shared" si="34"/>
        <v>87278244.702444077</v>
      </c>
      <c r="W299" s="2">
        <f t="shared" si="61"/>
        <v>524145.14285714924</v>
      </c>
      <c r="X299" s="2">
        <f t="shared" si="51"/>
        <v>25854.857142850757</v>
      </c>
      <c r="Y299" s="2">
        <f t="shared" si="62"/>
        <v>50447135.60027127</v>
      </c>
      <c r="Z299" s="2" t="str">
        <f t="shared" si="52"/>
        <v>MEEP</v>
      </c>
      <c r="AA299" s="2">
        <f>IF(Z299="HERE",Y299,AA298+Graph!$G$1*1000)</f>
        <v>79950656.923479915</v>
      </c>
      <c r="AB299" s="2">
        <f t="shared" si="63"/>
        <v>420000</v>
      </c>
      <c r="AC299" s="2">
        <f t="shared" si="64"/>
        <v>47530606.331901915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222</v>
      </c>
      <c r="C300" s="7"/>
      <c r="D300" s="2" t="e">
        <f t="shared" si="55"/>
        <v>#N/A</v>
      </c>
      <c r="E300" s="2" t="e">
        <f t="shared" si="67"/>
        <v>#N/A</v>
      </c>
      <c r="F300" s="2">
        <v>722574.75694260001</v>
      </c>
      <c r="G300" s="2">
        <f t="shared" si="70"/>
        <v>524145.14285714278</v>
      </c>
      <c r="H300" s="2">
        <f t="shared" si="65"/>
        <v>131830581.84530176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6535910.2857143041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815804.51859268546</v>
      </c>
      <c r="Q300" s="2">
        <f t="shared" si="71"/>
        <v>550000</v>
      </c>
      <c r="R300" s="2">
        <f t="shared" si="66"/>
        <v>138275380.30271536</v>
      </c>
      <c r="S300" s="2">
        <f t="shared" si="58"/>
        <v>524145.14285714924</v>
      </c>
      <c r="T300" s="2">
        <f t="shared" si="59"/>
        <v>25854.857142857276</v>
      </c>
      <c r="U300" s="2">
        <f t="shared" si="60"/>
        <v>550000</v>
      </c>
      <c r="V300" s="2">
        <f t="shared" si="34"/>
        <v>87802389.845301226</v>
      </c>
      <c r="W300" s="2">
        <f t="shared" si="61"/>
        <v>524145.14285714924</v>
      </c>
      <c r="X300" s="2">
        <f t="shared" si="51"/>
        <v>25854.857142850757</v>
      </c>
      <c r="Y300" s="2">
        <f t="shared" si="62"/>
        <v>50472990.45741412</v>
      </c>
      <c r="Z300" s="2" t="str">
        <f t="shared" si="52"/>
        <v>MEEP</v>
      </c>
      <c r="AA300" s="2">
        <f>IF(Z300="HERE",Y300,AA299+Graph!$G$1*1000)</f>
        <v>80370656.923479915</v>
      </c>
      <c r="AB300" s="2">
        <f t="shared" si="63"/>
        <v>420000</v>
      </c>
      <c r="AC300" s="2">
        <f t="shared" si="64"/>
        <v>47530606.331901915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223</v>
      </c>
      <c r="C301" s="7"/>
      <c r="D301" s="2" t="e">
        <f t="shared" si="55"/>
        <v>#N/A</v>
      </c>
      <c r="E301" s="2" t="e">
        <f t="shared" si="67"/>
        <v>#N/A</v>
      </c>
      <c r="F301" s="2">
        <v>724002.61762765795</v>
      </c>
      <c r="G301" s="2">
        <f t="shared" si="70"/>
        <v>524145.14285714278</v>
      </c>
      <c r="H301" s="2">
        <f t="shared" si="65"/>
        <v>132354726.98815891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6561765.1428571614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817590.08190661669</v>
      </c>
      <c r="Q301" s="2">
        <f t="shared" si="71"/>
        <v>550000</v>
      </c>
      <c r="R301" s="2">
        <f t="shared" si="66"/>
        <v>138825380.30271536</v>
      </c>
      <c r="S301" s="2">
        <f t="shared" si="58"/>
        <v>524145.14285714924</v>
      </c>
      <c r="T301" s="2">
        <f t="shared" si="59"/>
        <v>25854.857142857276</v>
      </c>
      <c r="U301" s="2">
        <f t="shared" si="60"/>
        <v>550000</v>
      </c>
      <c r="V301" s="2">
        <f t="shared" si="34"/>
        <v>88326534.988158375</v>
      </c>
      <c r="W301" s="2">
        <f t="shared" si="61"/>
        <v>524145.14285714924</v>
      </c>
      <c r="X301" s="2">
        <f t="shared" si="51"/>
        <v>25854.857142850757</v>
      </c>
      <c r="Y301" s="2">
        <f t="shared" si="62"/>
        <v>50498845.314556971</v>
      </c>
      <c r="Z301" s="2" t="str">
        <f t="shared" si="52"/>
        <v>MEEP</v>
      </c>
      <c r="AA301" s="2">
        <f>IF(Z301="HERE",Y301,AA300+Graph!$G$1*1000)</f>
        <v>80790656.923479915</v>
      </c>
      <c r="AB301" s="2">
        <f t="shared" si="63"/>
        <v>420000</v>
      </c>
      <c r="AC301" s="2">
        <f t="shared" si="64"/>
        <v>47530606.331901915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224</v>
      </c>
      <c r="C302" s="7"/>
      <c r="D302" s="2" t="e">
        <f t="shared" si="55"/>
        <v>#N/A</v>
      </c>
      <c r="E302" s="2" t="e">
        <f t="shared" si="67"/>
        <v>#N/A</v>
      </c>
      <c r="F302" s="2">
        <v>725430.47831270844</v>
      </c>
      <c r="G302" s="2">
        <f t="shared" si="70"/>
        <v>524145.14285714278</v>
      </c>
      <c r="H302" s="2">
        <f t="shared" si="65"/>
        <v>132878872.13101606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6587620.0000000186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819375.64522053301</v>
      </c>
      <c r="Q302" s="2">
        <f t="shared" si="71"/>
        <v>550000</v>
      </c>
      <c r="R302" s="2">
        <f t="shared" si="66"/>
        <v>139375380.30271536</v>
      </c>
      <c r="S302" s="2">
        <f t="shared" si="58"/>
        <v>524145.14285714924</v>
      </c>
      <c r="T302" s="2">
        <f t="shared" si="59"/>
        <v>25854.857142857276</v>
      </c>
      <c r="U302" s="2">
        <f t="shared" si="60"/>
        <v>550000</v>
      </c>
      <c r="V302" s="2">
        <f t="shared" si="34"/>
        <v>88850680.131015524</v>
      </c>
      <c r="W302" s="2">
        <f t="shared" si="61"/>
        <v>524145.14285714924</v>
      </c>
      <c r="X302" s="2">
        <f t="shared" si="51"/>
        <v>25854.857142850757</v>
      </c>
      <c r="Y302" s="2">
        <f t="shared" si="62"/>
        <v>50524700.171699822</v>
      </c>
      <c r="Z302" s="2" t="str">
        <f t="shared" si="52"/>
        <v>MEEP</v>
      </c>
      <c r="AA302" s="2">
        <f>IF(Z302="HERE",Y302,AA301+Graph!$G$1*1000)</f>
        <v>81210656.923479915</v>
      </c>
      <c r="AB302" s="2">
        <f t="shared" si="63"/>
        <v>420000</v>
      </c>
      <c r="AC302" s="2">
        <f t="shared" si="64"/>
        <v>47530606.331901915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225</v>
      </c>
      <c r="C303" s="7"/>
      <c r="D303" s="2" t="e">
        <f t="shared" si="55"/>
        <v>#N/A</v>
      </c>
      <c r="E303" s="2" t="e">
        <f t="shared" si="67"/>
        <v>#N/A</v>
      </c>
      <c r="F303" s="2">
        <v>726858.33899776638</v>
      </c>
      <c r="G303" s="2">
        <f t="shared" si="70"/>
        <v>524145.14285714278</v>
      </c>
      <c r="H303" s="2">
        <f t="shared" si="65"/>
        <v>133403017.27387321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6613474.8571428759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821161.20853446424</v>
      </c>
      <c r="Q303" s="2">
        <f t="shared" si="71"/>
        <v>550000</v>
      </c>
      <c r="R303" s="2">
        <f t="shared" si="66"/>
        <v>139925380.30271536</v>
      </c>
      <c r="S303" s="2">
        <f t="shared" si="58"/>
        <v>524145.14285714924</v>
      </c>
      <c r="T303" s="2">
        <f t="shared" si="59"/>
        <v>25854.857142857276</v>
      </c>
      <c r="U303" s="2">
        <f t="shared" si="60"/>
        <v>550000</v>
      </c>
      <c r="V303" s="2">
        <f t="shared" si="34"/>
        <v>89374825.273872674</v>
      </c>
      <c r="W303" s="2">
        <f t="shared" si="61"/>
        <v>524145.14285714924</v>
      </c>
      <c r="X303" s="2">
        <f t="shared" si="51"/>
        <v>25854.857142850757</v>
      </c>
      <c r="Y303" s="2">
        <f t="shared" si="62"/>
        <v>50550555.028842673</v>
      </c>
      <c r="Z303" s="2" t="str">
        <f t="shared" si="52"/>
        <v>MEEP</v>
      </c>
      <c r="AA303" s="2">
        <f>IF(Z303="HERE",Y303,AA302+Graph!$G$1*1000)</f>
        <v>81630656.923479915</v>
      </c>
      <c r="AB303" s="2">
        <f t="shared" si="63"/>
        <v>420000</v>
      </c>
      <c r="AC303" s="2">
        <f t="shared" si="64"/>
        <v>47530606.331901915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226</v>
      </c>
      <c r="C304" s="7"/>
      <c r="D304" s="2" t="e">
        <f t="shared" si="55"/>
        <v>#N/A</v>
      </c>
      <c r="E304" s="2" t="e">
        <f t="shared" si="67"/>
        <v>#N/A</v>
      </c>
      <c r="F304" s="2">
        <v>728286.19968282431</v>
      </c>
      <c r="G304" s="2">
        <f t="shared" si="70"/>
        <v>524145.14285714278</v>
      </c>
      <c r="H304" s="2">
        <f t="shared" si="65"/>
        <v>133927162.41673036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6639329.7142857332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822946.77184839547</v>
      </c>
      <c r="Q304" s="2">
        <f t="shared" si="71"/>
        <v>550000</v>
      </c>
      <c r="R304" s="2">
        <f t="shared" si="66"/>
        <v>140475380.30271536</v>
      </c>
      <c r="S304" s="2">
        <f t="shared" si="58"/>
        <v>524145.14285714924</v>
      </c>
      <c r="T304" s="2">
        <f t="shared" si="59"/>
        <v>25854.857142857276</v>
      </c>
      <c r="U304" s="2">
        <f t="shared" si="60"/>
        <v>550000</v>
      </c>
      <c r="V304" s="2">
        <f t="shared" si="34"/>
        <v>89898970.416729823</v>
      </c>
      <c r="W304" s="2">
        <f t="shared" si="61"/>
        <v>524145.14285714924</v>
      </c>
      <c r="X304" s="2">
        <f t="shared" si="51"/>
        <v>25854.857142850757</v>
      </c>
      <c r="Y304" s="2">
        <f t="shared" si="62"/>
        <v>50576409.885985523</v>
      </c>
      <c r="Z304" s="2" t="str">
        <f t="shared" si="52"/>
        <v>MEEP</v>
      </c>
      <c r="AA304" s="2">
        <f>IF(Z304="HERE",Y304,AA303+Graph!$G$1*1000)</f>
        <v>82050656.923479915</v>
      </c>
      <c r="AB304" s="2">
        <f t="shared" si="63"/>
        <v>420000</v>
      </c>
      <c r="AC304" s="2">
        <f t="shared" si="64"/>
        <v>47530606.331901915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227</v>
      </c>
      <c r="C305" s="7"/>
      <c r="D305" s="2" t="e">
        <f t="shared" si="55"/>
        <v>#N/A</v>
      </c>
      <c r="E305" s="2" t="e">
        <f t="shared" si="67"/>
        <v>#N/A</v>
      </c>
      <c r="F305" s="2">
        <v>729714.06036788225</v>
      </c>
      <c r="G305" s="2">
        <f t="shared" si="70"/>
        <v>524145.14285714278</v>
      </c>
      <c r="H305" s="2">
        <f t="shared" si="65"/>
        <v>134451307.55958751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6665184.5714285905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824732.33516231179</v>
      </c>
      <c r="Q305" s="2">
        <f t="shared" si="71"/>
        <v>550000</v>
      </c>
      <c r="R305" s="2">
        <f t="shared" si="66"/>
        <v>141025380.30271536</v>
      </c>
      <c r="S305" s="2">
        <f t="shared" si="58"/>
        <v>524145.14285714924</v>
      </c>
      <c r="T305" s="2">
        <f t="shared" si="59"/>
        <v>25854.857142857276</v>
      </c>
      <c r="U305" s="2">
        <f t="shared" si="60"/>
        <v>550000</v>
      </c>
      <c r="V305" s="2">
        <f t="shared" si="34"/>
        <v>90423115.559586972</v>
      </c>
      <c r="W305" s="2">
        <f t="shared" si="61"/>
        <v>524145.14285714924</v>
      </c>
      <c r="X305" s="2">
        <f t="shared" si="51"/>
        <v>25854.857142850757</v>
      </c>
      <c r="Y305" s="2">
        <f t="shared" si="62"/>
        <v>50602264.743128374</v>
      </c>
      <c r="Z305" s="2" t="str">
        <f t="shared" si="52"/>
        <v>MEEP</v>
      </c>
      <c r="AA305" s="2">
        <f>IF(Z305="HERE",Y305,AA304+Graph!$G$1*1000)</f>
        <v>82470656.923479915</v>
      </c>
      <c r="AB305" s="2">
        <f t="shared" si="63"/>
        <v>420000</v>
      </c>
      <c r="AC305" s="2">
        <f t="shared" si="64"/>
        <v>47530606.331901915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228</v>
      </c>
      <c r="C306" s="7"/>
      <c r="D306" s="2" t="e">
        <f t="shared" si="55"/>
        <v>#N/A</v>
      </c>
      <c r="E306" s="2" t="e">
        <f t="shared" si="67"/>
        <v>#N/A</v>
      </c>
      <c r="F306" s="2">
        <v>731141.92105294019</v>
      </c>
      <c r="G306" s="2">
        <f t="shared" si="70"/>
        <v>524145.14285714278</v>
      </c>
      <c r="H306" s="2">
        <f t="shared" si="65"/>
        <v>134975452.70244464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6691039.4285714477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826517.89847624302</v>
      </c>
      <c r="Q306" s="2">
        <f t="shared" si="71"/>
        <v>550000</v>
      </c>
      <c r="R306" s="2">
        <f t="shared" si="66"/>
        <v>141575380.30271536</v>
      </c>
      <c r="S306" s="2">
        <f t="shared" si="58"/>
        <v>524145.14285713434</v>
      </c>
      <c r="T306" s="2">
        <f t="shared" si="59"/>
        <v>25854.857142857276</v>
      </c>
      <c r="U306" s="2">
        <f t="shared" si="60"/>
        <v>550000</v>
      </c>
      <c r="V306" s="2">
        <f t="shared" si="34"/>
        <v>90947260.702444121</v>
      </c>
      <c r="W306" s="2">
        <f t="shared" si="61"/>
        <v>524145.14285714924</v>
      </c>
      <c r="X306" s="2">
        <f t="shared" si="51"/>
        <v>25854.857142850757</v>
      </c>
      <c r="Y306" s="2">
        <f t="shared" si="62"/>
        <v>50628119.600271225</v>
      </c>
      <c r="Z306" s="2" t="str">
        <f t="shared" si="52"/>
        <v>MEEP</v>
      </c>
      <c r="AA306" s="2">
        <f>IF(Z306="HERE",Y306,AA305+Graph!$G$1*1000)</f>
        <v>82890656.923479915</v>
      </c>
      <c r="AB306" s="2">
        <f t="shared" si="63"/>
        <v>420000</v>
      </c>
      <c r="AC306" s="2">
        <f t="shared" si="64"/>
        <v>47530606.331901915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229</v>
      </c>
      <c r="C307" s="7"/>
      <c r="D307" s="2" t="e">
        <f t="shared" si="55"/>
        <v>#N/A</v>
      </c>
      <c r="E307" s="2" t="e">
        <f t="shared" si="67"/>
        <v>#N/A</v>
      </c>
      <c r="F307" s="2">
        <v>732569.78173799813</v>
      </c>
      <c r="G307" s="2">
        <f t="shared" si="70"/>
        <v>524145.14285714278</v>
      </c>
      <c r="H307" s="2">
        <f t="shared" si="65"/>
        <v>135499597.84530178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6716894.285714305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828303.46179015934</v>
      </c>
      <c r="Q307" s="2">
        <f t="shared" si="71"/>
        <v>550000</v>
      </c>
      <c r="R307" s="2">
        <f t="shared" si="66"/>
        <v>142125380.30271536</v>
      </c>
      <c r="S307" s="2">
        <f t="shared" si="58"/>
        <v>524145.14285713434</v>
      </c>
      <c r="T307" s="2">
        <f t="shared" si="59"/>
        <v>25854.857142857276</v>
      </c>
      <c r="U307" s="2">
        <f t="shared" si="60"/>
        <v>550000</v>
      </c>
      <c r="V307" s="2">
        <f t="shared" si="34"/>
        <v>91471405.84530127</v>
      </c>
      <c r="W307" s="2">
        <f t="shared" si="61"/>
        <v>524145.14285714924</v>
      </c>
      <c r="X307" s="2">
        <f t="shared" si="51"/>
        <v>25854.857142850757</v>
      </c>
      <c r="Y307" s="2">
        <f t="shared" si="62"/>
        <v>50653974.457414076</v>
      </c>
      <c r="Z307" s="2" t="str">
        <f t="shared" si="52"/>
        <v>MEEP</v>
      </c>
      <c r="AA307" s="2">
        <f>IF(Z307="HERE",Y307,AA306+Graph!$G$1*1000)</f>
        <v>83310656.923479915</v>
      </c>
      <c r="AB307" s="2">
        <f t="shared" si="63"/>
        <v>420000</v>
      </c>
      <c r="AC307" s="2">
        <f t="shared" si="64"/>
        <v>47530606.331901915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230</v>
      </c>
      <c r="C308" s="7"/>
      <c r="D308" s="2" t="e">
        <f t="shared" si="55"/>
        <v>#N/A</v>
      </c>
      <c r="E308" s="2" t="e">
        <f t="shared" si="67"/>
        <v>#N/A</v>
      </c>
      <c r="F308" s="2">
        <v>733997.64242304862</v>
      </c>
      <c r="G308" s="2">
        <f t="shared" si="70"/>
        <v>524145.14285714278</v>
      </c>
      <c r="H308" s="2">
        <f t="shared" si="65"/>
        <v>136023742.98815891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6742749.1428571623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830089.02510409057</v>
      </c>
      <c r="Q308" s="2">
        <f t="shared" si="71"/>
        <v>550000</v>
      </c>
      <c r="R308" s="2">
        <f t="shared" si="66"/>
        <v>142675380.30271536</v>
      </c>
      <c r="S308" s="2">
        <f t="shared" si="58"/>
        <v>524145.14285713434</v>
      </c>
      <c r="T308" s="2">
        <f t="shared" si="59"/>
        <v>25854.857142857276</v>
      </c>
      <c r="U308" s="2">
        <f t="shared" si="60"/>
        <v>550000</v>
      </c>
      <c r="V308" s="2">
        <f t="shared" si="34"/>
        <v>91995550.98815842</v>
      </c>
      <c r="W308" s="2">
        <f t="shared" si="61"/>
        <v>524145.14285714924</v>
      </c>
      <c r="X308" s="2">
        <f t="shared" si="51"/>
        <v>25854.857142850757</v>
      </c>
      <c r="Y308" s="2">
        <f t="shared" si="62"/>
        <v>50679829.314556926</v>
      </c>
      <c r="Z308" s="2" t="str">
        <f t="shared" si="52"/>
        <v>MEEP</v>
      </c>
      <c r="AA308" s="2">
        <f>IF(Z308="HERE",Y308,AA307+Graph!$G$1*1000)</f>
        <v>83730656.923479915</v>
      </c>
      <c r="AB308" s="2">
        <f t="shared" si="63"/>
        <v>420000</v>
      </c>
      <c r="AC308" s="2">
        <f t="shared" si="64"/>
        <v>47530606.331901915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231</v>
      </c>
      <c r="C309" s="7"/>
      <c r="D309" s="2" t="e">
        <f t="shared" si="55"/>
        <v>#N/A</v>
      </c>
      <c r="E309" s="2" t="e">
        <f t="shared" si="67"/>
        <v>#N/A</v>
      </c>
      <c r="F309" s="2">
        <v>735425.50310810655</v>
      </c>
      <c r="G309" s="2">
        <f t="shared" si="70"/>
        <v>524145.14285714278</v>
      </c>
      <c r="H309" s="2">
        <f t="shared" si="65"/>
        <v>136547888.13101605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6768604.0000000196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831874.5884180069</v>
      </c>
      <c r="Q309" s="2">
        <f t="shared" si="71"/>
        <v>550000</v>
      </c>
      <c r="R309" s="2">
        <f t="shared" si="66"/>
        <v>143225380.30271536</v>
      </c>
      <c r="S309" s="2">
        <f t="shared" si="58"/>
        <v>524145.14285713434</v>
      </c>
      <c r="T309" s="2">
        <f t="shared" si="59"/>
        <v>25854.857142857276</v>
      </c>
      <c r="U309" s="2">
        <f t="shared" si="60"/>
        <v>550000</v>
      </c>
      <c r="V309" s="2">
        <f t="shared" si="34"/>
        <v>92519696.131015569</v>
      </c>
      <c r="W309" s="2">
        <f t="shared" si="61"/>
        <v>524145.14285714924</v>
      </c>
      <c r="X309" s="2">
        <f t="shared" si="51"/>
        <v>25854.857142850757</v>
      </c>
      <c r="Y309" s="2">
        <f t="shared" si="62"/>
        <v>50705684.171699777</v>
      </c>
      <c r="Z309" s="2" t="str">
        <f t="shared" si="52"/>
        <v>MEEP</v>
      </c>
      <c r="AA309" s="2">
        <f>IF(Z309="HERE",Y309,AA308+Graph!$G$1*1000)</f>
        <v>84150656.923479915</v>
      </c>
      <c r="AB309" s="2">
        <f t="shared" si="63"/>
        <v>420000</v>
      </c>
      <c r="AC309" s="2">
        <f t="shared" si="64"/>
        <v>47530606.331901915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232</v>
      </c>
      <c r="C310" s="7"/>
      <c r="D310" s="2" t="e">
        <f t="shared" si="55"/>
        <v>#N/A</v>
      </c>
      <c r="E310" s="2" t="e">
        <f t="shared" si="67"/>
        <v>#N/A</v>
      </c>
      <c r="F310" s="2">
        <v>736853.36379316449</v>
      </c>
      <c r="G310" s="2">
        <f t="shared" si="70"/>
        <v>524145.14285714278</v>
      </c>
      <c r="H310" s="2">
        <f t="shared" si="65"/>
        <v>137072033.27387318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6794458.8571428768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833660.15173193812</v>
      </c>
      <c r="Q310" s="2">
        <f t="shared" si="71"/>
        <v>550000</v>
      </c>
      <c r="R310" s="2">
        <f t="shared" si="66"/>
        <v>143775380.30271536</v>
      </c>
      <c r="S310" s="2">
        <f t="shared" si="58"/>
        <v>524145.14285713434</v>
      </c>
      <c r="T310" s="2">
        <f t="shared" si="59"/>
        <v>25854.857142857276</v>
      </c>
      <c r="U310" s="2">
        <f t="shared" si="60"/>
        <v>550000</v>
      </c>
      <c r="V310" s="2">
        <f t="shared" si="34"/>
        <v>93043841.273872718</v>
      </c>
      <c r="W310" s="2">
        <f t="shared" si="61"/>
        <v>524145.14285714924</v>
      </c>
      <c r="X310" s="2">
        <f t="shared" si="51"/>
        <v>25854.857142850757</v>
      </c>
      <c r="Y310" s="2">
        <f t="shared" si="62"/>
        <v>50731539.028842628</v>
      </c>
      <c r="Z310" s="2" t="str">
        <f t="shared" si="52"/>
        <v>MEEP</v>
      </c>
      <c r="AA310" s="2">
        <f>IF(Z310="HERE",Y310,AA309+Graph!$G$1*1000)</f>
        <v>84570656.923479915</v>
      </c>
      <c r="AB310" s="2">
        <f t="shared" si="63"/>
        <v>420000</v>
      </c>
      <c r="AC310" s="2">
        <f t="shared" si="64"/>
        <v>47530606.331901915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233</v>
      </c>
      <c r="C311" s="7"/>
      <c r="D311" s="2" t="e">
        <f t="shared" si="55"/>
        <v>#N/A</v>
      </c>
      <c r="E311" s="2" t="e">
        <f t="shared" si="67"/>
        <v>#N/A</v>
      </c>
      <c r="F311" s="2">
        <v>738281.22447822243</v>
      </c>
      <c r="G311" s="2">
        <f t="shared" si="70"/>
        <v>524145.14285714278</v>
      </c>
      <c r="H311" s="2">
        <f t="shared" si="65"/>
        <v>137596178.41673031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6820313.7142857341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835445.71504585445</v>
      </c>
      <c r="Q311" s="2">
        <f t="shared" si="71"/>
        <v>550000</v>
      </c>
      <c r="R311" s="2">
        <f t="shared" si="66"/>
        <v>144325380.30271536</v>
      </c>
      <c r="S311" s="2">
        <f t="shared" si="58"/>
        <v>524145.14285713434</v>
      </c>
      <c r="T311" s="2">
        <f t="shared" si="59"/>
        <v>25854.857142857276</v>
      </c>
      <c r="U311" s="2">
        <f t="shared" si="60"/>
        <v>550000</v>
      </c>
      <c r="V311" s="2">
        <f t="shared" si="34"/>
        <v>93567986.416729867</v>
      </c>
      <c r="W311" s="2">
        <f t="shared" si="61"/>
        <v>524145.14285714924</v>
      </c>
      <c r="X311" s="2">
        <f t="shared" si="51"/>
        <v>25854.857142850757</v>
      </c>
      <c r="Y311" s="2">
        <f t="shared" si="62"/>
        <v>50757393.885985479</v>
      </c>
      <c r="Z311" s="2" t="str">
        <f t="shared" si="52"/>
        <v>MEEP</v>
      </c>
      <c r="AA311" s="2">
        <f>IF(Z311="HERE",Y311,AA310+Graph!$G$1*1000)</f>
        <v>84990656.923479915</v>
      </c>
      <c r="AB311" s="2">
        <f t="shared" si="63"/>
        <v>420000</v>
      </c>
      <c r="AC311" s="2">
        <f t="shared" si="64"/>
        <v>47530606.331901915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234</v>
      </c>
      <c r="C312" s="7"/>
      <c r="D312" s="2" t="e">
        <f t="shared" si="55"/>
        <v>#N/A</v>
      </c>
      <c r="E312" s="2" t="e">
        <f t="shared" si="67"/>
        <v>#N/A</v>
      </c>
      <c r="F312" s="2">
        <v>739709.08516328037</v>
      </c>
      <c r="G312" s="2">
        <f t="shared" si="70"/>
        <v>524145.14285714278</v>
      </c>
      <c r="H312" s="2">
        <f t="shared" si="65"/>
        <v>138120323.55958745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6846168.5714285914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837231.27835978568</v>
      </c>
      <c r="Q312" s="2">
        <f t="shared" si="71"/>
        <v>550000</v>
      </c>
      <c r="R312" s="2">
        <f t="shared" si="66"/>
        <v>144875380.30271536</v>
      </c>
      <c r="S312" s="2">
        <f t="shared" si="58"/>
        <v>524145.14285713434</v>
      </c>
      <c r="T312" s="2">
        <f t="shared" si="59"/>
        <v>25854.857142857276</v>
      </c>
      <c r="U312" s="2">
        <f t="shared" si="60"/>
        <v>550000</v>
      </c>
      <c r="V312" s="2">
        <f t="shared" si="34"/>
        <v>94092131.559587017</v>
      </c>
      <c r="W312" s="2">
        <f t="shared" si="61"/>
        <v>524145.14285714924</v>
      </c>
      <c r="X312" s="2">
        <f t="shared" si="51"/>
        <v>25854.857142850757</v>
      </c>
      <c r="Y312" s="2">
        <f t="shared" si="62"/>
        <v>50783248.74312833</v>
      </c>
      <c r="Z312" s="2" t="str">
        <f t="shared" si="52"/>
        <v>MEEP</v>
      </c>
      <c r="AA312" s="2">
        <f>IF(Z312="HERE",Y312,AA311+Graph!$G$1*1000)</f>
        <v>85410656.923479915</v>
      </c>
      <c r="AB312" s="2">
        <f t="shared" si="63"/>
        <v>420000</v>
      </c>
      <c r="AC312" s="2">
        <f t="shared" si="64"/>
        <v>47530606.331901915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235</v>
      </c>
      <c r="C313" s="7"/>
      <c r="D313" s="2" t="e">
        <f t="shared" si="55"/>
        <v>#N/A</v>
      </c>
      <c r="E313" s="2" t="e">
        <f t="shared" si="67"/>
        <v>#N/A</v>
      </c>
      <c r="F313" s="2">
        <v>741136.94584833831</v>
      </c>
      <c r="G313" s="2">
        <f t="shared" si="70"/>
        <v>524145.14285714278</v>
      </c>
      <c r="H313" s="2">
        <f t="shared" si="65"/>
        <v>138644468.70244458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6872023.4285714487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839016.841673702</v>
      </c>
      <c r="Q313" s="2">
        <f t="shared" si="71"/>
        <v>550000</v>
      </c>
      <c r="R313" s="2">
        <f t="shared" si="66"/>
        <v>145425380.30271536</v>
      </c>
      <c r="S313" s="2">
        <f t="shared" si="58"/>
        <v>524145.14285713434</v>
      </c>
      <c r="T313" s="2">
        <f t="shared" si="59"/>
        <v>25854.857142857276</v>
      </c>
      <c r="U313" s="2">
        <f t="shared" si="60"/>
        <v>550000</v>
      </c>
      <c r="V313" s="2">
        <f t="shared" si="34"/>
        <v>94616276.702444166</v>
      </c>
      <c r="W313" s="2">
        <f t="shared" si="61"/>
        <v>524145.14285714924</v>
      </c>
      <c r="X313" s="2">
        <f t="shared" si="51"/>
        <v>25854.857142850757</v>
      </c>
      <c r="Y313" s="2">
        <f t="shared" si="62"/>
        <v>50809103.60027118</v>
      </c>
      <c r="Z313" s="2" t="str">
        <f t="shared" si="52"/>
        <v>MEEP</v>
      </c>
      <c r="AA313" s="2">
        <f>IF(Z313="HERE",Y313,AA312+Graph!$G$1*1000)</f>
        <v>85830656.923479915</v>
      </c>
      <c r="AB313" s="2">
        <f t="shared" si="63"/>
        <v>420000</v>
      </c>
      <c r="AC313" s="2">
        <f t="shared" si="64"/>
        <v>47530606.331901915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236</v>
      </c>
      <c r="C314" s="7"/>
      <c r="D314" s="2" t="e">
        <f t="shared" si="55"/>
        <v>#N/A</v>
      </c>
      <c r="E314" s="2" t="e">
        <f t="shared" si="67"/>
        <v>#N/A</v>
      </c>
      <c r="F314" s="2">
        <v>742564.80653339624</v>
      </c>
      <c r="G314" s="2">
        <f t="shared" si="70"/>
        <v>524145.14285714278</v>
      </c>
      <c r="H314" s="2">
        <f t="shared" si="65"/>
        <v>139168613.84530172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6897878.2857143059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840802.40498763323</v>
      </c>
      <c r="Q314" s="2">
        <f t="shared" si="71"/>
        <v>550000</v>
      </c>
      <c r="R314" s="2">
        <f t="shared" si="66"/>
        <v>145975380.30271536</v>
      </c>
      <c r="S314" s="2">
        <f t="shared" si="58"/>
        <v>524145.14285713434</v>
      </c>
      <c r="T314" s="2">
        <f t="shared" si="59"/>
        <v>25854.857142857276</v>
      </c>
      <c r="U314" s="2">
        <f t="shared" si="60"/>
        <v>550000</v>
      </c>
      <c r="V314" s="2">
        <f t="shared" si="34"/>
        <v>95140421.845301315</v>
      </c>
      <c r="W314" s="2">
        <f t="shared" si="61"/>
        <v>524145.14285714924</v>
      </c>
      <c r="X314" s="2">
        <f t="shared" si="51"/>
        <v>25854.857142850757</v>
      </c>
      <c r="Y314" s="2">
        <f t="shared" si="62"/>
        <v>50834958.457414031</v>
      </c>
      <c r="Z314" s="2" t="str">
        <f t="shared" si="52"/>
        <v>MEEP</v>
      </c>
      <c r="AA314" s="2">
        <f>IF(Z314="HERE",Y314,AA313+Graph!$G$1*1000)</f>
        <v>86250656.923479915</v>
      </c>
      <c r="AB314" s="2">
        <f t="shared" si="63"/>
        <v>420000</v>
      </c>
      <c r="AC314" s="2">
        <f t="shared" si="64"/>
        <v>47530606.331901915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237</v>
      </c>
      <c r="C315" s="7"/>
      <c r="D315" s="2" t="e">
        <f t="shared" si="55"/>
        <v>#N/A</v>
      </c>
      <c r="E315" s="2" t="e">
        <f t="shared" si="67"/>
        <v>#N/A</v>
      </c>
      <c r="F315" s="2">
        <v>743992.66721844673</v>
      </c>
      <c r="G315" s="2">
        <f t="shared" si="70"/>
        <v>524145.14285714278</v>
      </c>
      <c r="H315" s="2">
        <f t="shared" si="65"/>
        <v>139692758.98815885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6923733.1428571632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842587.96830156446</v>
      </c>
      <c r="Q315" s="2">
        <f t="shared" si="71"/>
        <v>550000</v>
      </c>
      <c r="R315" s="2">
        <f t="shared" si="66"/>
        <v>146525380.30271536</v>
      </c>
      <c r="S315" s="2">
        <f t="shared" si="58"/>
        <v>524145.14285713434</v>
      </c>
      <c r="T315" s="2">
        <f t="shared" si="59"/>
        <v>25854.857142857276</v>
      </c>
      <c r="U315" s="2">
        <f t="shared" si="60"/>
        <v>550000</v>
      </c>
      <c r="V315" s="2">
        <f t="shared" si="34"/>
        <v>95664566.988158464</v>
      </c>
      <c r="W315" s="2">
        <f t="shared" si="61"/>
        <v>524145.14285714924</v>
      </c>
      <c r="X315" s="2">
        <f t="shared" si="51"/>
        <v>25854.857142850757</v>
      </c>
      <c r="Y315" s="2">
        <f t="shared" si="62"/>
        <v>50860813.314556882</v>
      </c>
      <c r="Z315" s="2" t="str">
        <f t="shared" si="52"/>
        <v>MEEP</v>
      </c>
      <c r="AA315" s="2">
        <f>IF(Z315="HERE",Y315,AA314+Graph!$G$1*1000)</f>
        <v>86670656.923479915</v>
      </c>
      <c r="AB315" s="2">
        <f t="shared" si="63"/>
        <v>420000</v>
      </c>
      <c r="AC315" s="2">
        <f t="shared" si="64"/>
        <v>47530606.331901915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238</v>
      </c>
      <c r="C316" s="7"/>
      <c r="D316" s="2" t="e">
        <f t="shared" si="55"/>
        <v>#N/A</v>
      </c>
      <c r="E316" s="2" t="e">
        <f t="shared" si="67"/>
        <v>#N/A</v>
      </c>
      <c r="F316" s="2">
        <v>745420.52790350467</v>
      </c>
      <c r="G316" s="2">
        <f t="shared" si="70"/>
        <v>524145.14285714278</v>
      </c>
      <c r="H316" s="2">
        <f t="shared" si="65"/>
        <v>140216904.13101599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6949588.0000000205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844373.53161548078</v>
      </c>
      <c r="Q316" s="2">
        <f t="shared" si="71"/>
        <v>550000</v>
      </c>
      <c r="R316" s="2">
        <f t="shared" si="66"/>
        <v>147075380.30271536</v>
      </c>
      <c r="S316" s="2">
        <f t="shared" si="58"/>
        <v>524145.14285713434</v>
      </c>
      <c r="T316" s="2">
        <f t="shared" si="59"/>
        <v>25854.857142857276</v>
      </c>
      <c r="U316" s="2">
        <f t="shared" si="60"/>
        <v>550000</v>
      </c>
      <c r="V316" s="2">
        <f t="shared" si="34"/>
        <v>96188712.131015614</v>
      </c>
      <c r="W316" s="2">
        <f t="shared" si="61"/>
        <v>524145.14285714924</v>
      </c>
      <c r="X316" s="2">
        <f t="shared" si="51"/>
        <v>25854.857142850757</v>
      </c>
      <c r="Y316" s="2">
        <f t="shared" si="62"/>
        <v>50886668.171699733</v>
      </c>
      <c r="Z316" s="2" t="str">
        <f t="shared" si="52"/>
        <v>MEEP</v>
      </c>
      <c r="AA316" s="2">
        <f>IF(Z316="HERE",Y316,AA315+Graph!$G$1*1000)</f>
        <v>87090656.923479915</v>
      </c>
      <c r="AB316" s="2">
        <f t="shared" si="63"/>
        <v>420000</v>
      </c>
      <c r="AC316" s="2">
        <f t="shared" si="64"/>
        <v>47530606.331901915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239</v>
      </c>
      <c r="C317" s="7"/>
      <c r="D317" s="2" t="e">
        <f t="shared" si="55"/>
        <v>#N/A</v>
      </c>
      <c r="E317" s="2" t="e">
        <f t="shared" si="67"/>
        <v>#N/A</v>
      </c>
      <c r="F317" s="2">
        <v>746848.38858856261</v>
      </c>
      <c r="G317" s="2">
        <f t="shared" si="70"/>
        <v>524145.14285714278</v>
      </c>
      <c r="H317" s="2">
        <f t="shared" si="65"/>
        <v>140741049.27387312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6975442.8571428778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846159.09492941201</v>
      </c>
      <c r="Q317" s="2">
        <f t="shared" si="71"/>
        <v>550000</v>
      </c>
      <c r="R317" s="2">
        <f t="shared" si="66"/>
        <v>147625380.30271536</v>
      </c>
      <c r="S317" s="2">
        <f t="shared" si="58"/>
        <v>524145.14285713434</v>
      </c>
      <c r="T317" s="2">
        <f t="shared" si="59"/>
        <v>25854.857142857276</v>
      </c>
      <c r="U317" s="2">
        <f t="shared" si="60"/>
        <v>550000</v>
      </c>
      <c r="V317" s="2">
        <f t="shared" si="34"/>
        <v>96712857.273872763</v>
      </c>
      <c r="W317" s="2">
        <f t="shared" si="61"/>
        <v>524145.14285714924</v>
      </c>
      <c r="X317" s="2">
        <f t="shared" si="51"/>
        <v>25854.857142850757</v>
      </c>
      <c r="Y317" s="2">
        <f t="shared" si="62"/>
        <v>50912523.028842583</v>
      </c>
      <c r="Z317" s="2" t="str">
        <f t="shared" si="52"/>
        <v>MEEP</v>
      </c>
      <c r="AA317" s="2">
        <f>IF(Z317="HERE",Y317,AA316+Graph!$G$1*1000)</f>
        <v>87510656.923479915</v>
      </c>
      <c r="AB317" s="2">
        <f t="shared" si="63"/>
        <v>420000</v>
      </c>
      <c r="AC317" s="2">
        <f t="shared" si="64"/>
        <v>47530606.331901915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240</v>
      </c>
      <c r="C318" s="7"/>
      <c r="D318" s="2" t="e">
        <f t="shared" si="55"/>
        <v>#N/A</v>
      </c>
      <c r="E318" s="2" t="e">
        <f t="shared" si="67"/>
        <v>#N/A</v>
      </c>
      <c r="F318" s="2">
        <v>748276.24927362055</v>
      </c>
      <c r="G318" s="2">
        <f t="shared" si="70"/>
        <v>524145.14285714278</v>
      </c>
      <c r="H318" s="2">
        <f t="shared" si="65"/>
        <v>141265194.41673025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7001297.714285735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847944.65824332833</v>
      </c>
      <c r="Q318" s="2">
        <f t="shared" si="71"/>
        <v>550000</v>
      </c>
      <c r="R318" s="2">
        <f t="shared" si="66"/>
        <v>148175380.30271536</v>
      </c>
      <c r="S318" s="2">
        <f t="shared" si="58"/>
        <v>524145.14285713434</v>
      </c>
      <c r="T318" s="2">
        <f t="shared" si="59"/>
        <v>25854.857142857276</v>
      </c>
      <c r="U318" s="2">
        <f t="shared" si="60"/>
        <v>550000</v>
      </c>
      <c r="V318" s="2">
        <f t="shared" si="34"/>
        <v>97237002.416729912</v>
      </c>
      <c r="W318" s="2">
        <f t="shared" si="61"/>
        <v>524145.14285714924</v>
      </c>
      <c r="X318" s="2">
        <f t="shared" si="51"/>
        <v>25854.857142850757</v>
      </c>
      <c r="Y318" s="2">
        <f t="shared" si="62"/>
        <v>50938377.885985434</v>
      </c>
      <c r="Z318" s="2" t="str">
        <f t="shared" si="52"/>
        <v>MEEP</v>
      </c>
      <c r="AA318" s="2">
        <f>IF(Z318="HERE",Y318,AA317+Graph!$G$1*1000)</f>
        <v>87930656.923479915</v>
      </c>
      <c r="AB318" s="2">
        <f t="shared" si="63"/>
        <v>420000</v>
      </c>
      <c r="AC318" s="2">
        <f t="shared" si="64"/>
        <v>47530606.331901915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241</v>
      </c>
      <c r="C319" s="7"/>
      <c r="D319" s="2" t="e">
        <f t="shared" si="55"/>
        <v>#N/A</v>
      </c>
      <c r="E319" s="2" t="e">
        <f t="shared" si="67"/>
        <v>#N/A</v>
      </c>
      <c r="F319" s="2">
        <v>749704.10995867848</v>
      </c>
      <c r="G319" s="2">
        <f t="shared" si="70"/>
        <v>524145.14285714278</v>
      </c>
      <c r="H319" s="2">
        <f t="shared" si="65"/>
        <v>141789339.55958739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7027152.5714285923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849730.22155725956</v>
      </c>
      <c r="Q319" s="2">
        <f t="shared" si="71"/>
        <v>550000</v>
      </c>
      <c r="R319" s="2">
        <f t="shared" si="66"/>
        <v>148725380.30271536</v>
      </c>
      <c r="S319" s="2">
        <f t="shared" si="58"/>
        <v>524145.14285713434</v>
      </c>
      <c r="T319" s="2">
        <f t="shared" si="59"/>
        <v>25854.857142857276</v>
      </c>
      <c r="U319" s="2">
        <f t="shared" si="60"/>
        <v>550000</v>
      </c>
      <c r="V319" s="2">
        <f t="shared" si="34"/>
        <v>97761147.559587061</v>
      </c>
      <c r="W319" s="2">
        <f t="shared" si="61"/>
        <v>524145.14285714924</v>
      </c>
      <c r="X319" s="2">
        <f t="shared" si="51"/>
        <v>25854.857142850757</v>
      </c>
      <c r="Y319" s="2">
        <f t="shared" si="62"/>
        <v>50964232.743128285</v>
      </c>
      <c r="Z319" s="2" t="str">
        <f t="shared" si="52"/>
        <v>MEEP</v>
      </c>
      <c r="AA319" s="2">
        <f>IF(Z319="HERE",Y319,AA318+Graph!$G$1*1000)</f>
        <v>88350656.923479915</v>
      </c>
      <c r="AB319" s="2">
        <f t="shared" si="63"/>
        <v>420000</v>
      </c>
      <c r="AC319" s="2">
        <f t="shared" si="64"/>
        <v>47530606.331901915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242</v>
      </c>
      <c r="C320" s="7"/>
      <c r="D320" s="2" t="e">
        <f t="shared" si="55"/>
        <v>#N/A</v>
      </c>
      <c r="E320" s="2" t="e">
        <f t="shared" si="67"/>
        <v>#N/A</v>
      </c>
      <c r="F320" s="2">
        <v>751131.97064373642</v>
      </c>
      <c r="G320" s="2">
        <f t="shared" si="70"/>
        <v>524145.14285714278</v>
      </c>
      <c r="H320" s="2">
        <f t="shared" si="65"/>
        <v>142313484.70244452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7053007.4285714496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851515.78487117589</v>
      </c>
      <c r="Q320" s="2">
        <f t="shared" si="71"/>
        <v>550000</v>
      </c>
      <c r="R320" s="2">
        <f t="shared" si="66"/>
        <v>149275380.30271536</v>
      </c>
      <c r="S320" s="2">
        <f t="shared" si="58"/>
        <v>524145.14285713434</v>
      </c>
      <c r="T320" s="2">
        <f t="shared" si="59"/>
        <v>25854.857142857276</v>
      </c>
      <c r="U320" s="2">
        <f t="shared" si="60"/>
        <v>550000</v>
      </c>
      <c r="V320" s="2">
        <f t="shared" si="34"/>
        <v>98285292.702444211</v>
      </c>
      <c r="W320" s="2">
        <f t="shared" si="61"/>
        <v>524145.14285714924</v>
      </c>
      <c r="X320" s="2">
        <f t="shared" si="51"/>
        <v>25854.857142850757</v>
      </c>
      <c r="Y320" s="2">
        <f t="shared" si="62"/>
        <v>50990087.600271136</v>
      </c>
      <c r="Z320" s="2" t="str">
        <f t="shared" si="52"/>
        <v>MEEP</v>
      </c>
      <c r="AA320" s="2">
        <f>IF(Z320="HERE",Y320,AA319+Graph!$G$1*1000)</f>
        <v>88770656.923479915</v>
      </c>
      <c r="AB320" s="2">
        <f t="shared" si="63"/>
        <v>420000</v>
      </c>
      <c r="AC320" s="2">
        <f t="shared" si="64"/>
        <v>47530606.331901915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243</v>
      </c>
      <c r="C321" s="7"/>
      <c r="D321" s="2" t="e">
        <f t="shared" si="55"/>
        <v>#N/A</v>
      </c>
      <c r="E321" s="2" t="e">
        <f t="shared" si="67"/>
        <v>#N/A</v>
      </c>
      <c r="F321" s="2">
        <v>752559.83132878691</v>
      </c>
      <c r="G321" s="2">
        <f t="shared" si="70"/>
        <v>524145.14285714278</v>
      </c>
      <c r="H321" s="2">
        <f t="shared" si="65"/>
        <v>142837629.84530166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7078862.2857143069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853301.34818510711</v>
      </c>
      <c r="Q321" s="2">
        <f t="shared" si="71"/>
        <v>550000</v>
      </c>
      <c r="R321" s="2">
        <f t="shared" si="66"/>
        <v>149825380.30271536</v>
      </c>
      <c r="S321" s="2">
        <f t="shared" si="58"/>
        <v>524145.14285713434</v>
      </c>
      <c r="T321" s="2">
        <f t="shared" si="59"/>
        <v>25854.857142857276</v>
      </c>
      <c r="U321" s="2">
        <f t="shared" si="60"/>
        <v>550000</v>
      </c>
      <c r="V321" s="2">
        <f t="shared" si="34"/>
        <v>98809437.84530136</v>
      </c>
      <c r="W321" s="2">
        <f t="shared" si="61"/>
        <v>524145.14285714924</v>
      </c>
      <c r="X321" s="2">
        <f t="shared" si="51"/>
        <v>25854.857142850757</v>
      </c>
      <c r="Y321" s="2">
        <f t="shared" si="62"/>
        <v>51015942.457413986</v>
      </c>
      <c r="Z321" s="2" t="str">
        <f t="shared" si="52"/>
        <v>MEEP</v>
      </c>
      <c r="AA321" s="2">
        <f>IF(Z321="HERE",Y321,AA320+Graph!$G$1*1000)</f>
        <v>89190656.923479915</v>
      </c>
      <c r="AB321" s="2">
        <f t="shared" si="63"/>
        <v>420000</v>
      </c>
      <c r="AC321" s="2">
        <f t="shared" si="64"/>
        <v>47530606.331901915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244</v>
      </c>
      <c r="C322" s="7"/>
      <c r="D322" s="2" t="e">
        <f t="shared" si="55"/>
        <v>#N/A</v>
      </c>
      <c r="E322" s="2" t="e">
        <f t="shared" si="67"/>
        <v>#N/A</v>
      </c>
      <c r="F322" s="2">
        <v>753987.69201384485</v>
      </c>
      <c r="G322" s="2">
        <f t="shared" si="70"/>
        <v>524145.14285714278</v>
      </c>
      <c r="H322" s="2">
        <f t="shared" si="65"/>
        <v>143361774.98815879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7104717.1428571641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855086.91149902344</v>
      </c>
      <c r="Q322" s="2">
        <f t="shared" si="71"/>
        <v>550000</v>
      </c>
      <c r="R322" s="2">
        <f t="shared" si="66"/>
        <v>150375380.30271536</v>
      </c>
      <c r="S322" s="2">
        <f t="shared" si="58"/>
        <v>524145.14285713434</v>
      </c>
      <c r="T322" s="2">
        <f t="shared" si="59"/>
        <v>25854.857142857276</v>
      </c>
      <c r="U322" s="2">
        <f t="shared" si="60"/>
        <v>550000</v>
      </c>
      <c r="V322" s="2">
        <f t="shared" si="34"/>
        <v>99333582.988158509</v>
      </c>
      <c r="W322" s="2">
        <f t="shared" si="61"/>
        <v>524145.14285714924</v>
      </c>
      <c r="X322" s="2">
        <f t="shared" si="51"/>
        <v>25854.857142850757</v>
      </c>
      <c r="Y322" s="2">
        <f t="shared" si="62"/>
        <v>51041797.314556837</v>
      </c>
      <c r="Z322" s="2" t="str">
        <f t="shared" si="52"/>
        <v>MEEP</v>
      </c>
      <c r="AA322" s="2">
        <f>IF(Z322="HERE",Y322,AA321+Graph!$G$1*1000)</f>
        <v>89610656.923479915</v>
      </c>
      <c r="AB322" s="2">
        <f t="shared" si="63"/>
        <v>420000</v>
      </c>
      <c r="AC322" s="2">
        <f t="shared" si="64"/>
        <v>47530606.331901915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245</v>
      </c>
      <c r="C323" s="7"/>
      <c r="D323" s="2" t="e">
        <f t="shared" si="55"/>
        <v>#N/A</v>
      </c>
      <c r="E323" s="2" t="e">
        <f t="shared" si="67"/>
        <v>#N/A</v>
      </c>
      <c r="F323" s="2">
        <v>755415.55269890279</v>
      </c>
      <c r="G323" s="2">
        <f t="shared" si="70"/>
        <v>524145.14285714278</v>
      </c>
      <c r="H323" s="2">
        <f t="shared" si="65"/>
        <v>143885920.13101593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7130572.0000000214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856872.47481295466</v>
      </c>
      <c r="Q323" s="2">
        <f t="shared" si="71"/>
        <v>550000</v>
      </c>
      <c r="R323" s="2">
        <f t="shared" si="66"/>
        <v>150925380.30271536</v>
      </c>
      <c r="S323" s="2">
        <f t="shared" si="58"/>
        <v>524145.14285713434</v>
      </c>
      <c r="T323" s="2">
        <f t="shared" si="59"/>
        <v>25854.857142857276</v>
      </c>
      <c r="U323" s="2">
        <f t="shared" si="60"/>
        <v>550000</v>
      </c>
      <c r="V323" s="2">
        <f t="shared" si="34"/>
        <v>99857728.131015658</v>
      </c>
      <c r="W323" s="2">
        <f t="shared" si="61"/>
        <v>524145.14285714924</v>
      </c>
      <c r="X323" s="2">
        <f t="shared" si="51"/>
        <v>25854.857142850757</v>
      </c>
      <c r="Y323" s="2">
        <f t="shared" si="62"/>
        <v>51067652.171699688</v>
      </c>
      <c r="Z323" s="2" t="str">
        <f t="shared" si="52"/>
        <v>MEEP</v>
      </c>
      <c r="AA323" s="2">
        <f>IF(Z323="HERE",Y323,AA322+Graph!$G$1*1000)</f>
        <v>90030656.923479915</v>
      </c>
      <c r="AB323" s="2">
        <f t="shared" si="63"/>
        <v>420000</v>
      </c>
      <c r="AC323" s="2">
        <f t="shared" si="64"/>
        <v>47530606.331901915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246</v>
      </c>
      <c r="C324" s="7"/>
      <c r="D324" s="2" t="e">
        <f t="shared" si="55"/>
        <v>#N/A</v>
      </c>
      <c r="E324" s="2" t="e">
        <f t="shared" si="67"/>
        <v>#N/A</v>
      </c>
      <c r="F324" s="2">
        <v>756843.41338396072</v>
      </c>
      <c r="G324" s="2">
        <f t="shared" si="70"/>
        <v>524145.14285714278</v>
      </c>
      <c r="H324" s="2">
        <f t="shared" si="65"/>
        <v>144410065.27387306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7156426.8571428787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858658.03812688589</v>
      </c>
      <c r="Q324" s="2">
        <f t="shared" si="71"/>
        <v>550000</v>
      </c>
      <c r="R324" s="2">
        <f t="shared" si="66"/>
        <v>151475380.30271536</v>
      </c>
      <c r="S324" s="2">
        <f t="shared" si="58"/>
        <v>524145.14285713434</v>
      </c>
      <c r="T324" s="2">
        <f t="shared" si="59"/>
        <v>25854.857142857276</v>
      </c>
      <c r="U324" s="2">
        <f t="shared" si="60"/>
        <v>550000</v>
      </c>
      <c r="V324" s="2">
        <f t="shared" si="34"/>
        <v>100381873.27387281</v>
      </c>
      <c r="W324" s="2">
        <f t="shared" si="61"/>
        <v>524145.14285714924</v>
      </c>
      <c r="X324" s="2">
        <f t="shared" si="51"/>
        <v>25854.857142850757</v>
      </c>
      <c r="Y324" s="2">
        <f t="shared" si="62"/>
        <v>51093507.028842539</v>
      </c>
      <c r="Z324" s="2" t="str">
        <f t="shared" si="52"/>
        <v>MEEP</v>
      </c>
      <c r="AA324" s="2">
        <f>IF(Z324="HERE",Y324,AA323+Graph!$G$1*1000)</f>
        <v>90450656.923479915</v>
      </c>
      <c r="AB324" s="2">
        <f t="shared" si="63"/>
        <v>420000</v>
      </c>
      <c r="AC324" s="2">
        <f t="shared" si="64"/>
        <v>47530606.331901915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247</v>
      </c>
      <c r="C325" s="7"/>
      <c r="D325" s="2" t="e">
        <f t="shared" si="55"/>
        <v>#N/A</v>
      </c>
      <c r="E325" s="2" t="e">
        <f t="shared" si="67"/>
        <v>#N/A</v>
      </c>
      <c r="F325" s="2">
        <v>758271.27406901866</v>
      </c>
      <c r="G325" s="2">
        <f t="shared" si="70"/>
        <v>524145.14285714278</v>
      </c>
      <c r="H325" s="2">
        <f t="shared" si="65"/>
        <v>144934210.4167302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7182281.714285736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860443.60144080222</v>
      </c>
      <c r="Q325" s="2">
        <f t="shared" si="71"/>
        <v>550000</v>
      </c>
      <c r="R325" s="2">
        <f t="shared" si="66"/>
        <v>152025380.30271536</v>
      </c>
      <c r="S325" s="2">
        <f t="shared" si="58"/>
        <v>524145.14285713434</v>
      </c>
      <c r="T325" s="2">
        <f t="shared" si="59"/>
        <v>25854.857142857276</v>
      </c>
      <c r="U325" s="2">
        <f t="shared" si="60"/>
        <v>550000</v>
      </c>
      <c r="V325" s="2">
        <f t="shared" si="34"/>
        <v>100906018.41672996</v>
      </c>
      <c r="W325" s="2">
        <f t="shared" si="61"/>
        <v>524145.14285714924</v>
      </c>
      <c r="X325" s="2">
        <f t="shared" si="51"/>
        <v>25854.857142850757</v>
      </c>
      <c r="Y325" s="2">
        <f t="shared" si="62"/>
        <v>51119361.885985389</v>
      </c>
      <c r="Z325" s="2" t="str">
        <f t="shared" si="52"/>
        <v>MEEP</v>
      </c>
      <c r="AA325" s="2">
        <f>IF(Z325="HERE",Y325,AA324+Graph!$G$1*1000)</f>
        <v>90870656.923479915</v>
      </c>
      <c r="AB325" s="2">
        <f t="shared" si="63"/>
        <v>420000</v>
      </c>
      <c r="AC325" s="2">
        <f t="shared" si="64"/>
        <v>47530606.331901915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248</v>
      </c>
      <c r="C326" s="7"/>
      <c r="D326" s="2" t="e">
        <f t="shared" si="55"/>
        <v>#N/A</v>
      </c>
      <c r="E326" s="2" t="e">
        <f t="shared" si="67"/>
        <v>#N/A</v>
      </c>
      <c r="F326" s="2">
        <v>759699.1347540766</v>
      </c>
      <c r="G326" s="2">
        <f t="shared" si="70"/>
        <v>524145.14285714278</v>
      </c>
      <c r="H326" s="2">
        <f t="shared" si="65"/>
        <v>145458355.55958733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7208136.5714285932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862229.16475473344</v>
      </c>
      <c r="Q326" s="2">
        <f t="shared" si="71"/>
        <v>550000</v>
      </c>
      <c r="R326" s="2">
        <f t="shared" si="66"/>
        <v>152575380.30271536</v>
      </c>
      <c r="S326" s="2">
        <f t="shared" si="58"/>
        <v>524145.14285713434</v>
      </c>
      <c r="T326" s="2">
        <f t="shared" si="59"/>
        <v>25854.857142857276</v>
      </c>
      <c r="U326" s="2">
        <f t="shared" si="60"/>
        <v>550000</v>
      </c>
      <c r="V326" s="2">
        <f t="shared" si="34"/>
        <v>101430163.55958711</v>
      </c>
      <c r="W326" s="2">
        <f t="shared" si="61"/>
        <v>524145.14285714924</v>
      </c>
      <c r="X326" s="2">
        <f t="shared" si="51"/>
        <v>25854.857142850757</v>
      </c>
      <c r="Y326" s="2">
        <f t="shared" si="62"/>
        <v>51145216.74312824</v>
      </c>
      <c r="Z326" s="2" t="str">
        <f t="shared" si="52"/>
        <v>MEEP</v>
      </c>
      <c r="AA326" s="2">
        <f>IF(Z326="HERE",Y326,AA325+Graph!$G$1*1000)</f>
        <v>91290656.923479915</v>
      </c>
      <c r="AB326" s="2">
        <f t="shared" si="63"/>
        <v>420000</v>
      </c>
      <c r="AC326" s="2">
        <f t="shared" si="64"/>
        <v>47530606.331901915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249</v>
      </c>
      <c r="C327" s="7"/>
      <c r="D327" s="2" t="e">
        <f t="shared" si="55"/>
        <v>#N/A</v>
      </c>
      <c r="E327" s="2" t="e">
        <f t="shared" si="67"/>
        <v>#N/A</v>
      </c>
      <c r="F327" s="2">
        <v>761126.99543913454</v>
      </c>
      <c r="G327" s="2">
        <f t="shared" si="70"/>
        <v>524145.14285714278</v>
      </c>
      <c r="H327" s="2">
        <f t="shared" si="65"/>
        <v>145982500.70244446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7233991.4285714505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864014.72806864977</v>
      </c>
      <c r="Q327" s="2">
        <f t="shared" si="71"/>
        <v>550000</v>
      </c>
      <c r="R327" s="2">
        <f t="shared" si="66"/>
        <v>153125380.30271536</v>
      </c>
      <c r="S327" s="2">
        <f t="shared" si="58"/>
        <v>524145.14285713434</v>
      </c>
      <c r="T327" s="2">
        <f t="shared" si="59"/>
        <v>25854.857142857276</v>
      </c>
      <c r="U327" s="2">
        <f t="shared" si="60"/>
        <v>550000</v>
      </c>
      <c r="V327" s="2">
        <f t="shared" si="34"/>
        <v>101954308.70244426</v>
      </c>
      <c r="W327" s="2">
        <f t="shared" si="61"/>
        <v>524145.14285714924</v>
      </c>
      <c r="X327" s="2">
        <f t="shared" si="51"/>
        <v>25854.857142850757</v>
      </c>
      <c r="Y327" s="2">
        <f t="shared" si="62"/>
        <v>51171071.600271091</v>
      </c>
      <c r="Z327" s="2" t="str">
        <f t="shared" si="52"/>
        <v>MEEP</v>
      </c>
      <c r="AA327" s="2">
        <f>IF(Z327="HERE",Y327,AA326+Graph!$G$1*1000)</f>
        <v>91710656.923479915</v>
      </c>
      <c r="AB327" s="2">
        <f t="shared" si="63"/>
        <v>420000</v>
      </c>
      <c r="AC327" s="2">
        <f t="shared" si="64"/>
        <v>47530606.331901915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250</v>
      </c>
      <c r="C328" s="7"/>
      <c r="D328" s="2" t="e">
        <f t="shared" si="55"/>
        <v>#N/A</v>
      </c>
      <c r="E328" s="2" t="e">
        <f t="shared" si="67"/>
        <v>#N/A</v>
      </c>
      <c r="F328" s="2">
        <v>762554.85612418503</v>
      </c>
      <c r="G328" s="2">
        <f t="shared" si="70"/>
        <v>524145.14285714278</v>
      </c>
      <c r="H328" s="2">
        <f t="shared" si="65"/>
        <v>146506645.8453016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7259846.2857143078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865800.291382581</v>
      </c>
      <c r="Q328" s="2">
        <f t="shared" si="71"/>
        <v>550000</v>
      </c>
      <c r="R328" s="2">
        <f t="shared" si="66"/>
        <v>153675380.30271536</v>
      </c>
      <c r="S328" s="2">
        <f t="shared" si="58"/>
        <v>524145.14285713434</v>
      </c>
      <c r="T328" s="2">
        <f t="shared" si="59"/>
        <v>25854.857142857276</v>
      </c>
      <c r="U328" s="2">
        <f t="shared" si="60"/>
        <v>550000</v>
      </c>
      <c r="V328" s="2">
        <f t="shared" si="34"/>
        <v>102478453.8453014</v>
      </c>
      <c r="W328" s="2">
        <f t="shared" si="61"/>
        <v>524145.14285714924</v>
      </c>
      <c r="X328" s="2">
        <f t="shared" si="51"/>
        <v>25854.857142850757</v>
      </c>
      <c r="Y328" s="2">
        <f t="shared" si="62"/>
        <v>51196926.457413942</v>
      </c>
      <c r="Z328" s="2" t="str">
        <f t="shared" si="52"/>
        <v>MEEP</v>
      </c>
      <c r="AA328" s="2">
        <f>IF(Z328="HERE",Y328,AA327+Graph!$G$1*1000)</f>
        <v>92130656.923479915</v>
      </c>
      <c r="AB328" s="2">
        <f t="shared" si="63"/>
        <v>420000</v>
      </c>
      <c r="AC328" s="2">
        <f t="shared" si="64"/>
        <v>47530606.331901915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251</v>
      </c>
      <c r="C329" s="7"/>
      <c r="D329" s="2" t="e">
        <f t="shared" si="55"/>
        <v>#N/A</v>
      </c>
      <c r="E329" s="2" t="e">
        <f t="shared" si="67"/>
        <v>#N/A</v>
      </c>
      <c r="F329" s="2">
        <v>763982.71680924296</v>
      </c>
      <c r="G329" s="2">
        <f t="shared" si="70"/>
        <v>524145.14285714278</v>
      </c>
      <c r="H329" s="2">
        <f t="shared" si="65"/>
        <v>147030790.98815873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7285701.1428571651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867585.85469649732</v>
      </c>
      <c r="Q329" s="2">
        <f t="shared" si="71"/>
        <v>550000</v>
      </c>
      <c r="R329" s="2">
        <f t="shared" si="66"/>
        <v>154225380.30271536</v>
      </c>
      <c r="S329" s="2">
        <f t="shared" si="58"/>
        <v>524145.14285713434</v>
      </c>
      <c r="T329" s="2">
        <f t="shared" si="59"/>
        <v>25854.857142857276</v>
      </c>
      <c r="U329" s="2">
        <f t="shared" si="60"/>
        <v>550000</v>
      </c>
      <c r="V329" s="2">
        <f t="shared" si="34"/>
        <v>103002598.98815855</v>
      </c>
      <c r="W329" s="2">
        <f t="shared" si="61"/>
        <v>524145.14285714924</v>
      </c>
      <c r="X329" s="2">
        <f t="shared" si="51"/>
        <v>25854.857142850757</v>
      </c>
      <c r="Y329" s="2">
        <f t="shared" si="62"/>
        <v>51222781.314556792</v>
      </c>
      <c r="Z329" s="2" t="str">
        <f t="shared" si="52"/>
        <v>MEEP</v>
      </c>
      <c r="AA329" s="2">
        <f>IF(Z329="HERE",Y329,AA328+Graph!$G$1*1000)</f>
        <v>92550656.923479915</v>
      </c>
      <c r="AB329" s="2">
        <f t="shared" si="63"/>
        <v>420000</v>
      </c>
      <c r="AC329" s="2">
        <f t="shared" si="64"/>
        <v>47530606.331901915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252</v>
      </c>
      <c r="C330" s="7"/>
      <c r="D330" s="2" t="e">
        <f t="shared" si="55"/>
        <v>#N/A</v>
      </c>
      <c r="E330" s="2" t="e">
        <f t="shared" si="67"/>
        <v>#N/A</v>
      </c>
      <c r="F330" s="2">
        <v>765410.5774943009</v>
      </c>
      <c r="G330" s="2">
        <f t="shared" si="70"/>
        <v>524145.14285714278</v>
      </c>
      <c r="H330" s="2">
        <f t="shared" si="65"/>
        <v>147554936.13101587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7311556.0000000224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869371.41801042855</v>
      </c>
      <c r="Q330" s="2">
        <f t="shared" si="71"/>
        <v>550000</v>
      </c>
      <c r="R330" s="2">
        <f t="shared" si="66"/>
        <v>154775380.30271536</v>
      </c>
      <c r="S330" s="2">
        <f t="shared" si="58"/>
        <v>524145.14285713434</v>
      </c>
      <c r="T330" s="2">
        <f t="shared" si="59"/>
        <v>25854.857142857276</v>
      </c>
      <c r="U330" s="2">
        <f t="shared" si="60"/>
        <v>550000</v>
      </c>
      <c r="V330" s="2">
        <f t="shared" si="34"/>
        <v>103526744.1310157</v>
      </c>
      <c r="W330" s="2">
        <f t="shared" si="61"/>
        <v>524145.14285714924</v>
      </c>
      <c r="X330" s="2">
        <f t="shared" si="51"/>
        <v>25854.857142850757</v>
      </c>
      <c r="Y330" s="2">
        <f t="shared" si="62"/>
        <v>51248636.171699643</v>
      </c>
      <c r="Z330" s="2" t="str">
        <f t="shared" si="52"/>
        <v>MEEP</v>
      </c>
      <c r="AA330" s="2">
        <f>IF(Z330="HERE",Y330,AA329+Graph!$G$1*1000)</f>
        <v>92970656.923479915</v>
      </c>
      <c r="AB330" s="2">
        <f t="shared" si="63"/>
        <v>420000</v>
      </c>
      <c r="AC330" s="2">
        <f t="shared" si="64"/>
        <v>47530606.331901915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253</v>
      </c>
      <c r="C331" s="7"/>
      <c r="D331" s="2" t="e">
        <f t="shared" si="55"/>
        <v>#N/A</v>
      </c>
      <c r="E331" s="2" t="e">
        <f t="shared" si="67"/>
        <v>#N/A</v>
      </c>
      <c r="F331" s="2">
        <v>766838.43817935884</v>
      </c>
      <c r="G331" s="2">
        <f t="shared" si="70"/>
        <v>524145.14285714278</v>
      </c>
      <c r="H331" s="2">
        <f t="shared" si="65"/>
        <v>148079081.273873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7337410.8571428796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871156.98132434487</v>
      </c>
      <c r="Q331" s="2">
        <f t="shared" si="71"/>
        <v>550000</v>
      </c>
      <c r="R331" s="2">
        <f t="shared" si="66"/>
        <v>155325380.30271536</v>
      </c>
      <c r="S331" s="2">
        <f t="shared" si="58"/>
        <v>524145.14285713434</v>
      </c>
      <c r="T331" s="2">
        <f t="shared" si="59"/>
        <v>25854.857142857276</v>
      </c>
      <c r="U331" s="2">
        <f t="shared" si="60"/>
        <v>550000</v>
      </c>
      <c r="V331" s="2">
        <f t="shared" si="34"/>
        <v>104050889.27387285</v>
      </c>
      <c r="W331" s="2">
        <f t="shared" si="61"/>
        <v>524145.14285714924</v>
      </c>
      <c r="X331" s="2">
        <f t="shared" si="51"/>
        <v>25854.857142850757</v>
      </c>
      <c r="Y331" s="2">
        <f t="shared" si="62"/>
        <v>51274491.028842494</v>
      </c>
      <c r="Z331" s="2" t="str">
        <f t="shared" si="52"/>
        <v>MEEP</v>
      </c>
      <c r="AA331" s="2">
        <f>IF(Z331="HERE",Y331,AA330+Graph!$G$1*1000)</f>
        <v>93390656.923479915</v>
      </c>
      <c r="AB331" s="2">
        <f t="shared" si="63"/>
        <v>420000</v>
      </c>
      <c r="AC331" s="2">
        <f t="shared" si="64"/>
        <v>47530606.331901915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254</v>
      </c>
      <c r="C332" s="7"/>
      <c r="D332" s="2" t="e">
        <f t="shared" si="55"/>
        <v>#N/A</v>
      </c>
      <c r="E332" s="2" t="e">
        <f t="shared" si="67"/>
        <v>#N/A</v>
      </c>
      <c r="F332" s="2">
        <v>768266.29886441678</v>
      </c>
      <c r="G332" s="2">
        <f t="shared" si="70"/>
        <v>524145.14285714278</v>
      </c>
      <c r="H332" s="2">
        <f t="shared" si="65"/>
        <v>148603226.41673014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7363265.7142857369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872942.5446382761</v>
      </c>
      <c r="Q332" s="2">
        <f t="shared" si="71"/>
        <v>550000</v>
      </c>
      <c r="R332" s="2">
        <f t="shared" si="66"/>
        <v>155875380.30271536</v>
      </c>
      <c r="S332" s="2">
        <f t="shared" si="58"/>
        <v>524145.14285713434</v>
      </c>
      <c r="T332" s="2">
        <f t="shared" si="59"/>
        <v>25854.857142857276</v>
      </c>
      <c r="U332" s="2">
        <f t="shared" si="60"/>
        <v>550000</v>
      </c>
      <c r="V332" s="2">
        <f t="shared" si="34"/>
        <v>104575034.41673</v>
      </c>
      <c r="W332" s="2">
        <f t="shared" si="61"/>
        <v>524145.14285714924</v>
      </c>
      <c r="X332" s="2">
        <f t="shared" si="51"/>
        <v>25854.857142850757</v>
      </c>
      <c r="Y332" s="2">
        <f t="shared" si="62"/>
        <v>51300345.885985345</v>
      </c>
      <c r="Z332" s="2" t="str">
        <f t="shared" si="52"/>
        <v>MEEP</v>
      </c>
      <c r="AA332" s="2">
        <f>IF(Z332="HERE",Y332,AA331+Graph!$G$1*1000)</f>
        <v>93810656.923479915</v>
      </c>
      <c r="AB332" s="2">
        <f t="shared" si="63"/>
        <v>420000</v>
      </c>
      <c r="AC332" s="2">
        <f t="shared" si="64"/>
        <v>47530606.331901915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255</v>
      </c>
      <c r="C333" s="7"/>
      <c r="D333" s="2" t="e">
        <f t="shared" si="55"/>
        <v>#N/A</v>
      </c>
      <c r="E333" s="2" t="e">
        <f t="shared" si="67"/>
        <v>#N/A</v>
      </c>
      <c r="F333" s="2">
        <v>769694.15954947472</v>
      </c>
      <c r="G333" s="2">
        <f t="shared" si="70"/>
        <v>524145.14285714278</v>
      </c>
      <c r="H333" s="2">
        <f t="shared" si="65"/>
        <v>149127371.55958727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7389120.5714285942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874728.10795220733</v>
      </c>
      <c r="Q333" s="2">
        <f t="shared" si="71"/>
        <v>550000</v>
      </c>
      <c r="R333" s="2">
        <f t="shared" si="66"/>
        <v>156425380.30271536</v>
      </c>
      <c r="S333" s="2">
        <f t="shared" si="58"/>
        <v>524145.14285713434</v>
      </c>
      <c r="T333" s="2">
        <f t="shared" si="59"/>
        <v>25854.857142857276</v>
      </c>
      <c r="U333" s="2">
        <f t="shared" si="60"/>
        <v>550000</v>
      </c>
      <c r="V333" s="2">
        <f t="shared" si="34"/>
        <v>105099179.55958715</v>
      </c>
      <c r="W333" s="2">
        <f t="shared" si="61"/>
        <v>524145.14285714924</v>
      </c>
      <c r="X333" s="2">
        <f t="shared" si="51"/>
        <v>25854.857142850757</v>
      </c>
      <c r="Y333" s="2">
        <f t="shared" si="62"/>
        <v>51326200.743128195</v>
      </c>
      <c r="Z333" s="2" t="str">
        <f t="shared" si="52"/>
        <v>MEEP</v>
      </c>
      <c r="AA333" s="2">
        <f>IF(Z333="HERE",Y333,AA332+Graph!$G$1*1000)</f>
        <v>94230656.923479915</v>
      </c>
      <c r="AB333" s="2">
        <f t="shared" si="63"/>
        <v>420000</v>
      </c>
      <c r="AC333" s="2">
        <f t="shared" si="64"/>
        <v>47530606.331901915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256</v>
      </c>
      <c r="C334" s="7"/>
      <c r="D334" s="2" t="e">
        <f t="shared" si="55"/>
        <v>#N/A</v>
      </c>
      <c r="E334" s="2" t="e">
        <f t="shared" si="67"/>
        <v>#N/A</v>
      </c>
      <c r="F334" s="2">
        <v>771122.0202345252</v>
      </c>
      <c r="G334" s="2">
        <f t="shared" si="70"/>
        <v>524145.14285714278</v>
      </c>
      <c r="H334" s="2">
        <f t="shared" si="65"/>
        <v>149651516.7024444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7414975.4285714515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876513.67126612365</v>
      </c>
      <c r="Q334" s="2">
        <f t="shared" si="71"/>
        <v>550000</v>
      </c>
      <c r="R334" s="2">
        <f t="shared" si="66"/>
        <v>156975380.30271536</v>
      </c>
      <c r="S334" s="2">
        <f t="shared" si="58"/>
        <v>524145.14285713434</v>
      </c>
      <c r="T334" s="2">
        <f t="shared" si="59"/>
        <v>25854.857142857276</v>
      </c>
      <c r="U334" s="2">
        <f t="shared" si="60"/>
        <v>550000</v>
      </c>
      <c r="V334" s="2">
        <f t="shared" si="34"/>
        <v>105623324.7024443</v>
      </c>
      <c r="W334" s="2">
        <f t="shared" si="61"/>
        <v>524145.14285714924</v>
      </c>
      <c r="X334" s="2">
        <f t="shared" si="51"/>
        <v>25854.857142850757</v>
      </c>
      <c r="Y334" s="2">
        <f t="shared" si="62"/>
        <v>51352055.600271046</v>
      </c>
      <c r="Z334" s="2" t="str">
        <f t="shared" si="52"/>
        <v>MEEP</v>
      </c>
      <c r="AA334" s="2">
        <f>IF(Z334="HERE",Y334,AA333+Graph!$G$1*1000)</f>
        <v>94650656.923479915</v>
      </c>
      <c r="AB334" s="2">
        <f t="shared" si="63"/>
        <v>420000</v>
      </c>
      <c r="AC334" s="2">
        <f t="shared" si="64"/>
        <v>47530606.331901915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257</v>
      </c>
      <c r="C335" s="7"/>
      <c r="D335" s="2" t="e">
        <f t="shared" si="55"/>
        <v>#N/A</v>
      </c>
      <c r="E335" s="2" t="e">
        <f t="shared" si="67"/>
        <v>#N/A</v>
      </c>
      <c r="F335" s="2">
        <v>772549.88091958314</v>
      </c>
      <c r="G335" s="2">
        <f t="shared" si="70"/>
        <v>524145.14285714278</v>
      </c>
      <c r="H335" s="2">
        <f t="shared" si="65"/>
        <v>150175661.84530154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7440830.2857143087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878299.23458005488</v>
      </c>
      <c r="Q335" s="2">
        <f t="shared" si="71"/>
        <v>550000</v>
      </c>
      <c r="R335" s="2">
        <f t="shared" si="66"/>
        <v>157525380.30271536</v>
      </c>
      <c r="S335" s="2">
        <f t="shared" si="58"/>
        <v>524145.14285713434</v>
      </c>
      <c r="T335" s="2">
        <f t="shared" si="59"/>
        <v>25854.857142857276</v>
      </c>
      <c r="U335" s="2">
        <f t="shared" si="60"/>
        <v>550000</v>
      </c>
      <c r="V335" s="2">
        <f t="shared" si="34"/>
        <v>106147469.84530145</v>
      </c>
      <c r="W335" s="2">
        <f t="shared" si="61"/>
        <v>524145.14285714924</v>
      </c>
      <c r="X335" s="2">
        <f t="shared" si="51"/>
        <v>25854.857142850757</v>
      </c>
      <c r="Y335" s="2">
        <f t="shared" si="62"/>
        <v>51377910.457413897</v>
      </c>
      <c r="Z335" s="2" t="str">
        <f t="shared" si="52"/>
        <v>MEEP</v>
      </c>
      <c r="AA335" s="2">
        <f>IF(Z335="HERE",Y335,AA334+Graph!$G$1*1000)</f>
        <v>95070656.923479915</v>
      </c>
      <c r="AB335" s="2">
        <f t="shared" si="63"/>
        <v>420000</v>
      </c>
      <c r="AC335" s="2">
        <f t="shared" si="64"/>
        <v>47530606.331901915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258</v>
      </c>
      <c r="C336" s="7"/>
      <c r="D336" s="2" t="e">
        <f t="shared" si="55"/>
        <v>#N/A</v>
      </c>
      <c r="E336" s="2" t="e">
        <f t="shared" si="67"/>
        <v>#N/A</v>
      </c>
      <c r="F336" s="2">
        <v>773977.74160464108</v>
      </c>
      <c r="G336" s="2">
        <f t="shared" si="70"/>
        <v>524145.14285714278</v>
      </c>
      <c r="H336" s="2">
        <f t="shared" si="65"/>
        <v>150699806.98815867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7466685.142857166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880084.7978939712</v>
      </c>
      <c r="Q336" s="2">
        <f t="shared" si="71"/>
        <v>550000</v>
      </c>
      <c r="R336" s="2">
        <f t="shared" si="66"/>
        <v>158075380.30271536</v>
      </c>
      <c r="S336" s="2">
        <f t="shared" si="58"/>
        <v>524145.14285713434</v>
      </c>
      <c r="T336" s="2">
        <f t="shared" si="59"/>
        <v>25854.857142857276</v>
      </c>
      <c r="U336" s="2">
        <f t="shared" si="60"/>
        <v>550000</v>
      </c>
      <c r="V336" s="2">
        <f t="shared" si="34"/>
        <v>106671614.9881586</v>
      </c>
      <c r="W336" s="2">
        <f t="shared" si="61"/>
        <v>524145.14285714924</v>
      </c>
      <c r="X336" s="2">
        <f t="shared" si="51"/>
        <v>25854.857142850757</v>
      </c>
      <c r="Y336" s="2">
        <f t="shared" si="62"/>
        <v>51403765.314556748</v>
      </c>
      <c r="Z336" s="2" t="str">
        <f t="shared" si="52"/>
        <v>MEEP</v>
      </c>
      <c r="AA336" s="2">
        <f>IF(Z336="HERE",Y336,AA335+Graph!$G$1*1000)</f>
        <v>95490656.923479915</v>
      </c>
      <c r="AB336" s="2">
        <f t="shared" si="63"/>
        <v>420000</v>
      </c>
      <c r="AC336" s="2">
        <f t="shared" si="64"/>
        <v>47530606.331901915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259</v>
      </c>
      <c r="C337" s="7"/>
      <c r="D337" s="2" t="e">
        <f t="shared" si="55"/>
        <v>#N/A</v>
      </c>
      <c r="E337" s="2" t="e">
        <f t="shared" si="67"/>
        <v>#N/A</v>
      </c>
      <c r="F337" s="2">
        <v>775405.60228969902</v>
      </c>
      <c r="G337" s="2">
        <f t="shared" si="70"/>
        <v>524145.14285714278</v>
      </c>
      <c r="H337" s="2">
        <f t="shared" si="65"/>
        <v>151223952.13101581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7492540.0000000233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881870.36120790243</v>
      </c>
      <c r="Q337" s="2">
        <f t="shared" si="71"/>
        <v>550000</v>
      </c>
      <c r="R337" s="2">
        <f t="shared" si="66"/>
        <v>158625380.30271536</v>
      </c>
      <c r="S337" s="2">
        <f t="shared" si="58"/>
        <v>524145.14285713434</v>
      </c>
      <c r="T337" s="2">
        <f t="shared" si="59"/>
        <v>25854.857142857276</v>
      </c>
      <c r="U337" s="2">
        <f t="shared" si="60"/>
        <v>550000</v>
      </c>
      <c r="V337" s="2">
        <f t="shared" si="34"/>
        <v>107195760.13101575</v>
      </c>
      <c r="W337" s="2">
        <f t="shared" si="61"/>
        <v>524145.14285714924</v>
      </c>
      <c r="X337" s="2">
        <f t="shared" si="51"/>
        <v>25854.857142850757</v>
      </c>
      <c r="Y337" s="2">
        <f t="shared" si="62"/>
        <v>51429620.171699598</v>
      </c>
      <c r="Z337" s="2" t="str">
        <f t="shared" si="52"/>
        <v>MEEP</v>
      </c>
      <c r="AA337" s="2">
        <f>IF(Z337="HERE",Y337,AA336+Graph!$G$1*1000)</f>
        <v>95910656.923479915</v>
      </c>
      <c r="AB337" s="2">
        <f t="shared" si="63"/>
        <v>420000</v>
      </c>
      <c r="AC337" s="2">
        <f t="shared" si="64"/>
        <v>47530606.331901915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260</v>
      </c>
      <c r="C338" s="7"/>
      <c r="D338" s="2" t="e">
        <f t="shared" si="55"/>
        <v>#N/A</v>
      </c>
      <c r="E338" s="2" t="e">
        <f t="shared" si="67"/>
        <v>#N/A</v>
      </c>
      <c r="F338" s="2">
        <v>776833.46297475696</v>
      </c>
      <c r="G338" s="2">
        <f t="shared" si="70"/>
        <v>524145.14285714278</v>
      </c>
      <c r="H338" s="2">
        <f t="shared" si="65"/>
        <v>151748097.27387294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7518394.8571428806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883655.92452181876</v>
      </c>
      <c r="Q338" s="2">
        <f t="shared" si="71"/>
        <v>550000</v>
      </c>
      <c r="R338" s="2">
        <f t="shared" si="66"/>
        <v>159175380.30271536</v>
      </c>
      <c r="S338" s="2">
        <f t="shared" si="58"/>
        <v>524145.14285713434</v>
      </c>
      <c r="T338" s="2">
        <f t="shared" si="59"/>
        <v>25854.857142857276</v>
      </c>
      <c r="U338" s="2">
        <f t="shared" si="60"/>
        <v>550000</v>
      </c>
      <c r="V338" s="2">
        <f t="shared" si="34"/>
        <v>107719905.2738729</v>
      </c>
      <c r="W338" s="2">
        <f t="shared" si="61"/>
        <v>524145.14285714924</v>
      </c>
      <c r="X338" s="2">
        <f t="shared" si="51"/>
        <v>25854.857142850757</v>
      </c>
      <c r="Y338" s="2">
        <f t="shared" si="62"/>
        <v>51455475.028842449</v>
      </c>
      <c r="Z338" s="2" t="str">
        <f t="shared" si="52"/>
        <v>MEEP</v>
      </c>
      <c r="AA338" s="2">
        <f>IF(Z338="HERE",Y338,AA337+Graph!$G$1*1000)</f>
        <v>96330656.923479915</v>
      </c>
      <c r="AB338" s="2">
        <f t="shared" si="63"/>
        <v>420000</v>
      </c>
      <c r="AC338" s="2">
        <f t="shared" si="64"/>
        <v>47530606.331901915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261</v>
      </c>
      <c r="C339" s="7"/>
      <c r="D339" s="2" t="e">
        <f t="shared" si="55"/>
        <v>#N/A</v>
      </c>
      <c r="E339" s="2" t="e">
        <f t="shared" si="67"/>
        <v>#N/A</v>
      </c>
      <c r="F339" s="2">
        <v>778261.32365981489</v>
      </c>
      <c r="G339" s="2">
        <f t="shared" si="70"/>
        <v>524145.14285714278</v>
      </c>
      <c r="H339" s="2">
        <f t="shared" si="65"/>
        <v>152272242.41673008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7544249.7142857378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885441.48783574998</v>
      </c>
      <c r="Q339" s="2">
        <f t="shared" si="71"/>
        <v>550000</v>
      </c>
      <c r="R339" s="2">
        <f t="shared" si="66"/>
        <v>159725380.30271536</v>
      </c>
      <c r="S339" s="2">
        <f t="shared" si="58"/>
        <v>524145.14285713434</v>
      </c>
      <c r="T339" s="2">
        <f t="shared" si="59"/>
        <v>25854.857142857276</v>
      </c>
      <c r="U339" s="2">
        <f t="shared" si="60"/>
        <v>550000</v>
      </c>
      <c r="V339" s="2">
        <f t="shared" si="34"/>
        <v>108244050.41673005</v>
      </c>
      <c r="W339" s="2">
        <f t="shared" si="61"/>
        <v>524145.14285714924</v>
      </c>
      <c r="X339" s="2">
        <f t="shared" si="51"/>
        <v>25854.857142850757</v>
      </c>
      <c r="Y339" s="2">
        <f t="shared" si="62"/>
        <v>51481329.8859853</v>
      </c>
      <c r="Z339" s="2" t="str">
        <f t="shared" si="52"/>
        <v>MEEP</v>
      </c>
      <c r="AA339" s="2">
        <f>IF(Z339="HERE",Y339,AA338+Graph!$G$1*1000)</f>
        <v>96750656.923479915</v>
      </c>
      <c r="AB339" s="2">
        <f t="shared" si="63"/>
        <v>420000</v>
      </c>
      <c r="AC339" s="2">
        <f t="shared" si="64"/>
        <v>47530606.331901915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262</v>
      </c>
      <c r="C340" s="7"/>
      <c r="D340" s="2" t="e">
        <f t="shared" si="55"/>
        <v>#N/A</v>
      </c>
      <c r="E340" s="2" t="e">
        <f t="shared" si="67"/>
        <v>#N/A</v>
      </c>
      <c r="F340" s="2">
        <v>779689.18434486538</v>
      </c>
      <c r="G340" s="2">
        <f t="shared" si="70"/>
        <v>524145.14285714278</v>
      </c>
      <c r="H340" s="2">
        <f t="shared" si="65"/>
        <v>152796387.55958721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7570104.5714285951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887227.05114966631</v>
      </c>
      <c r="Q340" s="2">
        <f t="shared" si="71"/>
        <v>550000</v>
      </c>
      <c r="R340" s="2">
        <f t="shared" si="66"/>
        <v>160275380.30271536</v>
      </c>
      <c r="S340" s="2">
        <f t="shared" si="58"/>
        <v>524145.14285713434</v>
      </c>
      <c r="T340" s="2">
        <f t="shared" si="59"/>
        <v>25854.857142857276</v>
      </c>
      <c r="U340" s="2">
        <f t="shared" si="60"/>
        <v>550000</v>
      </c>
      <c r="V340" s="2">
        <f t="shared" si="34"/>
        <v>108768195.5595872</v>
      </c>
      <c r="W340" s="2">
        <f t="shared" si="61"/>
        <v>524145.14285714924</v>
      </c>
      <c r="X340" s="2">
        <f t="shared" si="51"/>
        <v>25854.857142850757</v>
      </c>
      <c r="Y340" s="2">
        <f t="shared" si="62"/>
        <v>51507184.743128151</v>
      </c>
      <c r="Z340" s="2" t="str">
        <f t="shared" si="52"/>
        <v>MEEP</v>
      </c>
      <c r="AA340" s="2">
        <f>IF(Z340="HERE",Y340,AA339+Graph!$G$1*1000)</f>
        <v>97170656.923479915</v>
      </c>
      <c r="AB340" s="2">
        <f t="shared" si="63"/>
        <v>420000</v>
      </c>
      <c r="AC340" s="2">
        <f t="shared" si="64"/>
        <v>47530606.331901915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263</v>
      </c>
      <c r="C341" s="7"/>
      <c r="D341" s="2" t="e">
        <f t="shared" si="55"/>
        <v>#N/A</v>
      </c>
      <c r="E341" s="2" t="e">
        <f t="shared" si="67"/>
        <v>#N/A</v>
      </c>
      <c r="F341" s="2">
        <v>781117.04502992332</v>
      </c>
      <c r="G341" s="2">
        <f t="shared" si="70"/>
        <v>524145.14285714278</v>
      </c>
      <c r="H341" s="2">
        <f t="shared" si="65"/>
        <v>153320532.70244434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7595959.4285714524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889012.61446359754</v>
      </c>
      <c r="Q341" s="2">
        <f t="shared" si="71"/>
        <v>550000</v>
      </c>
      <c r="R341" s="2">
        <f t="shared" si="66"/>
        <v>160825380.30271536</v>
      </c>
      <c r="S341" s="2">
        <f t="shared" si="58"/>
        <v>524145.14285713434</v>
      </c>
      <c r="T341" s="2">
        <f t="shared" si="59"/>
        <v>25854.857142857276</v>
      </c>
      <c r="U341" s="2">
        <f t="shared" si="60"/>
        <v>550000</v>
      </c>
      <c r="V341" s="2">
        <f t="shared" si="34"/>
        <v>109292340.70244434</v>
      </c>
      <c r="W341" s="2">
        <f t="shared" si="61"/>
        <v>524145.14285714924</v>
      </c>
      <c r="X341" s="2">
        <f t="shared" si="51"/>
        <v>25854.857142850757</v>
      </c>
      <c r="Y341" s="2">
        <f t="shared" si="62"/>
        <v>51533039.600271001</v>
      </c>
      <c r="Z341" s="2" t="str">
        <f t="shared" si="52"/>
        <v>MEEP</v>
      </c>
      <c r="AA341" s="2">
        <f>IF(Z341="HERE",Y341,AA340+Graph!$G$1*1000)</f>
        <v>97590656.923479915</v>
      </c>
      <c r="AB341" s="2">
        <f t="shared" si="63"/>
        <v>420000</v>
      </c>
      <c r="AC341" s="2">
        <f t="shared" si="64"/>
        <v>47530606.331901915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264</v>
      </c>
      <c r="C342" s="7"/>
      <c r="D342" s="2" t="e">
        <f t="shared" si="55"/>
        <v>#N/A</v>
      </c>
      <c r="E342" s="2" t="e">
        <f t="shared" si="67"/>
        <v>#N/A</v>
      </c>
      <c r="F342" s="2">
        <v>782544.90571498126</v>
      </c>
      <c r="G342" s="2">
        <f t="shared" si="70"/>
        <v>524145.14285714278</v>
      </c>
      <c r="H342" s="2">
        <f t="shared" si="65"/>
        <v>153844677.84530148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7621814.2857143097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890798.17777751386</v>
      </c>
      <c r="Q342" s="2">
        <f t="shared" si="71"/>
        <v>550000</v>
      </c>
      <c r="R342" s="2">
        <f t="shared" si="66"/>
        <v>161375380.30271536</v>
      </c>
      <c r="S342" s="2">
        <f t="shared" si="58"/>
        <v>524145.14285713434</v>
      </c>
      <c r="T342" s="2">
        <f t="shared" si="59"/>
        <v>25854.857142857276</v>
      </c>
      <c r="U342" s="2">
        <f t="shared" si="60"/>
        <v>550000</v>
      </c>
      <c r="V342" s="2">
        <f t="shared" si="34"/>
        <v>109816485.84530149</v>
      </c>
      <c r="W342" s="2">
        <f t="shared" si="61"/>
        <v>524145.14285714924</v>
      </c>
      <c r="X342" s="2">
        <f t="shared" si="51"/>
        <v>25854.857142850757</v>
      </c>
      <c r="Y342" s="2">
        <f t="shared" si="62"/>
        <v>51558894.457413852</v>
      </c>
      <c r="Z342" s="2" t="str">
        <f t="shared" si="52"/>
        <v>MEEP</v>
      </c>
      <c r="AA342" s="2">
        <f>IF(Z342="HERE",Y342,AA341+Graph!$G$1*1000)</f>
        <v>98010656.923479915</v>
      </c>
      <c r="AB342" s="2">
        <f t="shared" si="63"/>
        <v>420000</v>
      </c>
      <c r="AC342" s="2">
        <f t="shared" si="64"/>
        <v>47530606.331901915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265</v>
      </c>
      <c r="C343" s="7"/>
      <c r="D343" s="2" t="e">
        <f t="shared" si="55"/>
        <v>#N/A</v>
      </c>
      <c r="E343" s="2" t="e">
        <f t="shared" si="67"/>
        <v>#N/A</v>
      </c>
      <c r="F343" s="2">
        <v>783972.7664000392</v>
      </c>
      <c r="G343" s="2">
        <f t="shared" si="70"/>
        <v>524145.14285714278</v>
      </c>
      <c r="H343" s="2">
        <f t="shared" si="65"/>
        <v>154368822.98815861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7647669.1428571669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892583.74109144509</v>
      </c>
      <c r="Q343" s="2">
        <f t="shared" si="71"/>
        <v>550000</v>
      </c>
      <c r="R343" s="2">
        <f t="shared" si="66"/>
        <v>161925380.30271536</v>
      </c>
      <c r="S343" s="2">
        <f t="shared" si="58"/>
        <v>524145.14285713434</v>
      </c>
      <c r="T343" s="2">
        <f t="shared" si="59"/>
        <v>25854.857142857276</v>
      </c>
      <c r="U343" s="2">
        <f t="shared" si="60"/>
        <v>550000</v>
      </c>
      <c r="V343" s="2">
        <f t="shared" si="34"/>
        <v>110340630.98815864</v>
      </c>
      <c r="W343" s="2">
        <f t="shared" si="61"/>
        <v>524145.14285714924</v>
      </c>
      <c r="X343" s="2">
        <f t="shared" si="51"/>
        <v>25854.857142850757</v>
      </c>
      <c r="Y343" s="2">
        <f t="shared" si="62"/>
        <v>51584749.314556703</v>
      </c>
      <c r="Z343" s="2" t="str">
        <f t="shared" si="52"/>
        <v>MEEP</v>
      </c>
      <c r="AA343" s="2">
        <f>IF(Z343="HERE",Y343,AA342+Graph!$G$1*1000)</f>
        <v>98430656.923479915</v>
      </c>
      <c r="AB343" s="2">
        <f t="shared" si="63"/>
        <v>420000</v>
      </c>
      <c r="AC343" s="2">
        <f t="shared" si="64"/>
        <v>47530606.331901915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266</v>
      </c>
      <c r="C344" s="7"/>
      <c r="D344" s="2" t="e">
        <f t="shared" si="55"/>
        <v>#N/A</v>
      </c>
      <c r="E344" s="2" t="e">
        <f t="shared" si="67"/>
        <v>#N/A</v>
      </c>
      <c r="F344" s="2">
        <v>785400.62708509713</v>
      </c>
      <c r="G344" s="2">
        <f t="shared" si="70"/>
        <v>524145.14285714278</v>
      </c>
      <c r="H344" s="2">
        <f t="shared" si="65"/>
        <v>154892968.13101575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7673524.0000000242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894369.30440537632</v>
      </c>
      <c r="Q344" s="2">
        <f t="shared" si="71"/>
        <v>550000</v>
      </c>
      <c r="R344" s="2">
        <f t="shared" si="66"/>
        <v>162475380.30271536</v>
      </c>
      <c r="S344" s="2">
        <f t="shared" si="58"/>
        <v>524145.14285713434</v>
      </c>
      <c r="T344" s="2">
        <f t="shared" si="59"/>
        <v>25854.857142857276</v>
      </c>
      <c r="U344" s="2">
        <f t="shared" si="60"/>
        <v>550000</v>
      </c>
      <c r="V344" s="2">
        <f t="shared" si="34"/>
        <v>110864776.13101579</v>
      </c>
      <c r="W344" s="2">
        <f t="shared" si="61"/>
        <v>524145.14285714924</v>
      </c>
      <c r="X344" s="2">
        <f t="shared" si="51"/>
        <v>25854.857142850757</v>
      </c>
      <c r="Y344" s="2">
        <f t="shared" si="62"/>
        <v>51610604.171699554</v>
      </c>
      <c r="Z344" s="2" t="str">
        <f t="shared" si="52"/>
        <v>MEEP</v>
      </c>
      <c r="AA344" s="2">
        <f>IF(Z344="HERE",Y344,AA343+Graph!$G$1*1000)</f>
        <v>98850656.923479915</v>
      </c>
      <c r="AB344" s="2">
        <f t="shared" si="63"/>
        <v>420000</v>
      </c>
      <c r="AC344" s="2">
        <f t="shared" si="64"/>
        <v>47530606.331901915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267</v>
      </c>
      <c r="C345" s="7"/>
      <c r="D345" s="2" t="e">
        <f t="shared" si="55"/>
        <v>#N/A</v>
      </c>
      <c r="E345" s="2" t="e">
        <f t="shared" si="67"/>
        <v>#N/A</v>
      </c>
      <c r="F345" s="2">
        <v>786828.48777015507</v>
      </c>
      <c r="G345" s="2">
        <f t="shared" si="70"/>
        <v>524145.14285714278</v>
      </c>
      <c r="H345" s="2">
        <f t="shared" si="65"/>
        <v>155417113.27387288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7699378.8571428815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896154.86771929264</v>
      </c>
      <c r="Q345" s="2">
        <f t="shared" si="71"/>
        <v>550000</v>
      </c>
      <c r="R345" s="2">
        <f t="shared" si="66"/>
        <v>163025380.30271536</v>
      </c>
      <c r="S345" s="2">
        <f t="shared" si="58"/>
        <v>524145.14285713434</v>
      </c>
      <c r="T345" s="2">
        <f t="shared" si="59"/>
        <v>25854.857142857276</v>
      </c>
      <c r="U345" s="2">
        <f t="shared" si="60"/>
        <v>550000</v>
      </c>
      <c r="V345" s="2">
        <f t="shared" si="34"/>
        <v>111388921.27387294</v>
      </c>
      <c r="W345" s="2">
        <f t="shared" si="61"/>
        <v>524145.14285714924</v>
      </c>
      <c r="X345" s="2">
        <f t="shared" si="51"/>
        <v>25854.857142850757</v>
      </c>
      <c r="Y345" s="2">
        <f t="shared" si="62"/>
        <v>51636459.028842404</v>
      </c>
      <c r="Z345" s="2" t="str">
        <f t="shared" si="52"/>
        <v>MEEP</v>
      </c>
      <c r="AA345" s="2">
        <f>IF(Z345="HERE",Y345,AA344+Graph!$G$1*1000)</f>
        <v>99270656.923479915</v>
      </c>
      <c r="AB345" s="2">
        <f t="shared" si="63"/>
        <v>420000</v>
      </c>
      <c r="AC345" s="2">
        <f t="shared" si="64"/>
        <v>47530606.331901915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268</v>
      </c>
      <c r="C346" s="7"/>
      <c r="D346" s="2" t="e">
        <f t="shared" si="55"/>
        <v>#N/A</v>
      </c>
      <c r="E346" s="2" t="e">
        <f t="shared" si="67"/>
        <v>#N/A</v>
      </c>
      <c r="F346" s="2">
        <v>788256.34845521301</v>
      </c>
      <c r="G346" s="2">
        <f t="shared" si="70"/>
        <v>524145.14285714278</v>
      </c>
      <c r="H346" s="2">
        <f t="shared" si="65"/>
        <v>155941258.41673002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7725233.7142857388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897940.43103322387</v>
      </c>
      <c r="Q346" s="2">
        <f t="shared" si="71"/>
        <v>550000</v>
      </c>
      <c r="R346" s="2">
        <f t="shared" si="66"/>
        <v>163575380.30271536</v>
      </c>
      <c r="S346" s="2">
        <f t="shared" si="58"/>
        <v>524145.14285713434</v>
      </c>
      <c r="T346" s="2">
        <f t="shared" si="59"/>
        <v>25854.857142857276</v>
      </c>
      <c r="U346" s="2">
        <f t="shared" si="60"/>
        <v>550000</v>
      </c>
      <c r="V346" s="2">
        <f t="shared" si="34"/>
        <v>111913066.41673009</v>
      </c>
      <c r="W346" s="2">
        <f t="shared" si="61"/>
        <v>524145.14285714924</v>
      </c>
      <c r="X346" s="2">
        <f t="shared" si="51"/>
        <v>25854.857142850757</v>
      </c>
      <c r="Y346" s="2">
        <f t="shared" si="62"/>
        <v>51662313.885985255</v>
      </c>
      <c r="Z346" s="2" t="str">
        <f t="shared" si="52"/>
        <v>MEEP</v>
      </c>
      <c r="AA346" s="2">
        <f>IF(Z346="HERE",Y346,AA345+Graph!$G$1*1000)</f>
        <v>99690656.923479915</v>
      </c>
      <c r="AB346" s="2">
        <f t="shared" si="63"/>
        <v>420000</v>
      </c>
      <c r="AC346" s="2">
        <f t="shared" si="64"/>
        <v>47530606.331901915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269</v>
      </c>
      <c r="C347" s="7"/>
      <c r="D347" s="2" t="e">
        <f t="shared" si="55"/>
        <v>#N/A</v>
      </c>
      <c r="E347" s="2" t="e">
        <f t="shared" si="67"/>
        <v>#N/A</v>
      </c>
      <c r="F347" s="2">
        <v>789684.2091402635</v>
      </c>
      <c r="G347" s="2">
        <f t="shared" si="70"/>
        <v>524145.14285714278</v>
      </c>
      <c r="H347" s="2">
        <f t="shared" si="65"/>
        <v>156465403.55958715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7751088.571428596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899725.99434714019</v>
      </c>
      <c r="Q347" s="2">
        <f t="shared" si="71"/>
        <v>550000</v>
      </c>
      <c r="R347" s="2">
        <f t="shared" si="66"/>
        <v>164125380.30271536</v>
      </c>
      <c r="S347" s="2">
        <f t="shared" si="58"/>
        <v>524145.14285713434</v>
      </c>
      <c r="T347" s="2">
        <f t="shared" si="59"/>
        <v>25854.857142857276</v>
      </c>
      <c r="U347" s="2">
        <f t="shared" si="60"/>
        <v>550000</v>
      </c>
      <c r="V347" s="2">
        <f t="shared" si="34"/>
        <v>112437211.55958724</v>
      </c>
      <c r="W347" s="2">
        <f t="shared" si="61"/>
        <v>524145.14285714924</v>
      </c>
      <c r="X347" s="2">
        <f t="shared" si="51"/>
        <v>25854.857142850757</v>
      </c>
      <c r="Y347" s="2">
        <f t="shared" si="62"/>
        <v>51688168.743128106</v>
      </c>
      <c r="Z347" s="2" t="str">
        <f t="shared" si="52"/>
        <v>MEEP</v>
      </c>
      <c r="AA347" s="2">
        <f>IF(Z347="HERE",Y347,AA346+Graph!$G$1*1000)</f>
        <v>100110656.92347991</v>
      </c>
      <c r="AB347" s="2">
        <f t="shared" si="63"/>
        <v>420000</v>
      </c>
      <c r="AC347" s="2">
        <f t="shared" si="64"/>
        <v>47530606.331901915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270</v>
      </c>
      <c r="C348" s="7"/>
      <c r="D348" s="2" t="e">
        <f t="shared" si="55"/>
        <v>#N/A</v>
      </c>
      <c r="E348" s="2" t="e">
        <f t="shared" si="67"/>
        <v>#N/A</v>
      </c>
      <c r="F348" s="2">
        <v>791112.06982532144</v>
      </c>
      <c r="G348" s="2">
        <f t="shared" si="70"/>
        <v>524145.14285714278</v>
      </c>
      <c r="H348" s="2">
        <f t="shared" si="65"/>
        <v>156989548.70244429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7776943.4285714533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901511.55766107142</v>
      </c>
      <c r="Q348" s="2">
        <f t="shared" si="71"/>
        <v>550000</v>
      </c>
      <c r="R348" s="2">
        <f t="shared" si="66"/>
        <v>164675380.30271536</v>
      </c>
      <c r="S348" s="2">
        <f t="shared" si="58"/>
        <v>524145.14285713434</v>
      </c>
      <c r="T348" s="2">
        <f t="shared" si="59"/>
        <v>25854.857142857276</v>
      </c>
      <c r="U348" s="2">
        <f t="shared" si="60"/>
        <v>550000</v>
      </c>
      <c r="V348" s="2">
        <f t="shared" si="34"/>
        <v>112961356.70244439</v>
      </c>
      <c r="W348" s="2">
        <f t="shared" si="61"/>
        <v>524145.14285714924</v>
      </c>
      <c r="X348" s="2">
        <f t="shared" si="51"/>
        <v>25854.857142850757</v>
      </c>
      <c r="Y348" s="2">
        <f t="shared" si="62"/>
        <v>51714023.600270957</v>
      </c>
      <c r="Z348" s="2" t="str">
        <f t="shared" si="52"/>
        <v>MEEP</v>
      </c>
      <c r="AA348" s="2">
        <f>IF(Z348="HERE",Y348,AA347+Graph!$G$1*1000)</f>
        <v>100530656.92347991</v>
      </c>
      <c r="AB348" s="2">
        <f t="shared" si="63"/>
        <v>420000</v>
      </c>
      <c r="AC348" s="2">
        <f t="shared" si="64"/>
        <v>47530606.331901915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271</v>
      </c>
      <c r="C349" s="7"/>
      <c r="D349" s="2" t="e">
        <f t="shared" si="55"/>
        <v>#N/A</v>
      </c>
      <c r="E349" s="2" t="e">
        <f t="shared" si="67"/>
        <v>#N/A</v>
      </c>
      <c r="F349" s="2">
        <v>792539.93051037937</v>
      </c>
      <c r="G349" s="2">
        <f t="shared" si="70"/>
        <v>524145.14285714278</v>
      </c>
      <c r="H349" s="2">
        <f t="shared" si="65"/>
        <v>157513693.84530142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7802798.2857143106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903297.12097498775</v>
      </c>
      <c r="Q349" s="2">
        <f t="shared" si="71"/>
        <v>550000</v>
      </c>
      <c r="R349" s="2">
        <f t="shared" si="66"/>
        <v>165225380.30271536</v>
      </c>
      <c r="S349" s="2">
        <f t="shared" si="58"/>
        <v>524145.14285713434</v>
      </c>
      <c r="T349" s="2">
        <f t="shared" si="59"/>
        <v>25854.857142857276</v>
      </c>
      <c r="U349" s="2">
        <f t="shared" si="60"/>
        <v>550000</v>
      </c>
      <c r="V349" s="2">
        <f t="shared" si="34"/>
        <v>113485501.84530154</v>
      </c>
      <c r="W349" s="2">
        <f t="shared" si="61"/>
        <v>524145.14285714924</v>
      </c>
      <c r="X349" s="2">
        <f t="shared" si="51"/>
        <v>25854.857142850757</v>
      </c>
      <c r="Y349" s="2">
        <f t="shared" si="62"/>
        <v>51739878.457413808</v>
      </c>
      <c r="Z349" s="2" t="str">
        <f t="shared" si="52"/>
        <v>MEEP</v>
      </c>
      <c r="AA349" s="2">
        <f>IF(Z349="HERE",Y349,AA348+Graph!$G$1*1000)</f>
        <v>100950656.92347991</v>
      </c>
      <c r="AB349" s="2">
        <f t="shared" si="63"/>
        <v>420000</v>
      </c>
      <c r="AC349" s="2">
        <f t="shared" si="64"/>
        <v>47530606.331901915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272</v>
      </c>
      <c r="C350" s="7"/>
      <c r="D350" s="2" t="e">
        <f t="shared" si="55"/>
        <v>#N/A</v>
      </c>
      <c r="E350" s="2" t="e">
        <f t="shared" si="67"/>
        <v>#N/A</v>
      </c>
      <c r="F350" s="2">
        <v>793967.79119543731</v>
      </c>
      <c r="G350" s="2">
        <f t="shared" si="70"/>
        <v>524145.14285714278</v>
      </c>
      <c r="H350" s="2">
        <f t="shared" si="65"/>
        <v>158037838.98815855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7828653.1428571679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905082.68428891897</v>
      </c>
      <c r="Q350" s="2">
        <f t="shared" si="71"/>
        <v>550000</v>
      </c>
      <c r="R350" s="2">
        <f t="shared" si="66"/>
        <v>165775380.30271536</v>
      </c>
      <c r="S350" s="2">
        <f t="shared" si="58"/>
        <v>524145.14285713434</v>
      </c>
      <c r="T350" s="2">
        <f t="shared" si="59"/>
        <v>25854.857142857276</v>
      </c>
      <c r="U350" s="2">
        <f t="shared" si="60"/>
        <v>550000</v>
      </c>
      <c r="V350" s="2">
        <f t="shared" si="34"/>
        <v>114009646.98815869</v>
      </c>
      <c r="W350" s="2">
        <f t="shared" si="61"/>
        <v>524145.14285714924</v>
      </c>
      <c r="X350" s="2">
        <f t="shared" si="51"/>
        <v>25854.857142850757</v>
      </c>
      <c r="Y350" s="2">
        <f t="shared" si="62"/>
        <v>51765733.314556658</v>
      </c>
      <c r="Z350" s="2" t="str">
        <f t="shared" si="52"/>
        <v>MEEP</v>
      </c>
      <c r="AA350" s="2">
        <f>IF(Z350="HERE",Y350,AA349+Graph!$G$1*1000)</f>
        <v>101370656.92347991</v>
      </c>
      <c r="AB350" s="2">
        <f t="shared" si="63"/>
        <v>420000</v>
      </c>
      <c r="AC350" s="2">
        <f t="shared" si="64"/>
        <v>47530606.331901915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273</v>
      </c>
      <c r="C351" s="7"/>
      <c r="D351" s="2" t="e">
        <f t="shared" si="55"/>
        <v>#N/A</v>
      </c>
      <c r="E351" s="2" t="e">
        <f t="shared" si="67"/>
        <v>#N/A</v>
      </c>
      <c r="F351" s="2">
        <v>795395.65188049525</v>
      </c>
      <c r="G351" s="2">
        <f t="shared" si="70"/>
        <v>524145.14285714278</v>
      </c>
      <c r="H351" s="2">
        <f t="shared" si="65"/>
        <v>158561984.13101569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7854508.0000000251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906868.2476028353</v>
      </c>
      <c r="Q351" s="2">
        <f t="shared" si="71"/>
        <v>550000</v>
      </c>
      <c r="R351" s="2">
        <f t="shared" si="66"/>
        <v>166325380.30271536</v>
      </c>
      <c r="S351" s="2">
        <f t="shared" si="58"/>
        <v>524145.14285713434</v>
      </c>
      <c r="T351" s="2">
        <f t="shared" si="59"/>
        <v>25854.857142857276</v>
      </c>
      <c r="U351" s="2">
        <f t="shared" si="60"/>
        <v>550000</v>
      </c>
      <c r="V351" s="2">
        <f t="shared" si="34"/>
        <v>114533792.13101584</v>
      </c>
      <c r="W351" s="2">
        <f t="shared" si="61"/>
        <v>524145.14285714924</v>
      </c>
      <c r="X351" s="2">
        <f t="shared" si="51"/>
        <v>25854.857142850757</v>
      </c>
      <c r="Y351" s="2">
        <f t="shared" ref="Y351:Y385" si="74">IF(COUNT($C352)=0,IF(COUNT($C351)=1,C351,SUM(Y350+X351)),C351)</f>
        <v>51791588.171699509</v>
      </c>
      <c r="Z351" s="2" t="str">
        <f t="shared" si="52"/>
        <v>MEEP</v>
      </c>
      <c r="AA351" s="2">
        <f>IF(Z351="HERE",Y351,AA350+Graph!$G$1*1000)</f>
        <v>101790656.92347991</v>
      </c>
      <c r="AB351" s="2">
        <f t="shared" si="63"/>
        <v>420000</v>
      </c>
      <c r="AC351" s="2">
        <f t="shared" ref="AC351:AC385" si="75">IF(Z352="HERE",V351,AC350)</f>
        <v>47530606.331901915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274</v>
      </c>
      <c r="C352" s="7"/>
      <c r="D352" s="2" t="e">
        <f t="shared" si="55"/>
        <v>#N/A</v>
      </c>
      <c r="E352" s="2" t="e">
        <f t="shared" si="67"/>
        <v>#N/A</v>
      </c>
      <c r="F352" s="2">
        <v>796823.51256555319</v>
      </c>
      <c r="G352" s="2">
        <f t="shared" si="70"/>
        <v>524145.14285714278</v>
      </c>
      <c r="H352" s="2">
        <f t="shared" ref="H352:H385" si="76">IF(COUNT($C353)=0,IF(COUNT($C352)=1,C352,SUM(H351+G352)),C352)</f>
        <v>159086129.27387282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7880362.8571428824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908653.81091676652</v>
      </c>
      <c r="Q352" s="2">
        <f t="shared" si="71"/>
        <v>550000</v>
      </c>
      <c r="R352" s="2">
        <f t="shared" ref="R352:R385" si="77">IF(COUNT($C353)=0,IF(COUNT($C352)=1,M352,SUM(R351+Q352)),M352)</f>
        <v>166875380.30271536</v>
      </c>
      <c r="S352" s="2">
        <f t="shared" si="58"/>
        <v>524145.14285713434</v>
      </c>
      <c r="T352" s="2">
        <f t="shared" si="59"/>
        <v>25854.857142857276</v>
      </c>
      <c r="U352" s="2">
        <f t="shared" si="60"/>
        <v>550000</v>
      </c>
      <c r="V352" s="2">
        <f t="shared" si="34"/>
        <v>115057937.27387299</v>
      </c>
      <c r="W352" s="2">
        <f t="shared" si="61"/>
        <v>524145.14285714924</v>
      </c>
      <c r="X352" s="2">
        <f t="shared" si="51"/>
        <v>25854.857142850757</v>
      </c>
      <c r="Y352" s="2">
        <f t="shared" si="74"/>
        <v>51817443.02884236</v>
      </c>
      <c r="Z352" s="2" t="str">
        <f t="shared" si="52"/>
        <v>MEEP</v>
      </c>
      <c r="AA352" s="2">
        <f>IF(Z352="HERE",Y352,AA351+Graph!$G$1*1000)</f>
        <v>102210656.92347991</v>
      </c>
      <c r="AB352" s="2">
        <f t="shared" si="63"/>
        <v>420000</v>
      </c>
      <c r="AC352" s="2">
        <f t="shared" si="75"/>
        <v>47530606.331901915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275</v>
      </c>
      <c r="C353" s="7"/>
      <c r="D353" s="2" t="e">
        <f t="shared" si="55"/>
        <v>#N/A</v>
      </c>
      <c r="E353" s="2" t="e">
        <f t="shared" si="67"/>
        <v>#N/A</v>
      </c>
      <c r="F353" s="2">
        <v>798251.37325060368</v>
      </c>
      <c r="G353" s="2">
        <f t="shared" si="70"/>
        <v>524145.14285714278</v>
      </c>
      <c r="H353" s="2">
        <f t="shared" si="76"/>
        <v>159610274.41672996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7906217.7142857397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910439.37423069775</v>
      </c>
      <c r="Q353" s="2">
        <f t="shared" si="71"/>
        <v>550000</v>
      </c>
      <c r="R353" s="2">
        <f t="shared" si="77"/>
        <v>167425380.30271536</v>
      </c>
      <c r="S353" s="2">
        <f t="shared" si="58"/>
        <v>524145.14285713434</v>
      </c>
      <c r="T353" s="2">
        <f t="shared" si="59"/>
        <v>25854.857142857276</v>
      </c>
      <c r="U353" s="2">
        <f t="shared" si="60"/>
        <v>550000</v>
      </c>
      <c r="V353" s="2">
        <f t="shared" si="34"/>
        <v>115582082.41673014</v>
      </c>
      <c r="W353" s="2">
        <f t="shared" si="61"/>
        <v>524145.14285714924</v>
      </c>
      <c r="X353" s="2">
        <f t="shared" si="51"/>
        <v>25854.857142850757</v>
      </c>
      <c r="Y353" s="2">
        <f t="shared" si="74"/>
        <v>51843297.885985211</v>
      </c>
      <c r="Z353" s="2" t="str">
        <f t="shared" si="52"/>
        <v>MEEP</v>
      </c>
      <c r="AA353" s="2">
        <f>IF(Z353="HERE",Y353,AA352+Graph!$G$1*1000)</f>
        <v>102630656.92347991</v>
      </c>
      <c r="AB353" s="2">
        <f t="shared" si="63"/>
        <v>420000</v>
      </c>
      <c r="AC353" s="2">
        <f t="shared" si="75"/>
        <v>47530606.331901915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276</v>
      </c>
      <c r="C354" s="7"/>
      <c r="D354" s="2" t="e">
        <f t="shared" si="55"/>
        <v>#N/A</v>
      </c>
      <c r="E354" s="2" t="e">
        <f t="shared" si="67"/>
        <v>#N/A</v>
      </c>
      <c r="F354" s="2">
        <v>799679.23393566161</v>
      </c>
      <c r="G354" s="2">
        <f t="shared" si="70"/>
        <v>524145.14285714278</v>
      </c>
      <c r="H354" s="2">
        <f t="shared" si="76"/>
        <v>160134419.55958709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7932072.571428597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912224.93754461408</v>
      </c>
      <c r="Q354" s="2">
        <f t="shared" si="71"/>
        <v>550000</v>
      </c>
      <c r="R354" s="2">
        <f t="shared" si="77"/>
        <v>167975380.30271536</v>
      </c>
      <c r="S354" s="2">
        <f t="shared" si="58"/>
        <v>524145.14285713434</v>
      </c>
      <c r="T354" s="2">
        <f t="shared" si="59"/>
        <v>25854.857142857276</v>
      </c>
      <c r="U354" s="2">
        <f t="shared" si="60"/>
        <v>550000</v>
      </c>
      <c r="V354" s="2">
        <f t="shared" si="34"/>
        <v>116106227.55958728</v>
      </c>
      <c r="W354" s="2">
        <f t="shared" si="61"/>
        <v>524145.14285714924</v>
      </c>
      <c r="X354" s="2">
        <f t="shared" si="51"/>
        <v>25854.857142850757</v>
      </c>
      <c r="Y354" s="2">
        <f t="shared" si="74"/>
        <v>51869152.743128061</v>
      </c>
      <c r="Z354" s="2" t="str">
        <f t="shared" si="52"/>
        <v>MEEP</v>
      </c>
      <c r="AA354" s="2">
        <f>IF(Z354="HERE",Y354,AA353+Graph!$G$1*1000)</f>
        <v>103050656.92347991</v>
      </c>
      <c r="AB354" s="2">
        <f t="shared" si="63"/>
        <v>420000</v>
      </c>
      <c r="AC354" s="2">
        <f t="shared" si="75"/>
        <v>47530606.331901915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277</v>
      </c>
      <c r="C355" s="7"/>
      <c r="D355" s="2" t="e">
        <f t="shared" si="55"/>
        <v>#N/A</v>
      </c>
      <c r="E355" s="2" t="e">
        <f t="shared" si="67"/>
        <v>#N/A</v>
      </c>
      <c r="F355" s="2">
        <v>801107.09462071955</v>
      </c>
      <c r="G355" s="2">
        <f t="shared" si="70"/>
        <v>524145.14285714278</v>
      </c>
      <c r="H355" s="2">
        <f t="shared" si="76"/>
        <v>160658564.70244423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7957927.4285714542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914010.5008585453</v>
      </c>
      <c r="Q355" s="2">
        <f t="shared" si="71"/>
        <v>550000</v>
      </c>
      <c r="R355" s="2">
        <f t="shared" si="77"/>
        <v>168525380.30271536</v>
      </c>
      <c r="S355" s="2">
        <f t="shared" si="58"/>
        <v>524145.14285713434</v>
      </c>
      <c r="T355" s="2">
        <f t="shared" si="59"/>
        <v>25854.857142857276</v>
      </c>
      <c r="U355" s="2">
        <f t="shared" si="60"/>
        <v>550000</v>
      </c>
      <c r="V355" s="2">
        <f t="shared" si="34"/>
        <v>116630372.70244443</v>
      </c>
      <c r="W355" s="2">
        <f t="shared" si="61"/>
        <v>524145.14285714924</v>
      </c>
      <c r="X355" s="2">
        <f t="shared" si="51"/>
        <v>25854.857142850757</v>
      </c>
      <c r="Y355" s="2">
        <f t="shared" si="74"/>
        <v>51895007.600270912</v>
      </c>
      <c r="Z355" s="2" t="str">
        <f t="shared" si="52"/>
        <v>MEEP</v>
      </c>
      <c r="AA355" s="2">
        <f>IF(Z355="HERE",Y355,AA354+Graph!$G$1*1000)</f>
        <v>103470656.92347991</v>
      </c>
      <c r="AB355" s="2">
        <f t="shared" si="63"/>
        <v>420000</v>
      </c>
      <c r="AC355" s="2">
        <f t="shared" si="75"/>
        <v>47530606.331901915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278</v>
      </c>
      <c r="C356" s="7"/>
      <c r="D356" s="2" t="e">
        <f t="shared" si="55"/>
        <v>#N/A</v>
      </c>
      <c r="E356" s="2" t="e">
        <f t="shared" si="67"/>
        <v>#N/A</v>
      </c>
      <c r="F356" s="2">
        <v>802534.95530577749</v>
      </c>
      <c r="G356" s="2">
        <f t="shared" si="70"/>
        <v>524145.14285714278</v>
      </c>
      <c r="H356" s="2">
        <f t="shared" si="76"/>
        <v>161182709.84530136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7983782.2857143115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915796.06417246163</v>
      </c>
      <c r="Q356" s="2">
        <f t="shared" si="71"/>
        <v>550000</v>
      </c>
      <c r="R356" s="2">
        <f t="shared" si="77"/>
        <v>169075380.30271536</v>
      </c>
      <c r="S356" s="2">
        <f t="shared" si="58"/>
        <v>524145.14285713434</v>
      </c>
      <c r="T356" s="2">
        <f t="shared" si="59"/>
        <v>25854.857142857276</v>
      </c>
      <c r="U356" s="2">
        <f t="shared" si="60"/>
        <v>550000</v>
      </c>
      <c r="V356" s="2">
        <f t="shared" ref="V356:V385" si="78">H272</f>
        <v>117154517.84530158</v>
      </c>
      <c r="W356" s="2">
        <f t="shared" si="61"/>
        <v>524145.14285714924</v>
      </c>
      <c r="X356" s="2">
        <f t="shared" si="51"/>
        <v>25854.857142850757</v>
      </c>
      <c r="Y356" s="2">
        <f t="shared" si="74"/>
        <v>51920862.457413763</v>
      </c>
      <c r="Z356" s="2" t="str">
        <f t="shared" si="52"/>
        <v>MEEP</v>
      </c>
      <c r="AA356" s="2">
        <f>IF(Z356="HERE",Y356,AA355+Graph!$G$1*1000)</f>
        <v>103890656.92347991</v>
      </c>
      <c r="AB356" s="2">
        <f t="shared" si="63"/>
        <v>420000</v>
      </c>
      <c r="AC356" s="2">
        <f t="shared" si="75"/>
        <v>47530606.331901915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279</v>
      </c>
      <c r="C357" s="7"/>
      <c r="D357" s="2" t="e">
        <f t="shared" si="55"/>
        <v>#N/A</v>
      </c>
      <c r="E357" s="2" t="e">
        <f t="shared" si="67"/>
        <v>#N/A</v>
      </c>
      <c r="F357" s="2">
        <v>803962.81599083543</v>
      </c>
      <c r="G357" s="2">
        <f t="shared" si="70"/>
        <v>524145.14285714278</v>
      </c>
      <c r="H357" s="2">
        <f t="shared" si="76"/>
        <v>161706854.98815849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8009637.1428571688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917581.62748639286</v>
      </c>
      <c r="Q357" s="2">
        <f t="shared" si="71"/>
        <v>550000</v>
      </c>
      <c r="R357" s="2">
        <f t="shared" si="77"/>
        <v>169625380.30271536</v>
      </c>
      <c r="S357" s="2">
        <f t="shared" si="58"/>
        <v>524145.14285713434</v>
      </c>
      <c r="T357" s="2">
        <f t="shared" si="59"/>
        <v>25854.857142857276</v>
      </c>
      <c r="U357" s="2">
        <f t="shared" si="60"/>
        <v>550000</v>
      </c>
      <c r="V357" s="2">
        <f t="shared" si="78"/>
        <v>117678662.98815873</v>
      </c>
      <c r="W357" s="2">
        <f t="shared" si="61"/>
        <v>524145.14285714924</v>
      </c>
      <c r="X357" s="2">
        <f t="shared" si="51"/>
        <v>25854.857142850757</v>
      </c>
      <c r="Y357" s="2">
        <f t="shared" si="74"/>
        <v>51946717.314556614</v>
      </c>
      <c r="Z357" s="2" t="str">
        <f t="shared" si="52"/>
        <v>MEEP</v>
      </c>
      <c r="AA357" s="2">
        <f>IF(Z357="HERE",Y357,AA356+Graph!$G$1*1000)</f>
        <v>104310656.92347991</v>
      </c>
      <c r="AB357" s="2">
        <f t="shared" si="63"/>
        <v>420000</v>
      </c>
      <c r="AC357" s="2">
        <f t="shared" si="75"/>
        <v>47530606.331901915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280</v>
      </c>
      <c r="C358" s="7"/>
      <c r="D358" s="2" t="e">
        <f t="shared" si="55"/>
        <v>#N/A</v>
      </c>
      <c r="E358" s="2" t="e">
        <f t="shared" si="67"/>
        <v>#N/A</v>
      </c>
      <c r="F358" s="2">
        <v>805390.67667589337</v>
      </c>
      <c r="G358" s="2">
        <f t="shared" ref="G358:G385" si="79">IF(F358&gt;550000,$AK$31*1000,F358)</f>
        <v>524145.14285714278</v>
      </c>
      <c r="H358" s="2">
        <f t="shared" si="76"/>
        <v>162231000.13101563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8035492.0000000261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919367.19080030918</v>
      </c>
      <c r="Q358" s="2">
        <f t="shared" ref="Q358:Q385" si="80">IF(P358&gt;550000,550000,P358)</f>
        <v>550000</v>
      </c>
      <c r="R358" s="2">
        <f t="shared" si="77"/>
        <v>170175380.30271536</v>
      </c>
      <c r="S358" s="2">
        <f t="shared" si="58"/>
        <v>524145.14285713434</v>
      </c>
      <c r="T358" s="2">
        <f t="shared" si="59"/>
        <v>25854.857142857276</v>
      </c>
      <c r="U358" s="2">
        <f t="shared" si="60"/>
        <v>550000</v>
      </c>
      <c r="V358" s="2">
        <f t="shared" si="78"/>
        <v>118202808.13101588</v>
      </c>
      <c r="W358" s="2">
        <f t="shared" si="61"/>
        <v>524145.14285714924</v>
      </c>
      <c r="X358" s="2">
        <f t="shared" si="51"/>
        <v>25854.857142850757</v>
      </c>
      <c r="Y358" s="2">
        <f t="shared" si="74"/>
        <v>51972572.171699464</v>
      </c>
      <c r="Z358" s="2" t="str">
        <f t="shared" si="52"/>
        <v>MEEP</v>
      </c>
      <c r="AA358" s="2">
        <f>IF(Z358="HERE",Y358,AA357+Graph!$G$1*1000)</f>
        <v>104730656.92347991</v>
      </c>
      <c r="AB358" s="2">
        <f t="shared" si="63"/>
        <v>420000</v>
      </c>
      <c r="AC358" s="2">
        <f t="shared" si="75"/>
        <v>47530606.331901915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281</v>
      </c>
      <c r="C359" s="7"/>
      <c r="D359" s="2" t="e">
        <f t="shared" si="55"/>
        <v>#N/A</v>
      </c>
      <c r="E359" s="2" t="e">
        <f t="shared" si="67"/>
        <v>#N/A</v>
      </c>
      <c r="F359" s="2">
        <v>806818.5373609513</v>
      </c>
      <c r="G359" s="2">
        <f t="shared" si="79"/>
        <v>524145.14285714278</v>
      </c>
      <c r="H359" s="2">
        <f t="shared" si="76"/>
        <v>162755145.27387276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8061346.8571428834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921152.75411424041</v>
      </c>
      <c r="Q359" s="2">
        <f t="shared" si="80"/>
        <v>550000</v>
      </c>
      <c r="R359" s="2">
        <f t="shared" si="77"/>
        <v>170725380.30271536</v>
      </c>
      <c r="S359" s="2">
        <f t="shared" si="58"/>
        <v>524145.14285713434</v>
      </c>
      <c r="T359" s="2">
        <f t="shared" si="59"/>
        <v>25854.857142857276</v>
      </c>
      <c r="U359" s="2">
        <f t="shared" si="60"/>
        <v>550000</v>
      </c>
      <c r="V359" s="2">
        <f t="shared" si="78"/>
        <v>118726953.27387303</v>
      </c>
      <c r="W359" s="2">
        <f t="shared" si="61"/>
        <v>524145.14285714924</v>
      </c>
      <c r="X359" s="2">
        <f t="shared" si="51"/>
        <v>25854.857142850757</v>
      </c>
      <c r="Y359" s="2">
        <f t="shared" si="74"/>
        <v>51998427.028842315</v>
      </c>
      <c r="Z359" s="2" t="str">
        <f t="shared" si="52"/>
        <v>MEEP</v>
      </c>
      <c r="AA359" s="2">
        <f>IF(Z359="HERE",Y359,AA358+Graph!$G$1*1000)</f>
        <v>105150656.92347991</v>
      </c>
      <c r="AB359" s="2">
        <f t="shared" si="63"/>
        <v>420000</v>
      </c>
      <c r="AC359" s="2">
        <f t="shared" si="75"/>
        <v>47530606.331901915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282</v>
      </c>
      <c r="C360" s="7"/>
      <c r="D360" s="2" t="e">
        <f t="shared" si="55"/>
        <v>#N/A</v>
      </c>
      <c r="E360" s="2" t="e">
        <f t="shared" si="67"/>
        <v>#N/A</v>
      </c>
      <c r="F360" s="2">
        <v>808246.39804600179</v>
      </c>
      <c r="G360" s="2">
        <f t="shared" si="79"/>
        <v>524145.14285714278</v>
      </c>
      <c r="H360" s="2">
        <f t="shared" si="76"/>
        <v>163279290.4167299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8087201.7142857406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922938.31742815673</v>
      </c>
      <c r="Q360" s="2">
        <f t="shared" si="80"/>
        <v>550000</v>
      </c>
      <c r="R360" s="2">
        <f t="shared" si="77"/>
        <v>171275380.30271536</v>
      </c>
      <c r="S360" s="2">
        <f t="shared" si="58"/>
        <v>524145.14285713434</v>
      </c>
      <c r="T360" s="2">
        <f t="shared" si="59"/>
        <v>25854.857142857276</v>
      </c>
      <c r="U360" s="2">
        <f t="shared" si="60"/>
        <v>550000</v>
      </c>
      <c r="V360" s="2">
        <f t="shared" si="78"/>
        <v>119251098.41673018</v>
      </c>
      <c r="W360" s="2">
        <f t="shared" si="61"/>
        <v>524145.14285714924</v>
      </c>
      <c r="X360" s="2">
        <f t="shared" si="51"/>
        <v>25854.857142850757</v>
      </c>
      <c r="Y360" s="2">
        <f t="shared" si="74"/>
        <v>52024281.885985166</v>
      </c>
      <c r="Z360" s="2" t="str">
        <f t="shared" si="52"/>
        <v>MEEP</v>
      </c>
      <c r="AA360" s="2">
        <f>IF(Z360="HERE",Y360,AA359+Graph!$G$1*1000)</f>
        <v>105570656.92347991</v>
      </c>
      <c r="AB360" s="2">
        <f t="shared" si="63"/>
        <v>420000</v>
      </c>
      <c r="AC360" s="2">
        <f t="shared" si="75"/>
        <v>47530606.331901915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283</v>
      </c>
      <c r="C361" s="7"/>
      <c r="D361" s="2" t="e">
        <f t="shared" si="55"/>
        <v>#N/A</v>
      </c>
      <c r="E361" s="2" t="e">
        <f t="shared" si="67"/>
        <v>#N/A</v>
      </c>
      <c r="F361" s="2">
        <v>809674.25873105973</v>
      </c>
      <c r="G361" s="2">
        <f t="shared" si="79"/>
        <v>524145.14285714278</v>
      </c>
      <c r="H361" s="2">
        <f t="shared" si="76"/>
        <v>163803435.55958703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8113056.5714285979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924723.88074208796</v>
      </c>
      <c r="Q361" s="2">
        <f t="shared" si="80"/>
        <v>550000</v>
      </c>
      <c r="R361" s="2">
        <f t="shared" si="77"/>
        <v>171825380.30271536</v>
      </c>
      <c r="S361" s="2">
        <f t="shared" si="58"/>
        <v>524145.14285713434</v>
      </c>
      <c r="T361" s="2">
        <f t="shared" si="59"/>
        <v>25854.857142857276</v>
      </c>
      <c r="U361" s="2">
        <f t="shared" si="60"/>
        <v>550000</v>
      </c>
      <c r="V361" s="2">
        <f t="shared" si="78"/>
        <v>119775243.55958733</v>
      </c>
      <c r="W361" s="2">
        <f t="shared" si="61"/>
        <v>524145.14285714924</v>
      </c>
      <c r="X361" s="2">
        <f t="shared" si="51"/>
        <v>25854.857142850757</v>
      </c>
      <c r="Y361" s="2">
        <f t="shared" si="74"/>
        <v>52050136.743128017</v>
      </c>
      <c r="Z361" s="2" t="str">
        <f t="shared" si="52"/>
        <v>MEEP</v>
      </c>
      <c r="AA361" s="2">
        <f>IF(Z361="HERE",Y361,AA360+Graph!$G$1*1000)</f>
        <v>105990656.92347991</v>
      </c>
      <c r="AB361" s="2">
        <f t="shared" si="63"/>
        <v>420000</v>
      </c>
      <c r="AC361" s="2">
        <f t="shared" si="75"/>
        <v>47530606.331901915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284</v>
      </c>
      <c r="C362" s="7"/>
      <c r="D362" s="2" t="e">
        <f t="shared" si="55"/>
        <v>#N/A</v>
      </c>
      <c r="E362" s="2" t="e">
        <f t="shared" si="67"/>
        <v>#N/A</v>
      </c>
      <c r="F362" s="2">
        <v>811102.11941611767</v>
      </c>
      <c r="G362" s="2">
        <f t="shared" si="79"/>
        <v>524145.14285714278</v>
      </c>
      <c r="H362" s="2">
        <f t="shared" si="76"/>
        <v>164327580.70244417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8138911.4285714552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926509.44405601919</v>
      </c>
      <c r="Q362" s="2">
        <f t="shared" si="80"/>
        <v>550000</v>
      </c>
      <c r="R362" s="2">
        <f t="shared" si="77"/>
        <v>172375380.30271536</v>
      </c>
      <c r="S362" s="2">
        <f t="shared" si="58"/>
        <v>524145.14285713434</v>
      </c>
      <c r="T362" s="2">
        <f t="shared" si="59"/>
        <v>25854.857142857276</v>
      </c>
      <c r="U362" s="2">
        <f t="shared" si="60"/>
        <v>550000</v>
      </c>
      <c r="V362" s="2">
        <f t="shared" si="78"/>
        <v>120299388.70244448</v>
      </c>
      <c r="W362" s="2">
        <f t="shared" si="61"/>
        <v>524145.14285714924</v>
      </c>
      <c r="X362" s="2">
        <f t="shared" si="51"/>
        <v>25854.857142850757</v>
      </c>
      <c r="Y362" s="2">
        <f t="shared" si="74"/>
        <v>52075991.600270867</v>
      </c>
      <c r="Z362" s="2" t="str">
        <f t="shared" si="52"/>
        <v>MEEP</v>
      </c>
      <c r="AA362" s="2">
        <f>IF(Z362="HERE",Y362,AA361+Graph!$G$1*1000)</f>
        <v>106410656.92347991</v>
      </c>
      <c r="AB362" s="2">
        <f t="shared" si="63"/>
        <v>420000</v>
      </c>
      <c r="AC362" s="2">
        <f t="shared" si="75"/>
        <v>47530606.331901915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285</v>
      </c>
      <c r="C363" s="7"/>
      <c r="D363" s="2" t="e">
        <f t="shared" si="55"/>
        <v>#N/A</v>
      </c>
      <c r="E363" s="2" t="e">
        <f t="shared" si="67"/>
        <v>#N/A</v>
      </c>
      <c r="F363" s="2">
        <v>812529.98010117561</v>
      </c>
      <c r="G363" s="2">
        <f t="shared" si="79"/>
        <v>524145.14285714278</v>
      </c>
      <c r="H363" s="2">
        <f t="shared" si="76"/>
        <v>164851725.8453013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8164766.2857143125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928295.00736993551</v>
      </c>
      <c r="Q363" s="2">
        <f t="shared" si="80"/>
        <v>550000</v>
      </c>
      <c r="R363" s="2">
        <f t="shared" si="77"/>
        <v>172925380.30271536</v>
      </c>
      <c r="S363" s="2">
        <f t="shared" si="58"/>
        <v>524145.14285713434</v>
      </c>
      <c r="T363" s="2">
        <f t="shared" si="59"/>
        <v>25854.857142857276</v>
      </c>
      <c r="U363" s="2">
        <f t="shared" si="60"/>
        <v>550000</v>
      </c>
      <c r="V363" s="2">
        <f t="shared" si="78"/>
        <v>120823533.84530163</v>
      </c>
      <c r="W363" s="2">
        <f t="shared" si="61"/>
        <v>524145.14285714924</v>
      </c>
      <c r="X363" s="2">
        <f t="shared" si="51"/>
        <v>25854.857142850757</v>
      </c>
      <c r="Y363" s="2">
        <f t="shared" si="74"/>
        <v>52101846.457413718</v>
      </c>
      <c r="Z363" s="2" t="str">
        <f t="shared" si="52"/>
        <v>MEEP</v>
      </c>
      <c r="AA363" s="2">
        <f>IF(Z363="HERE",Y363,AA362+Graph!$G$1*1000)</f>
        <v>106830656.92347991</v>
      </c>
      <c r="AB363" s="2">
        <f t="shared" si="63"/>
        <v>420000</v>
      </c>
      <c r="AC363" s="2">
        <f t="shared" si="75"/>
        <v>47530606.331901915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286</v>
      </c>
      <c r="C364" s="7"/>
      <c r="D364" s="2" t="e">
        <f t="shared" si="55"/>
        <v>#N/A</v>
      </c>
      <c r="E364" s="2" t="e">
        <f t="shared" si="67"/>
        <v>#N/A</v>
      </c>
      <c r="F364" s="2">
        <v>813957.84078623354</v>
      </c>
      <c r="G364" s="2">
        <f t="shared" si="79"/>
        <v>524145.14285714278</v>
      </c>
      <c r="H364" s="2">
        <f t="shared" si="76"/>
        <v>165375870.98815843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8190621.1428571697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930080.57068386674</v>
      </c>
      <c r="Q364" s="2">
        <f t="shared" si="80"/>
        <v>550000</v>
      </c>
      <c r="R364" s="2">
        <f t="shared" si="77"/>
        <v>173475380.30271536</v>
      </c>
      <c r="S364" s="2">
        <f t="shared" si="58"/>
        <v>524145.14285713434</v>
      </c>
      <c r="T364" s="2">
        <f t="shared" si="59"/>
        <v>25854.857142857276</v>
      </c>
      <c r="U364" s="2">
        <f t="shared" si="60"/>
        <v>550000</v>
      </c>
      <c r="V364" s="2">
        <f t="shared" si="78"/>
        <v>121347678.98815878</v>
      </c>
      <c r="W364" s="2">
        <f t="shared" si="61"/>
        <v>524145.14285714924</v>
      </c>
      <c r="X364" s="2">
        <f t="shared" si="51"/>
        <v>25854.857142850757</v>
      </c>
      <c r="Y364" s="2">
        <f t="shared" si="74"/>
        <v>52127701.314556569</v>
      </c>
      <c r="Z364" s="2" t="str">
        <f t="shared" si="52"/>
        <v>MEEP</v>
      </c>
      <c r="AA364" s="2">
        <f>IF(Z364="HERE",Y364,AA363+Graph!$G$1*1000)</f>
        <v>107250656.92347991</v>
      </c>
      <c r="AB364" s="2">
        <f t="shared" si="63"/>
        <v>420000</v>
      </c>
      <c r="AC364" s="2">
        <f t="shared" si="75"/>
        <v>47530606.331901915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287</v>
      </c>
      <c r="C365" s="7"/>
      <c r="D365" s="2" t="e">
        <f t="shared" si="55"/>
        <v>#N/A</v>
      </c>
      <c r="E365" s="2" t="e">
        <f t="shared" si="67"/>
        <v>#N/A</v>
      </c>
      <c r="F365" s="2">
        <v>815385.70147129148</v>
      </c>
      <c r="G365" s="2">
        <f t="shared" si="79"/>
        <v>524145.14285714278</v>
      </c>
      <c r="H365" s="2">
        <f t="shared" si="76"/>
        <v>165900016.13101557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8216476.000000027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931866.13399778306</v>
      </c>
      <c r="Q365" s="2">
        <f t="shared" si="80"/>
        <v>550000</v>
      </c>
      <c r="R365" s="2">
        <f t="shared" si="77"/>
        <v>174025380.30271536</v>
      </c>
      <c r="S365" s="2">
        <f t="shared" si="58"/>
        <v>524145.14285713434</v>
      </c>
      <c r="T365" s="2">
        <f t="shared" si="59"/>
        <v>25854.857142857276</v>
      </c>
      <c r="U365" s="2">
        <f t="shared" si="60"/>
        <v>550000</v>
      </c>
      <c r="V365" s="2">
        <f t="shared" si="78"/>
        <v>121871824.13101593</v>
      </c>
      <c r="W365" s="2">
        <f t="shared" si="61"/>
        <v>524145.14285714924</v>
      </c>
      <c r="X365" s="2">
        <f t="shared" si="51"/>
        <v>25854.857142850757</v>
      </c>
      <c r="Y365" s="2">
        <f t="shared" si="74"/>
        <v>52153556.17169942</v>
      </c>
      <c r="Z365" s="2" t="str">
        <f t="shared" si="52"/>
        <v>MEEP</v>
      </c>
      <c r="AA365" s="2">
        <f>IF(Z365="HERE",Y365,AA364+Graph!$G$1*1000)</f>
        <v>107670656.92347991</v>
      </c>
      <c r="AB365" s="2">
        <f t="shared" si="63"/>
        <v>420000</v>
      </c>
      <c r="AC365" s="2">
        <f t="shared" si="75"/>
        <v>47530606.331901915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288</v>
      </c>
      <c r="C366" s="7"/>
      <c r="D366" s="2" t="e">
        <f t="shared" si="55"/>
        <v>#N/A</v>
      </c>
      <c r="E366" s="2" t="e">
        <f t="shared" si="67"/>
        <v>#N/A</v>
      </c>
      <c r="F366" s="2">
        <v>816813.56215634197</v>
      </c>
      <c r="G366" s="2">
        <f t="shared" si="79"/>
        <v>524145.14285714278</v>
      </c>
      <c r="H366" s="2">
        <f t="shared" si="76"/>
        <v>166424161.2738727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8242330.8571428843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933651.69731171429</v>
      </c>
      <c r="Q366" s="2">
        <f t="shared" si="80"/>
        <v>550000</v>
      </c>
      <c r="R366" s="2">
        <f t="shared" si="77"/>
        <v>174575380.30271536</v>
      </c>
      <c r="S366" s="2">
        <f t="shared" si="58"/>
        <v>524145.14285713434</v>
      </c>
      <c r="T366" s="2">
        <f t="shared" si="59"/>
        <v>25854.857142857276</v>
      </c>
      <c r="U366" s="2">
        <f t="shared" si="60"/>
        <v>550000</v>
      </c>
      <c r="V366" s="2">
        <f t="shared" si="78"/>
        <v>122395969.27387308</v>
      </c>
      <c r="W366" s="2">
        <f t="shared" si="61"/>
        <v>524145.14285714924</v>
      </c>
      <c r="X366" s="2">
        <f t="shared" si="51"/>
        <v>25854.857142850757</v>
      </c>
      <c r="Y366" s="2">
        <f t="shared" si="74"/>
        <v>52179411.02884227</v>
      </c>
      <c r="Z366" s="2" t="str">
        <f t="shared" si="52"/>
        <v>MEEP</v>
      </c>
      <c r="AA366" s="2">
        <f>IF(Z366="HERE",Y366,AA365+Graph!$G$1*1000)</f>
        <v>108090656.92347991</v>
      </c>
      <c r="AB366" s="2">
        <f t="shared" si="63"/>
        <v>420000</v>
      </c>
      <c r="AC366" s="2">
        <f t="shared" si="75"/>
        <v>47530606.331901915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289</v>
      </c>
      <c r="C367" s="7"/>
      <c r="D367" s="2" t="e">
        <f t="shared" si="55"/>
        <v>#N/A</v>
      </c>
      <c r="E367" s="2" t="e">
        <f t="shared" si="67"/>
        <v>#N/A</v>
      </c>
      <c r="F367" s="2">
        <v>818241.42284139991</v>
      </c>
      <c r="G367" s="2">
        <f t="shared" si="79"/>
        <v>524145.14285714278</v>
      </c>
      <c r="H367" s="2">
        <f t="shared" si="76"/>
        <v>166948306.41672984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8268185.7142857416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935437.26062563062</v>
      </c>
      <c r="Q367" s="2">
        <f t="shared" si="80"/>
        <v>550000</v>
      </c>
      <c r="R367" s="2">
        <f t="shared" si="77"/>
        <v>175125380.30271536</v>
      </c>
      <c r="S367" s="2">
        <f t="shared" si="58"/>
        <v>524145.14285713434</v>
      </c>
      <c r="T367" s="2">
        <f t="shared" si="59"/>
        <v>25854.857142857276</v>
      </c>
      <c r="U367" s="2">
        <f t="shared" si="60"/>
        <v>550000</v>
      </c>
      <c r="V367" s="2">
        <f t="shared" si="78"/>
        <v>122920114.41673023</v>
      </c>
      <c r="W367" s="2">
        <f t="shared" si="61"/>
        <v>524145.14285714924</v>
      </c>
      <c r="X367" s="2">
        <f t="shared" si="51"/>
        <v>25854.857142850757</v>
      </c>
      <c r="Y367" s="2">
        <f t="shared" si="74"/>
        <v>52205265.885985121</v>
      </c>
      <c r="Z367" s="2" t="str">
        <f t="shared" si="52"/>
        <v>MEEP</v>
      </c>
      <c r="AA367" s="2">
        <f>IF(Z367="HERE",Y367,AA366+Graph!$G$1*1000)</f>
        <v>108510656.92347991</v>
      </c>
      <c r="AB367" s="2">
        <f t="shared" si="63"/>
        <v>420000</v>
      </c>
      <c r="AC367" s="2">
        <f t="shared" si="75"/>
        <v>47530606.331901915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290</v>
      </c>
      <c r="C368" s="7"/>
      <c r="D368" s="2" t="e">
        <f t="shared" si="55"/>
        <v>#N/A</v>
      </c>
      <c r="E368" s="2" t="e">
        <f t="shared" si="67"/>
        <v>#N/A</v>
      </c>
      <c r="F368" s="2">
        <v>819669.28352645785</v>
      </c>
      <c r="G368" s="2">
        <f t="shared" si="79"/>
        <v>524145.14285714278</v>
      </c>
      <c r="H368" s="2">
        <f t="shared" si="76"/>
        <v>167472451.55958697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8294040.5714285988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937222.82393956184</v>
      </c>
      <c r="Q368" s="2">
        <f t="shared" si="80"/>
        <v>550000</v>
      </c>
      <c r="R368" s="2">
        <f t="shared" si="77"/>
        <v>175675380.30271536</v>
      </c>
      <c r="S368" s="2">
        <f t="shared" si="58"/>
        <v>524145.14285713434</v>
      </c>
      <c r="T368" s="2">
        <f t="shared" si="59"/>
        <v>25854.857142857276</v>
      </c>
      <c r="U368" s="2">
        <f t="shared" si="60"/>
        <v>550000</v>
      </c>
      <c r="V368" s="2">
        <f t="shared" si="78"/>
        <v>123444259.55958737</v>
      </c>
      <c r="W368" s="2">
        <f t="shared" si="61"/>
        <v>524145.14285714924</v>
      </c>
      <c r="X368" s="2">
        <f t="shared" si="51"/>
        <v>25854.857142850757</v>
      </c>
      <c r="Y368" s="2">
        <f t="shared" si="74"/>
        <v>52231120.743127972</v>
      </c>
      <c r="Z368" s="2" t="str">
        <f t="shared" si="52"/>
        <v>MEEP</v>
      </c>
      <c r="AA368" s="2">
        <f>IF(Z368="HERE",Y368,AA367+Graph!$G$1*1000)</f>
        <v>108930656.92347991</v>
      </c>
      <c r="AB368" s="2">
        <f t="shared" si="63"/>
        <v>420000</v>
      </c>
      <c r="AC368" s="2">
        <f t="shared" si="75"/>
        <v>47530606.331901915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291</v>
      </c>
      <c r="C369" s="7"/>
      <c r="D369" s="2" t="e">
        <f t="shared" si="55"/>
        <v>#N/A</v>
      </c>
      <c r="E369" s="2" t="e">
        <f t="shared" si="67"/>
        <v>#N/A</v>
      </c>
      <c r="F369" s="2">
        <v>821097.14421151578</v>
      </c>
      <c r="G369" s="2">
        <f t="shared" si="79"/>
        <v>524145.14285714278</v>
      </c>
      <c r="H369" s="2">
        <f t="shared" si="76"/>
        <v>167996596.70244411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8319895.4285714561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939008.38725347817</v>
      </c>
      <c r="Q369" s="2">
        <f t="shared" si="80"/>
        <v>550000</v>
      </c>
      <c r="R369" s="2">
        <f t="shared" si="77"/>
        <v>176225380.30271536</v>
      </c>
      <c r="S369" s="2">
        <f t="shared" si="58"/>
        <v>524145.14285713434</v>
      </c>
      <c r="T369" s="2">
        <f t="shared" si="59"/>
        <v>25854.857142857276</v>
      </c>
      <c r="U369" s="2">
        <f t="shared" si="60"/>
        <v>550000</v>
      </c>
      <c r="V369" s="2">
        <f t="shared" si="78"/>
        <v>123968404.70244452</v>
      </c>
      <c r="W369" s="2">
        <f t="shared" si="61"/>
        <v>524145.14285714924</v>
      </c>
      <c r="X369" s="2">
        <f t="shared" si="51"/>
        <v>25854.857142850757</v>
      </c>
      <c r="Y369" s="2">
        <f t="shared" si="74"/>
        <v>52256975.600270823</v>
      </c>
      <c r="Z369" s="2" t="str">
        <f t="shared" si="52"/>
        <v>MEEP</v>
      </c>
      <c r="AA369" s="2">
        <f>IF(Z369="HERE",Y369,AA368+Graph!$G$1*1000)</f>
        <v>109350656.92347991</v>
      </c>
      <c r="AB369" s="2">
        <f t="shared" si="63"/>
        <v>420000</v>
      </c>
      <c r="AC369" s="2">
        <f t="shared" si="75"/>
        <v>47530606.331901915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292</v>
      </c>
      <c r="C370" s="7"/>
      <c r="D370" s="2" t="e">
        <f t="shared" si="55"/>
        <v>#N/A</v>
      </c>
      <c r="E370" s="2" t="e">
        <f t="shared" si="67"/>
        <v>#N/A</v>
      </c>
      <c r="F370" s="2">
        <v>822525.00489657372</v>
      </c>
      <c r="G370" s="2">
        <f t="shared" si="79"/>
        <v>524145.14285714278</v>
      </c>
      <c r="H370" s="2">
        <f t="shared" si="76"/>
        <v>168520741.84530124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8345750.2857143134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940793.9505674094</v>
      </c>
      <c r="Q370" s="2">
        <f t="shared" si="80"/>
        <v>550000</v>
      </c>
      <c r="R370" s="2">
        <f t="shared" si="77"/>
        <v>176775380.30271536</v>
      </c>
      <c r="S370" s="2">
        <f t="shared" si="58"/>
        <v>524145.14285713434</v>
      </c>
      <c r="T370" s="2">
        <f t="shared" si="59"/>
        <v>25854.857142857276</v>
      </c>
      <c r="U370" s="2">
        <f t="shared" si="60"/>
        <v>550000</v>
      </c>
      <c r="V370" s="2">
        <f t="shared" si="78"/>
        <v>124492549.84530167</v>
      </c>
      <c r="W370" s="2">
        <f t="shared" si="61"/>
        <v>524145.14285714924</v>
      </c>
      <c r="X370" s="2">
        <f t="shared" si="51"/>
        <v>25854.857142850757</v>
      </c>
      <c r="Y370" s="2">
        <f t="shared" si="74"/>
        <v>52282830.457413673</v>
      </c>
      <c r="Z370" s="2" t="str">
        <f t="shared" si="52"/>
        <v>MEEP</v>
      </c>
      <c r="AA370" s="2">
        <f>IF(Z370="HERE",Y370,AA369+Graph!$G$1*1000)</f>
        <v>109770656.92347991</v>
      </c>
      <c r="AB370" s="2">
        <f t="shared" si="63"/>
        <v>420000</v>
      </c>
      <c r="AC370" s="2">
        <f t="shared" si="75"/>
        <v>47530606.331901915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293</v>
      </c>
      <c r="C371" s="7"/>
      <c r="D371" s="2" t="e">
        <f t="shared" si="55"/>
        <v>#N/A</v>
      </c>
      <c r="E371" s="2" t="e">
        <f t="shared" si="67"/>
        <v>#N/A</v>
      </c>
      <c r="F371" s="2">
        <v>823952.86558163166</v>
      </c>
      <c r="G371" s="2">
        <f t="shared" si="79"/>
        <v>524145.14285714278</v>
      </c>
      <c r="H371" s="2">
        <f t="shared" si="76"/>
        <v>169044886.98815838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8371605.1428571707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942579.51388132572</v>
      </c>
      <c r="Q371" s="2">
        <f t="shared" si="80"/>
        <v>550000</v>
      </c>
      <c r="R371" s="2">
        <f t="shared" si="77"/>
        <v>177325380.30271536</v>
      </c>
      <c r="S371" s="2">
        <f t="shared" si="58"/>
        <v>524145.14285713434</v>
      </c>
      <c r="T371" s="2">
        <f t="shared" si="59"/>
        <v>25854.857142857276</v>
      </c>
      <c r="U371" s="2">
        <f t="shared" si="60"/>
        <v>550000</v>
      </c>
      <c r="V371" s="2">
        <f t="shared" si="78"/>
        <v>125016694.98815882</v>
      </c>
      <c r="W371" s="2">
        <f t="shared" si="61"/>
        <v>524145.14285714924</v>
      </c>
      <c r="X371" s="2">
        <f t="shared" si="51"/>
        <v>25854.857142850757</v>
      </c>
      <c r="Y371" s="2">
        <f t="shared" si="74"/>
        <v>52308685.314556524</v>
      </c>
      <c r="Z371" s="2" t="str">
        <f t="shared" si="52"/>
        <v>MEEP</v>
      </c>
      <c r="AA371" s="2">
        <f>IF(Z371="HERE",Y371,AA370+Graph!$G$1*1000)</f>
        <v>110190656.92347991</v>
      </c>
      <c r="AB371" s="2">
        <f t="shared" si="63"/>
        <v>420000</v>
      </c>
      <c r="AC371" s="2">
        <f t="shared" si="75"/>
        <v>47530606.331901915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294</v>
      </c>
      <c r="C372" s="7"/>
      <c r="D372" s="2" t="e">
        <f t="shared" si="55"/>
        <v>#N/A</v>
      </c>
      <c r="E372" s="2" t="e">
        <f t="shared" si="67"/>
        <v>#N/A</v>
      </c>
      <c r="F372" s="2">
        <v>825380.7262666896</v>
      </c>
      <c r="G372" s="2">
        <f t="shared" si="79"/>
        <v>524145.14285714278</v>
      </c>
      <c r="H372" s="2">
        <f t="shared" si="76"/>
        <v>169569032.13101551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8397460.0000000279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944365.07719525695</v>
      </c>
      <c r="Q372" s="2">
        <f t="shared" si="80"/>
        <v>550000</v>
      </c>
      <c r="R372" s="2">
        <f t="shared" si="77"/>
        <v>177875380.30271536</v>
      </c>
      <c r="S372" s="2">
        <f t="shared" si="58"/>
        <v>524145.14285713434</v>
      </c>
      <c r="T372" s="2">
        <f t="shared" si="59"/>
        <v>25854.857142857276</v>
      </c>
      <c r="U372" s="2">
        <f t="shared" si="60"/>
        <v>550000</v>
      </c>
      <c r="V372" s="2">
        <f t="shared" si="78"/>
        <v>125540840.13101597</v>
      </c>
      <c r="W372" s="2">
        <f t="shared" si="61"/>
        <v>524145.14285714924</v>
      </c>
      <c r="X372" s="2">
        <f t="shared" si="51"/>
        <v>25854.857142850757</v>
      </c>
      <c r="Y372" s="2">
        <f t="shared" si="74"/>
        <v>52334540.171699375</v>
      </c>
      <c r="Z372" s="2" t="str">
        <f t="shared" si="52"/>
        <v>MEEP</v>
      </c>
      <c r="AA372" s="2">
        <f>IF(Z372="HERE",Y372,AA371+Graph!$G$1*1000)</f>
        <v>110610656.92347991</v>
      </c>
      <c r="AB372" s="2">
        <f t="shared" si="63"/>
        <v>420000</v>
      </c>
      <c r="AC372" s="2">
        <f t="shared" si="75"/>
        <v>47530606.331901915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295</v>
      </c>
      <c r="C373" s="7"/>
      <c r="D373" s="2" t="e">
        <f t="shared" si="55"/>
        <v>#N/A</v>
      </c>
      <c r="E373" s="2" t="e">
        <f t="shared" si="67"/>
        <v>#N/A</v>
      </c>
      <c r="F373" s="2">
        <v>826808.58695174009</v>
      </c>
      <c r="G373" s="2">
        <f t="shared" si="79"/>
        <v>524145.14285714278</v>
      </c>
      <c r="H373" s="2">
        <f t="shared" si="76"/>
        <v>170093177.27387264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8423314.8571428843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946150.64050918818</v>
      </c>
      <c r="Q373" s="2">
        <f t="shared" si="80"/>
        <v>550000</v>
      </c>
      <c r="R373" s="2">
        <f t="shared" si="77"/>
        <v>178425380.30271536</v>
      </c>
      <c r="S373" s="2">
        <f t="shared" si="58"/>
        <v>524145.14285713434</v>
      </c>
      <c r="T373" s="2">
        <f t="shared" si="59"/>
        <v>25854.857142856345</v>
      </c>
      <c r="U373" s="2">
        <f t="shared" si="60"/>
        <v>550000</v>
      </c>
      <c r="V373" s="2">
        <f t="shared" si="78"/>
        <v>126064985.27387312</v>
      </c>
      <c r="W373" s="2">
        <f t="shared" si="61"/>
        <v>524145.14285714924</v>
      </c>
      <c r="X373" s="2">
        <f t="shared" si="51"/>
        <v>25854.857142850757</v>
      </c>
      <c r="Y373" s="2">
        <f t="shared" si="74"/>
        <v>52360395.028842226</v>
      </c>
      <c r="Z373" s="2" t="str">
        <f t="shared" si="52"/>
        <v>MEEP</v>
      </c>
      <c r="AA373" s="2">
        <f>IF(Z373="HERE",Y373,AA372+Graph!$G$1*1000)</f>
        <v>111030656.92347991</v>
      </c>
      <c r="AB373" s="2">
        <f t="shared" si="63"/>
        <v>420000</v>
      </c>
      <c r="AC373" s="2">
        <f t="shared" si="75"/>
        <v>47530606.331901915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296</v>
      </c>
      <c r="C374" s="7"/>
      <c r="D374" s="2" t="e">
        <f t="shared" si="55"/>
        <v>#N/A</v>
      </c>
      <c r="E374" s="2" t="e">
        <f t="shared" si="67"/>
        <v>#N/A</v>
      </c>
      <c r="F374" s="2">
        <v>828236.44763679802</v>
      </c>
      <c r="G374" s="2">
        <f t="shared" si="79"/>
        <v>524145.14285714278</v>
      </c>
      <c r="H374" s="2">
        <f t="shared" si="76"/>
        <v>170617322.41672978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8449169.7142857406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947936.2038231045</v>
      </c>
      <c r="Q374" s="2">
        <f t="shared" si="80"/>
        <v>550000</v>
      </c>
      <c r="R374" s="2">
        <f t="shared" si="77"/>
        <v>178975380.30271536</v>
      </c>
      <c r="S374" s="2">
        <f t="shared" si="58"/>
        <v>524145.14285713434</v>
      </c>
      <c r="T374" s="2">
        <f t="shared" si="59"/>
        <v>25854.857142856345</v>
      </c>
      <c r="U374" s="2">
        <f t="shared" si="60"/>
        <v>550000</v>
      </c>
      <c r="V374" s="2">
        <f t="shared" si="78"/>
        <v>126589130.41673027</v>
      </c>
      <c r="W374" s="2">
        <f t="shared" si="61"/>
        <v>524145.14285714924</v>
      </c>
      <c r="X374" s="2">
        <f t="shared" si="51"/>
        <v>25854.857142850757</v>
      </c>
      <c r="Y374" s="2">
        <f t="shared" si="74"/>
        <v>52386249.885985076</v>
      </c>
      <c r="Z374" s="2" t="str">
        <f t="shared" si="52"/>
        <v>MEEP</v>
      </c>
      <c r="AA374" s="2">
        <f>IF(Z374="HERE",Y374,AA373+Graph!$G$1*1000)</f>
        <v>111450656.92347991</v>
      </c>
      <c r="AB374" s="2">
        <f t="shared" si="63"/>
        <v>420000</v>
      </c>
      <c r="AC374" s="2">
        <f t="shared" si="75"/>
        <v>47530606.331901915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297</v>
      </c>
      <c r="C375" s="7"/>
      <c r="D375" s="2" t="e">
        <f t="shared" si="55"/>
        <v>#N/A</v>
      </c>
      <c r="E375" s="2" t="e">
        <f t="shared" si="67"/>
        <v>#N/A</v>
      </c>
      <c r="F375" s="2">
        <v>829664.30832185596</v>
      </c>
      <c r="G375" s="2">
        <f t="shared" si="79"/>
        <v>524145.14285714278</v>
      </c>
      <c r="H375" s="2">
        <f t="shared" si="76"/>
        <v>171141467.55958691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8475024.571428597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949721.76713703573</v>
      </c>
      <c r="Q375" s="2">
        <f t="shared" si="80"/>
        <v>550000</v>
      </c>
      <c r="R375" s="2">
        <f t="shared" si="77"/>
        <v>179525380.30271536</v>
      </c>
      <c r="S375" s="2">
        <f t="shared" si="58"/>
        <v>524145.14285713434</v>
      </c>
      <c r="T375" s="2">
        <f t="shared" si="59"/>
        <v>25854.857142856345</v>
      </c>
      <c r="U375" s="2">
        <f t="shared" si="60"/>
        <v>550000</v>
      </c>
      <c r="V375" s="2">
        <f t="shared" si="78"/>
        <v>127113275.55958742</v>
      </c>
      <c r="W375" s="2">
        <f t="shared" si="61"/>
        <v>524145.14285714924</v>
      </c>
      <c r="X375" s="2">
        <f t="shared" si="51"/>
        <v>25854.857142850757</v>
      </c>
      <c r="Y375" s="2">
        <f t="shared" si="74"/>
        <v>52412104.743127927</v>
      </c>
      <c r="Z375" s="2" t="str">
        <f t="shared" si="52"/>
        <v>MEEP</v>
      </c>
      <c r="AA375" s="2">
        <f>IF(Z375="HERE",Y375,AA374+Graph!$G$1*1000)</f>
        <v>111870656.92347991</v>
      </c>
      <c r="AB375" s="2">
        <f t="shared" si="63"/>
        <v>420000</v>
      </c>
      <c r="AC375" s="2">
        <f t="shared" si="75"/>
        <v>47530606.331901915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298</v>
      </c>
      <c r="C376" s="7"/>
      <c r="D376" s="2" t="e">
        <f t="shared" si="55"/>
        <v>#N/A</v>
      </c>
      <c r="E376" s="2" t="e">
        <f t="shared" si="67"/>
        <v>#N/A</v>
      </c>
      <c r="F376" s="2">
        <v>831092.1690069139</v>
      </c>
      <c r="G376" s="2">
        <f t="shared" si="79"/>
        <v>524145.14285714278</v>
      </c>
      <c r="H376" s="2">
        <f t="shared" si="76"/>
        <v>171665612.70244405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8500879.4285714533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951507.33045095205</v>
      </c>
      <c r="Q376" s="2">
        <f t="shared" si="80"/>
        <v>550000</v>
      </c>
      <c r="R376" s="2">
        <f t="shared" si="77"/>
        <v>180075380.30271536</v>
      </c>
      <c r="S376" s="2">
        <f t="shared" si="58"/>
        <v>524145.14285713434</v>
      </c>
      <c r="T376" s="2">
        <f t="shared" si="59"/>
        <v>25854.857142856345</v>
      </c>
      <c r="U376" s="2">
        <f t="shared" si="60"/>
        <v>550000</v>
      </c>
      <c r="V376" s="2">
        <f t="shared" si="78"/>
        <v>127637420.70244457</v>
      </c>
      <c r="W376" s="2">
        <f t="shared" si="61"/>
        <v>524145.14285714924</v>
      </c>
      <c r="X376" s="2">
        <f t="shared" si="51"/>
        <v>25854.857142850757</v>
      </c>
      <c r="Y376" s="2">
        <f t="shared" si="74"/>
        <v>52437959.600270778</v>
      </c>
      <c r="Z376" s="2" t="str">
        <f t="shared" si="52"/>
        <v>MEEP</v>
      </c>
      <c r="AA376" s="2">
        <f>IF(Z376="HERE",Y376,AA375+Graph!$G$1*1000)</f>
        <v>112290656.92347991</v>
      </c>
      <c r="AB376" s="2">
        <f t="shared" si="63"/>
        <v>420000</v>
      </c>
      <c r="AC376" s="2">
        <f t="shared" si="75"/>
        <v>47530606.331901915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299</v>
      </c>
      <c r="C377" s="7"/>
      <c r="D377" s="2" t="e">
        <f t="shared" si="55"/>
        <v>#N/A</v>
      </c>
      <c r="E377" s="2" t="e">
        <f t="shared" si="67"/>
        <v>#N/A</v>
      </c>
      <c r="F377" s="2">
        <v>832520.02969197184</v>
      </c>
      <c r="G377" s="2">
        <f t="shared" si="79"/>
        <v>524145.14285714278</v>
      </c>
      <c r="H377" s="2">
        <f t="shared" si="76"/>
        <v>172189757.84530118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8526734.2857143097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953292.89376488328</v>
      </c>
      <c r="Q377" s="2">
        <f t="shared" si="80"/>
        <v>550000</v>
      </c>
      <c r="R377" s="2">
        <f t="shared" si="77"/>
        <v>180625380.30271536</v>
      </c>
      <c r="S377" s="2">
        <f t="shared" si="58"/>
        <v>524145.14285713434</v>
      </c>
      <c r="T377" s="2">
        <f t="shared" si="59"/>
        <v>25854.857142856345</v>
      </c>
      <c r="U377" s="2">
        <f t="shared" si="60"/>
        <v>550000</v>
      </c>
      <c r="V377" s="2">
        <f t="shared" si="78"/>
        <v>128161565.84530172</v>
      </c>
      <c r="W377" s="2">
        <f t="shared" si="61"/>
        <v>524145.14285714924</v>
      </c>
      <c r="X377" s="2">
        <f t="shared" si="51"/>
        <v>25854.857142850757</v>
      </c>
      <c r="Y377" s="2">
        <f t="shared" si="74"/>
        <v>52463814.457413629</v>
      </c>
      <c r="Z377" s="2" t="str">
        <f t="shared" si="52"/>
        <v>MEEP</v>
      </c>
      <c r="AA377" s="2">
        <f>IF(Z377="HERE",Y377,AA376+Graph!$G$1*1000)</f>
        <v>112710656.92347991</v>
      </c>
      <c r="AB377" s="2">
        <f t="shared" si="63"/>
        <v>420000</v>
      </c>
      <c r="AC377" s="2">
        <f t="shared" si="75"/>
        <v>47530606.331901915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300</v>
      </c>
      <c r="C378" s="7"/>
      <c r="D378" s="2" t="e">
        <f t="shared" si="55"/>
        <v>#N/A</v>
      </c>
      <c r="E378" s="2" t="e">
        <f t="shared" si="67"/>
        <v>#N/A</v>
      </c>
      <c r="F378" s="2">
        <v>833947.89037702978</v>
      </c>
      <c r="G378" s="2">
        <f t="shared" si="79"/>
        <v>524145.14285714278</v>
      </c>
      <c r="H378" s="2">
        <f t="shared" si="76"/>
        <v>172713902.98815832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8552589.142857166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955078.45707879961</v>
      </c>
      <c r="Q378" s="2">
        <f t="shared" si="80"/>
        <v>550000</v>
      </c>
      <c r="R378" s="2">
        <f t="shared" si="77"/>
        <v>181175380.30271536</v>
      </c>
      <c r="S378" s="2">
        <f t="shared" si="58"/>
        <v>524145.14285713434</v>
      </c>
      <c r="T378" s="2">
        <f t="shared" si="59"/>
        <v>25854.857142856345</v>
      </c>
      <c r="U378" s="2">
        <f t="shared" si="60"/>
        <v>550000</v>
      </c>
      <c r="V378" s="2">
        <f t="shared" si="78"/>
        <v>128685710.98815887</v>
      </c>
      <c r="W378" s="2">
        <f t="shared" si="61"/>
        <v>524145.14285714924</v>
      </c>
      <c r="X378" s="2">
        <f t="shared" si="51"/>
        <v>25854.857142850757</v>
      </c>
      <c r="Y378" s="2">
        <f t="shared" si="74"/>
        <v>52489669.314556479</v>
      </c>
      <c r="Z378" s="2" t="str">
        <f t="shared" si="52"/>
        <v>MEEP</v>
      </c>
      <c r="AA378" s="2">
        <f>IF(Z378="HERE",Y378,AA377+Graph!$G$1*1000)</f>
        <v>113130656.92347991</v>
      </c>
      <c r="AB378" s="2">
        <f t="shared" si="63"/>
        <v>420000</v>
      </c>
      <c r="AC378" s="2">
        <f t="shared" si="75"/>
        <v>47530606.331901915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301</v>
      </c>
      <c r="C379" s="7"/>
      <c r="D379" s="2" t="e">
        <f t="shared" si="55"/>
        <v>#N/A</v>
      </c>
      <c r="E379" s="2" t="e">
        <f t="shared" si="67"/>
        <v>#N/A</v>
      </c>
      <c r="F379" s="2">
        <v>835375.75106208026</v>
      </c>
      <c r="G379" s="2">
        <f t="shared" si="79"/>
        <v>524145.14285714278</v>
      </c>
      <c r="H379" s="2">
        <f t="shared" si="76"/>
        <v>173238048.13101545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8578444.0000000224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956864.02039273083</v>
      </c>
      <c r="Q379" s="2">
        <f t="shared" si="80"/>
        <v>550000</v>
      </c>
      <c r="R379" s="2">
        <f t="shared" si="77"/>
        <v>181725380.30271536</v>
      </c>
      <c r="S379" s="2">
        <f t="shared" si="58"/>
        <v>524145.14285713434</v>
      </c>
      <c r="T379" s="2">
        <f t="shared" si="59"/>
        <v>25854.857142856345</v>
      </c>
      <c r="U379" s="2">
        <f t="shared" si="60"/>
        <v>550000</v>
      </c>
      <c r="V379" s="2">
        <f t="shared" si="78"/>
        <v>129209856.13101602</v>
      </c>
      <c r="W379" s="2">
        <f t="shared" si="61"/>
        <v>524145.14285714924</v>
      </c>
      <c r="X379" s="2">
        <f t="shared" si="51"/>
        <v>25854.857142850757</v>
      </c>
      <c r="Y379" s="2">
        <f t="shared" si="74"/>
        <v>52515524.17169933</v>
      </c>
      <c r="Z379" s="2" t="str">
        <f t="shared" si="52"/>
        <v>MEEP</v>
      </c>
      <c r="AA379" s="2">
        <f>IF(Z379="HERE",Y379,AA378+Graph!$G$1*1000)</f>
        <v>113550656.92347991</v>
      </c>
      <c r="AB379" s="2">
        <f t="shared" si="63"/>
        <v>420000</v>
      </c>
      <c r="AC379" s="2">
        <f t="shared" si="75"/>
        <v>47530606.331901915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302</v>
      </c>
      <c r="C380" s="7"/>
      <c r="D380" s="2" t="e">
        <f t="shared" si="55"/>
        <v>#N/A</v>
      </c>
      <c r="E380" s="2" t="e">
        <f t="shared" si="67"/>
        <v>#N/A</v>
      </c>
      <c r="F380" s="2">
        <v>836803.6117471382</v>
      </c>
      <c r="G380" s="2">
        <f t="shared" si="79"/>
        <v>524145.14285714278</v>
      </c>
      <c r="H380" s="2">
        <f t="shared" si="76"/>
        <v>173762193.27387258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8604298.8571428787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958649.58370664716</v>
      </c>
      <c r="Q380" s="2">
        <f t="shared" si="80"/>
        <v>550000</v>
      </c>
      <c r="R380" s="2">
        <f t="shared" si="77"/>
        <v>182275380.30271536</v>
      </c>
      <c r="S380" s="2">
        <f t="shared" si="58"/>
        <v>524145.14285713434</v>
      </c>
      <c r="T380" s="2">
        <f t="shared" si="59"/>
        <v>25854.857142856345</v>
      </c>
      <c r="U380" s="2">
        <f t="shared" si="60"/>
        <v>550000</v>
      </c>
      <c r="V380" s="2">
        <f t="shared" si="78"/>
        <v>129734001.27387317</v>
      </c>
      <c r="W380" s="2">
        <f t="shared" si="61"/>
        <v>524145.14285714924</v>
      </c>
      <c r="X380" s="2">
        <f t="shared" si="51"/>
        <v>25854.857142850757</v>
      </c>
      <c r="Y380" s="2">
        <f t="shared" si="74"/>
        <v>52541379.028842181</v>
      </c>
      <c r="Z380" s="2" t="str">
        <f t="shared" si="52"/>
        <v>MEEP</v>
      </c>
      <c r="AA380" s="2">
        <f>IF(Z380="HERE",Y380,AA379+Graph!$G$1*1000)</f>
        <v>113970656.92347991</v>
      </c>
      <c r="AB380" s="2">
        <f t="shared" si="63"/>
        <v>420000</v>
      </c>
      <c r="AC380" s="2">
        <f t="shared" si="75"/>
        <v>47530606.331901915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303</v>
      </c>
      <c r="C381" s="7"/>
      <c r="D381" s="2" t="e">
        <f t="shared" si="55"/>
        <v>#N/A</v>
      </c>
      <c r="E381" s="2" t="e">
        <f t="shared" si="67"/>
        <v>#N/A</v>
      </c>
      <c r="F381" s="2">
        <v>838231.47243219614</v>
      </c>
      <c r="G381" s="2">
        <f t="shared" si="79"/>
        <v>524145.14285714278</v>
      </c>
      <c r="H381" s="2">
        <f t="shared" si="76"/>
        <v>174286338.41672972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8630153.714285735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960435.14702057838</v>
      </c>
      <c r="Q381" s="2">
        <f t="shared" si="80"/>
        <v>550000</v>
      </c>
      <c r="R381" s="2">
        <f t="shared" si="77"/>
        <v>182825380.30271536</v>
      </c>
      <c r="S381" s="2">
        <f t="shared" si="58"/>
        <v>524145.14285713434</v>
      </c>
      <c r="T381" s="2">
        <f t="shared" si="59"/>
        <v>25854.857142856345</v>
      </c>
      <c r="U381" s="2">
        <f t="shared" si="60"/>
        <v>550000</v>
      </c>
      <c r="V381" s="2">
        <f t="shared" si="78"/>
        <v>130258146.41673031</v>
      </c>
      <c r="W381" s="2">
        <f t="shared" si="61"/>
        <v>524145.14285714924</v>
      </c>
      <c r="X381" s="2">
        <f t="shared" si="51"/>
        <v>25854.857142850757</v>
      </c>
      <c r="Y381" s="2">
        <f t="shared" si="74"/>
        <v>52567233.885985032</v>
      </c>
      <c r="Z381" s="2" t="str">
        <f t="shared" si="52"/>
        <v>MEEP</v>
      </c>
      <c r="AA381" s="2">
        <f>IF(Z381="HERE",Y381,AA380+Graph!$G$1*1000)</f>
        <v>114390656.92347991</v>
      </c>
      <c r="AB381" s="2">
        <f t="shared" si="63"/>
        <v>420000</v>
      </c>
      <c r="AC381" s="2">
        <f t="shared" si="75"/>
        <v>47530606.331901915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304</v>
      </c>
      <c r="C382" s="7"/>
      <c r="D382" s="2" t="e">
        <f t="shared" si="55"/>
        <v>#N/A</v>
      </c>
      <c r="E382" s="2" t="e">
        <f t="shared" si="67"/>
        <v>#N/A</v>
      </c>
      <c r="F382" s="2">
        <v>839659.33311725408</v>
      </c>
      <c r="G382" s="2">
        <f t="shared" si="79"/>
        <v>524145.14285714278</v>
      </c>
      <c r="H382" s="2">
        <f t="shared" si="76"/>
        <v>174810483.55958685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8656008.5714285914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962220.71033450961</v>
      </c>
      <c r="Q382" s="2">
        <f t="shared" si="80"/>
        <v>550000</v>
      </c>
      <c r="R382" s="2">
        <f t="shared" si="77"/>
        <v>183375380.30271536</v>
      </c>
      <c r="S382" s="2">
        <f t="shared" si="58"/>
        <v>524145.14285713434</v>
      </c>
      <c r="T382" s="2">
        <f t="shared" si="59"/>
        <v>25854.857142856345</v>
      </c>
      <c r="U382" s="2">
        <f t="shared" si="60"/>
        <v>550000</v>
      </c>
      <c r="V382" s="2">
        <f t="shared" si="78"/>
        <v>130782291.55958746</v>
      </c>
      <c r="W382" s="2">
        <f t="shared" si="61"/>
        <v>524145.14285714924</v>
      </c>
      <c r="X382" s="2">
        <f t="shared" si="51"/>
        <v>25854.857142850757</v>
      </c>
      <c r="Y382" s="2">
        <f t="shared" si="74"/>
        <v>52593088.743127882</v>
      </c>
      <c r="Z382" s="2" t="str">
        <f t="shared" si="52"/>
        <v>MEEP</v>
      </c>
      <c r="AA382" s="2">
        <f>IF(Z382="HERE",Y382,AA381+Graph!$G$1*1000)</f>
        <v>114810656.92347991</v>
      </c>
      <c r="AB382" s="2">
        <f t="shared" si="63"/>
        <v>420000</v>
      </c>
      <c r="AC382" s="2">
        <f t="shared" si="75"/>
        <v>47530606.331901915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305</v>
      </c>
      <c r="C383" s="7"/>
      <c r="D383" s="2" t="e">
        <f t="shared" si="55"/>
        <v>#N/A</v>
      </c>
      <c r="E383" s="2" t="e">
        <f t="shared" si="67"/>
        <v>#N/A</v>
      </c>
      <c r="F383" s="2">
        <v>841087.19380231202</v>
      </c>
      <c r="G383" s="2">
        <f t="shared" si="79"/>
        <v>524145.14285714278</v>
      </c>
      <c r="H383" s="2">
        <f t="shared" si="76"/>
        <v>175334628.70244399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8681863.4285714477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964006.27364842594</v>
      </c>
      <c r="Q383" s="2">
        <f t="shared" si="80"/>
        <v>550000</v>
      </c>
      <c r="R383" s="2">
        <f t="shared" si="77"/>
        <v>183925380.30271536</v>
      </c>
      <c r="S383" s="2">
        <f t="shared" si="58"/>
        <v>524145.14285713434</v>
      </c>
      <c r="T383" s="2">
        <f t="shared" si="59"/>
        <v>25854.857142856345</v>
      </c>
      <c r="U383" s="2">
        <f t="shared" si="60"/>
        <v>550000</v>
      </c>
      <c r="V383" s="2">
        <f t="shared" si="78"/>
        <v>131306436.70244461</v>
      </c>
      <c r="W383" s="2">
        <f t="shared" si="61"/>
        <v>524145.14285714924</v>
      </c>
      <c r="X383" s="2">
        <f t="shared" si="51"/>
        <v>25854.857142850757</v>
      </c>
      <c r="Y383" s="2">
        <f t="shared" si="74"/>
        <v>52618943.600270733</v>
      </c>
      <c r="Z383" s="2" t="str">
        <f t="shared" si="52"/>
        <v>MEEP</v>
      </c>
      <c r="AA383" s="2">
        <f>IF(Z383="HERE",Y383,AA382+Graph!$G$1*1000)</f>
        <v>115230656.92347991</v>
      </c>
      <c r="AB383" s="2">
        <f t="shared" si="63"/>
        <v>420000</v>
      </c>
      <c r="AC383" s="2">
        <f t="shared" si="75"/>
        <v>47530606.331901915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306</v>
      </c>
      <c r="C384" s="7"/>
      <c r="D384" s="2" t="e">
        <f t="shared" si="55"/>
        <v>#N/A</v>
      </c>
      <c r="E384" s="2" t="e">
        <f t="shared" si="67"/>
        <v>#N/A</v>
      </c>
      <c r="F384" s="2">
        <v>842515.05448736995</v>
      </c>
      <c r="G384" s="2">
        <f t="shared" si="79"/>
        <v>524145.14285714278</v>
      </c>
      <c r="H384" s="2">
        <f t="shared" si="76"/>
        <v>175858773.84530112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8707718.2857143041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965791.83696235716</v>
      </c>
      <c r="Q384" s="2">
        <f t="shared" si="80"/>
        <v>550000</v>
      </c>
      <c r="R384" s="2">
        <f t="shared" si="77"/>
        <v>184475380.30271536</v>
      </c>
      <c r="S384" s="2">
        <f t="shared" si="58"/>
        <v>524145.14285713434</v>
      </c>
      <c r="T384" s="2">
        <f t="shared" si="59"/>
        <v>25854.857142856345</v>
      </c>
      <c r="U384" s="2">
        <f t="shared" si="60"/>
        <v>550000</v>
      </c>
      <c r="V384" s="2">
        <f t="shared" si="78"/>
        <v>131830581.84530176</v>
      </c>
      <c r="W384" s="2">
        <f t="shared" si="61"/>
        <v>524145.14285714924</v>
      </c>
      <c r="X384" s="2">
        <f t="shared" si="51"/>
        <v>25854.857142850757</v>
      </c>
      <c r="Y384" s="2">
        <f t="shared" si="74"/>
        <v>52644798.457413584</v>
      </c>
      <c r="Z384" s="2" t="str">
        <f t="shared" si="52"/>
        <v>MEEP</v>
      </c>
      <c r="AA384" s="2">
        <f>IF(Z384="HERE",Y384,AA383+Graph!$G$1*1000)</f>
        <v>115650656.92347991</v>
      </c>
      <c r="AB384" s="2">
        <f t="shared" si="63"/>
        <v>420000</v>
      </c>
      <c r="AC384" s="2">
        <f t="shared" si="75"/>
        <v>47530606.331901915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307</v>
      </c>
      <c r="C385" s="7"/>
      <c r="D385" s="2" t="e">
        <f t="shared" si="55"/>
        <v>#N/A</v>
      </c>
      <c r="E385" s="2" t="e">
        <f t="shared" si="67"/>
        <v>#N/A</v>
      </c>
      <c r="F385" s="2">
        <v>843942.91517242789</v>
      </c>
      <c r="G385" s="2">
        <f t="shared" si="79"/>
        <v>524145.14285714278</v>
      </c>
      <c r="H385" s="2">
        <f t="shared" si="76"/>
        <v>176382918.98815826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8733573.1428571604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967577.40027627349</v>
      </c>
      <c r="Q385" s="2">
        <f t="shared" si="80"/>
        <v>550000</v>
      </c>
      <c r="R385" s="2">
        <f t="shared" si="77"/>
        <v>185025380.30271536</v>
      </c>
      <c r="S385" s="2">
        <f t="shared" si="58"/>
        <v>524145.14285713434</v>
      </c>
      <c r="T385" s="2">
        <f t="shared" si="59"/>
        <v>25854.857142856345</v>
      </c>
      <c r="U385" s="2">
        <f t="shared" si="60"/>
        <v>550000</v>
      </c>
      <c r="V385" s="2">
        <f t="shared" si="78"/>
        <v>132354726.98815891</v>
      </c>
      <c r="W385" s="2">
        <f t="shared" si="61"/>
        <v>524145.14285714924</v>
      </c>
      <c r="X385" s="2">
        <f t="shared" si="51"/>
        <v>25854.857142850757</v>
      </c>
      <c r="Y385" s="2">
        <f t="shared" si="74"/>
        <v>52670653.314556435</v>
      </c>
      <c r="Z385" s="2" t="str">
        <f t="shared" si="52"/>
        <v>MEEP</v>
      </c>
      <c r="AA385" s="2">
        <f>IF(Z385="HERE",Y385,AA384+Graph!$G$1*1000)</f>
        <v>116070656.92347991</v>
      </c>
      <c r="AB385" s="2">
        <f t="shared" si="63"/>
        <v>420000</v>
      </c>
      <c r="AC385" s="2">
        <f t="shared" si="75"/>
        <v>47530606.331901915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9:I385">
    <cfRule type="cellIs" dxfId="195" priority="43" operator="greaterThan">
      <formula>0</formula>
    </cfRule>
  </conditionalFormatting>
  <conditionalFormatting sqref="C31:C64 C117:C385 C79:C114">
    <cfRule type="cellIs" dxfId="194" priority="44" operator="greaterThan">
      <formula>0</formula>
    </cfRule>
  </conditionalFormatting>
  <conditionalFormatting sqref="C31:C64 C117:C385 C79:C114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93" priority="46" operator="greaterThan">
      <formula>0</formula>
    </cfRule>
  </conditionalFormatting>
  <conditionalFormatting sqref="C115">
    <cfRule type="cellIs" dxfId="192" priority="47" operator="greaterThan">
      <formula>0</formula>
    </cfRule>
  </conditionalFormatting>
  <conditionalFormatting sqref="C65">
    <cfRule type="cellIs" dxfId="191" priority="41" operator="greaterThan">
      <formula>0</formula>
    </cfRule>
  </conditionalFormatting>
  <conditionalFormatting sqref="C65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90" priority="40" operator="greaterThan">
      <formula>0</formula>
    </cfRule>
  </conditionalFormatting>
  <conditionalFormatting sqref="C66">
    <cfRule type="cellIs" dxfId="189" priority="38" operator="greaterThan">
      <formula>0</formula>
    </cfRule>
  </conditionalFormatting>
  <conditionalFormatting sqref="C66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88" priority="37" operator="greaterThan">
      <formula>0</formula>
    </cfRule>
  </conditionalFormatting>
  <conditionalFormatting sqref="C67">
    <cfRule type="cellIs" dxfId="187" priority="35" operator="greaterThan">
      <formula>0</formula>
    </cfRule>
  </conditionalFormatting>
  <conditionalFormatting sqref="C67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86" priority="34" operator="greaterThan">
      <formula>0</formula>
    </cfRule>
  </conditionalFormatting>
  <conditionalFormatting sqref="C68">
    <cfRule type="cellIs" dxfId="185" priority="32" operator="greaterThan">
      <formula>0</formula>
    </cfRule>
  </conditionalFormatting>
  <conditionalFormatting sqref="C68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84" priority="31" operator="greaterThan">
      <formula>0</formula>
    </cfRule>
  </conditionalFormatting>
  <conditionalFormatting sqref="C69">
    <cfRule type="cellIs" dxfId="183" priority="29" operator="greaterThan">
      <formula>0</formula>
    </cfRule>
  </conditionalFormatting>
  <conditionalFormatting sqref="C69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82" priority="28" operator="greaterThan">
      <formula>0</formula>
    </cfRule>
  </conditionalFormatting>
  <conditionalFormatting sqref="C70">
    <cfRule type="cellIs" dxfId="181" priority="26" operator="greaterThan">
      <formula>0</formula>
    </cfRule>
  </conditionalFormatting>
  <conditionalFormatting sqref="C70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80" priority="25" operator="greaterThan">
      <formula>0</formula>
    </cfRule>
  </conditionalFormatting>
  <conditionalFormatting sqref="C71">
    <cfRule type="cellIs" dxfId="179" priority="23" operator="greaterThan">
      <formula>0</formula>
    </cfRule>
  </conditionalFormatting>
  <conditionalFormatting sqref="C71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78" priority="22" operator="greaterThan">
      <formula>0</formula>
    </cfRule>
  </conditionalFormatting>
  <conditionalFormatting sqref="C72">
    <cfRule type="cellIs" dxfId="177" priority="20" operator="greaterThan">
      <formula>0</formula>
    </cfRule>
  </conditionalFormatting>
  <conditionalFormatting sqref="C72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76" priority="19" operator="greaterThan">
      <formula>0</formula>
    </cfRule>
  </conditionalFormatting>
  <conditionalFormatting sqref="C73">
    <cfRule type="cellIs" dxfId="175" priority="17" operator="greaterThan">
      <formula>0</formula>
    </cfRule>
  </conditionalFormatting>
  <conditionalFormatting sqref="C7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74" priority="16" operator="greaterThan">
      <formula>0</formula>
    </cfRule>
  </conditionalFormatting>
  <conditionalFormatting sqref="C74">
    <cfRule type="cellIs" dxfId="173" priority="14" operator="greaterThan">
      <formula>0</formula>
    </cfRule>
  </conditionalFormatting>
  <conditionalFormatting sqref="C7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72" priority="13" operator="greaterThan">
      <formula>0</formula>
    </cfRule>
  </conditionalFormatting>
  <conditionalFormatting sqref="C75">
    <cfRule type="cellIs" dxfId="171" priority="11" operator="greaterThan">
      <formula>0</formula>
    </cfRule>
  </conditionalFormatting>
  <conditionalFormatting sqref="C7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70" priority="10" operator="greaterThan">
      <formula>0</formula>
    </cfRule>
  </conditionalFormatting>
  <conditionalFormatting sqref="C76">
    <cfRule type="cellIs" dxfId="169" priority="8" operator="greaterThan">
      <formula>0</formula>
    </cfRule>
  </conditionalFormatting>
  <conditionalFormatting sqref="C7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68" priority="7" operator="greaterThan">
      <formula>0</formula>
    </cfRule>
  </conditionalFormatting>
  <conditionalFormatting sqref="C77">
    <cfRule type="cellIs" dxfId="167" priority="5" operator="greaterThan">
      <formula>0</formula>
    </cfRule>
  </conditionalFormatting>
  <conditionalFormatting sqref="C7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66" priority="4" operator="greaterThan">
      <formula>0</formula>
    </cfRule>
  </conditionalFormatting>
  <conditionalFormatting sqref="C78">
    <cfRule type="cellIs" dxfId="13" priority="2" operator="greaterThan">
      <formula>0</formula>
    </cfRule>
  </conditionalFormatting>
  <conditionalFormatting sqref="C7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8" sqref="I78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574.14514285714279</v>
      </c>
    </row>
    <row r="32" spans="1:37" ht="15" x14ac:dyDescent="0.25">
      <c r="A32" s="1">
        <v>44208</v>
      </c>
      <c r="B32" s="2">
        <f t="shared" si="0"/>
        <v>-46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347047.39677266777</v>
      </c>
      <c r="G37" s="2">
        <f>IF(F37&gt;600000,$AK$31*1000,F37)</f>
        <v>347047.39677266777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346201.36703053117</v>
      </c>
      <c r="Q37" s="2">
        <f>IF(P37&gt;600000,600000,P37)</f>
        <v>346201.36703053117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348475.25745771825</v>
      </c>
      <c r="G38" s="2">
        <f t="shared" ref="G38:G101" si="25">IF(F38&gt;600000,$AK$31*1000,F38)</f>
        <v>348475.25745771825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347986.93034446239</v>
      </c>
      <c r="Q38" s="2">
        <f t="shared" ref="Q38:Q101" si="26">IF(P38&gt;600000,600000,P38)</f>
        <v>347986.93034446239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349903.11814277619</v>
      </c>
      <c r="G39" s="2">
        <f t="shared" si="25"/>
        <v>349903.11814277619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349772.49365837872</v>
      </c>
      <c r="Q39" s="2">
        <f t="shared" si="26"/>
        <v>349772.49365837872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351330.97882783413</v>
      </c>
      <c r="G40" s="2">
        <f t="shared" si="25"/>
        <v>351330.97882783413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351558.05697230995</v>
      </c>
      <c r="Q40" s="2">
        <f t="shared" si="26"/>
        <v>351558.05697230995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352758.83951289207</v>
      </c>
      <c r="G41" s="2">
        <f t="shared" si="25"/>
        <v>352758.83951289207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353343.62028622627</v>
      </c>
      <c r="Q41" s="2">
        <f t="shared" si="26"/>
        <v>353343.62028622627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354186.70019795001</v>
      </c>
      <c r="G42" s="2">
        <f t="shared" si="25"/>
        <v>354186.70019795001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355129.1836001575</v>
      </c>
      <c r="Q42" s="2">
        <f t="shared" si="26"/>
        <v>355129.1836001575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355614.56088300794</v>
      </c>
      <c r="G43" s="2">
        <f t="shared" si="25"/>
        <v>355614.56088300794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356914.74691408873</v>
      </c>
      <c r="Q43" s="2">
        <f t="shared" si="26"/>
        <v>356914.74691408873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357042.42156805843</v>
      </c>
      <c r="G44" s="2">
        <f t="shared" si="25"/>
        <v>357042.42156805843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358700.31022800505</v>
      </c>
      <c r="Q44" s="2">
        <f t="shared" si="26"/>
        <v>358700.31022800505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358470.28225311637</v>
      </c>
      <c r="G45" s="2">
        <f t="shared" si="25"/>
        <v>358470.28225311637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360485.87354193628</v>
      </c>
      <c r="Q45" s="2">
        <f t="shared" si="26"/>
        <v>360485.87354193628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359898.14293817431</v>
      </c>
      <c r="G46" s="2">
        <f t="shared" si="25"/>
        <v>359898.14293817431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362271.4368558526</v>
      </c>
      <c r="Q46" s="2">
        <f t="shared" si="26"/>
        <v>362271.4368558526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361326.00362323225</v>
      </c>
      <c r="G47" s="2">
        <f t="shared" si="25"/>
        <v>361326.00362323225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364057.00016978383</v>
      </c>
      <c r="Q47" s="2">
        <f t="shared" si="26"/>
        <v>364057.00016978383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362753.86430829018</v>
      </c>
      <c r="G48" s="2">
        <f t="shared" si="25"/>
        <v>362753.86430829018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365842.56348370016</v>
      </c>
      <c r="Q48" s="2">
        <f t="shared" si="26"/>
        <v>365842.56348370016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364181.72499334812</v>
      </c>
      <c r="G49" s="2">
        <f t="shared" si="25"/>
        <v>364181.72499334812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367628.12679763138</v>
      </c>
      <c r="Q49" s="2">
        <f t="shared" si="26"/>
        <v>367628.12679763138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365609.58567840606</v>
      </c>
      <c r="G50" s="2">
        <f t="shared" si="25"/>
        <v>365609.58567840606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369413.69011154771</v>
      </c>
      <c r="Q50" s="2">
        <f t="shared" si="26"/>
        <v>369413.69011154771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367037.44636345655</v>
      </c>
      <c r="G51" s="2">
        <f t="shared" si="25"/>
        <v>367037.44636345655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371199.25342547894</v>
      </c>
      <c r="Q51" s="2">
        <f t="shared" si="26"/>
        <v>371199.25342547894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368465.30704851449</v>
      </c>
      <c r="G52" s="2">
        <f t="shared" si="25"/>
        <v>368465.30704851449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372984.81673939526</v>
      </c>
      <c r="Q52" s="2">
        <f t="shared" si="26"/>
        <v>372984.81673939526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369893.16773357242</v>
      </c>
      <c r="G53" s="2">
        <f t="shared" si="25"/>
        <v>369893.16773357242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374770.38005332649</v>
      </c>
      <c r="Q53" s="2">
        <f t="shared" si="26"/>
        <v>374770.38005332649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371321.02841863036</v>
      </c>
      <c r="G54" s="2">
        <f t="shared" si="25"/>
        <v>371321.02841863036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376555.94336725771</v>
      </c>
      <c r="Q54" s="2">
        <f t="shared" si="26"/>
        <v>376555.94336725771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372748.8891036883</v>
      </c>
      <c r="G55" s="2">
        <f t="shared" si="25"/>
        <v>372748.8891036883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378341.50668117404</v>
      </c>
      <c r="Q55" s="2">
        <f t="shared" si="26"/>
        <v>378341.50668117404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374176.74978874624</v>
      </c>
      <c r="G56" s="2">
        <f t="shared" si="25"/>
        <v>374176.74978874624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380127.06999510527</v>
      </c>
      <c r="Q56" s="2">
        <f t="shared" si="26"/>
        <v>380127.06999510527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375604.61047379673</v>
      </c>
      <c r="G57" s="2">
        <f t="shared" si="25"/>
        <v>375604.61047379673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381912.63330902159</v>
      </c>
      <c r="Q57" s="2">
        <f t="shared" si="26"/>
        <v>381912.63330902159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377032.47115885466</v>
      </c>
      <c r="G58" s="2">
        <f t="shared" si="25"/>
        <v>377032.47115885466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383698.19662295282</v>
      </c>
      <c r="Q58" s="2">
        <f t="shared" si="26"/>
        <v>383698.19662295282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378460.3318439126</v>
      </c>
      <c r="G59" s="2">
        <f t="shared" si="25"/>
        <v>378460.3318439126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385483.75993686914</v>
      </c>
      <c r="Q59" s="2">
        <f t="shared" si="26"/>
        <v>385483.75993686914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379888.19252897054</v>
      </c>
      <c r="G60" s="2">
        <f t="shared" si="25"/>
        <v>379888.19252897054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387269.32325080037</v>
      </c>
      <c r="Q60" s="2">
        <f t="shared" si="26"/>
        <v>387269.32325080037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381316.05321402848</v>
      </c>
      <c r="G61" s="2">
        <f t="shared" si="25"/>
        <v>381316.05321402848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389054.8865647167</v>
      </c>
      <c r="Q61" s="2">
        <f t="shared" si="26"/>
        <v>389054.8865647167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382743.91389908642</v>
      </c>
      <c r="G62" s="2">
        <f t="shared" si="25"/>
        <v>382743.91389908642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390840.44987864792</v>
      </c>
      <c r="Q62" s="2">
        <f t="shared" si="26"/>
        <v>390840.44987864792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384171.77458414435</v>
      </c>
      <c r="G63" s="2">
        <f t="shared" si="25"/>
        <v>384171.77458414435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392626.01319257915</v>
      </c>
      <c r="Q63" s="2">
        <f t="shared" si="26"/>
        <v>392626.01319257915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385599.63526919484</v>
      </c>
      <c r="G64" s="2">
        <f t="shared" si="25"/>
        <v>385599.63526919484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394411.57650649548</v>
      </c>
      <c r="Q64" s="2">
        <f t="shared" si="26"/>
        <v>394411.57650649548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387027.49595425278</v>
      </c>
      <c r="G65" s="2">
        <f t="shared" si="25"/>
        <v>387027.49595425278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396197.1398204267</v>
      </c>
      <c r="Q65" s="2">
        <f t="shared" si="26"/>
        <v>396197.1398204267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388455.35663931072</v>
      </c>
      <c r="G66" s="2">
        <f t="shared" si="25"/>
        <v>388455.35663931072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397982.70313434303</v>
      </c>
      <c r="Q66" s="2">
        <f t="shared" si="26"/>
        <v>397982.70313434303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389883.21732436866</v>
      </c>
      <c r="G67" s="2">
        <f t="shared" si="25"/>
        <v>389883.21732436866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399768.26644827425</v>
      </c>
      <c r="Q67" s="2">
        <f t="shared" si="26"/>
        <v>399768.26644827425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391311.07800942659</v>
      </c>
      <c r="G68" s="2">
        <f t="shared" si="25"/>
        <v>391311.07800942659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401553.82976219058</v>
      </c>
      <c r="Q68" s="2">
        <f t="shared" si="26"/>
        <v>401553.82976219058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-9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392738.93869448453</v>
      </c>
      <c r="G69" s="2">
        <f t="shared" si="25"/>
        <v>392738.93869448453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403339.39307612181</v>
      </c>
      <c r="Q69" s="2">
        <f t="shared" si="26"/>
        <v>403339.39307612181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-8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394166.79937953502</v>
      </c>
      <c r="G70" s="2">
        <f t="shared" si="25"/>
        <v>394166.79937953502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405124.95639003813</v>
      </c>
      <c r="Q70" s="2">
        <f t="shared" si="26"/>
        <v>405124.95639003813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-7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395594.66006459296</v>
      </c>
      <c r="G71" s="2">
        <f t="shared" si="25"/>
        <v>395594.66006459296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406910.51970396936</v>
      </c>
      <c r="Q71" s="2">
        <f t="shared" si="26"/>
        <v>406910.51970396936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-6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397022.5207496509</v>
      </c>
      <c r="G72" s="2">
        <f t="shared" si="25"/>
        <v>397022.5207496509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408696.08301790059</v>
      </c>
      <c r="Q72" s="2">
        <f t="shared" si="26"/>
        <v>408696.08301790059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-5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398450.38143470883</v>
      </c>
      <c r="G73" s="2">
        <f t="shared" si="25"/>
        <v>398450.38143470883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410481.64633181691</v>
      </c>
      <c r="Q73" s="2">
        <f t="shared" si="26"/>
        <v>410481.64633181691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-4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399878.24211976677</v>
      </c>
      <c r="G74" s="2">
        <f t="shared" si="25"/>
        <v>399878.24211976677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412267.20964574814</v>
      </c>
      <c r="Q74" s="2">
        <f t="shared" si="26"/>
        <v>412267.20964574814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-3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401306.10280482471</v>
      </c>
      <c r="G75" s="2">
        <f t="shared" si="25"/>
        <v>401306.10280482471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414052.77295966446</v>
      </c>
      <c r="Q75" s="2">
        <f t="shared" si="26"/>
        <v>414052.77295966446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402733.9634898752</v>
      </c>
      <c r="G76" s="2">
        <f t="shared" si="25"/>
        <v>402733.9634898752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415838.33627359569</v>
      </c>
      <c r="Q76" s="2">
        <f t="shared" si="26"/>
        <v>415838.33627359569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-1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404161.82417493314</v>
      </c>
      <c r="G77" s="2">
        <f t="shared" si="25"/>
        <v>404161.82417493314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417623.89958751202</v>
      </c>
      <c r="Q77" s="2">
        <f t="shared" si="26"/>
        <v>417623.89958751202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0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405589.68485999107</v>
      </c>
      <c r="G78" s="2">
        <f t="shared" si="25"/>
        <v>405589.68485999107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419409.46290144324</v>
      </c>
      <c r="Q78" s="2">
        <f t="shared" si="26"/>
        <v>419409.46290144324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1</v>
      </c>
      <c r="C79" s="7"/>
      <c r="D79" s="2" t="e">
        <f t="shared" si="12"/>
        <v>#N/A</v>
      </c>
      <c r="E79" s="2" t="e">
        <f t="shared" si="22"/>
        <v>#N/A</v>
      </c>
      <c r="F79" s="2">
        <v>407017.54554504901</v>
      </c>
      <c r="G79" s="2">
        <f t="shared" si="25"/>
        <v>407017.54554504901</v>
      </c>
      <c r="H79" s="2">
        <f t="shared" si="13"/>
        <v>20496568.545545049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821986.85714285716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421195.02621535957</v>
      </c>
      <c r="Q79" s="2">
        <f t="shared" si="26"/>
        <v>421195.02621535957</v>
      </c>
      <c r="R79" s="2">
        <f t="shared" si="16"/>
        <v>21306878.02621536</v>
      </c>
      <c r="S79" s="2">
        <f t="shared" si="17"/>
        <v>407017.54554504901</v>
      </c>
      <c r="T79" s="2">
        <f t="shared" si="18"/>
        <v>25854.857142857159</v>
      </c>
      <c r="U79" s="2">
        <f t="shared" si="19"/>
        <v>421195.02621535957</v>
      </c>
      <c r="V79" s="2">
        <f t="shared" si="5"/>
        <v>805531.90909090906</v>
      </c>
      <c r="W79" s="2">
        <f t="shared" si="20"/>
        <v>9399.9090909090592</v>
      </c>
      <c r="X79" s="2">
        <f t="shared" si="6"/>
        <v>411795.11712445051</v>
      </c>
      <c r="Y79" s="2">
        <f t="shared" si="7"/>
        <v>20501346.117124449</v>
      </c>
      <c r="Z79" s="2" t="str">
        <f t="shared" si="8"/>
        <v>HERE</v>
      </c>
      <c r="AA79" s="2">
        <f>IF(Z79="HERE",Y79,AA78+Graph!$G$1*1000)</f>
        <v>20501346.117124449</v>
      </c>
      <c r="AB79" s="2">
        <f t="shared" si="21"/>
        <v>411795.11712444946</v>
      </c>
      <c r="AC79" s="2">
        <f t="shared" si="9"/>
        <v>805531.90909090906</v>
      </c>
      <c r="AD79" s="3">
        <f t="shared" si="10"/>
        <v>20501346.117124449</v>
      </c>
      <c r="AE79" s="2">
        <f>IF(AE77&gt;=52800000,52800000,IF(AB58=Graph!G$1*1000,AE78+Graph!G$1*1000,AC79))</f>
        <v>805531.90909090906</v>
      </c>
      <c r="AF79" s="3">
        <f t="shared" si="11"/>
        <v>805531.90909090906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2</v>
      </c>
      <c r="C80" s="7"/>
      <c r="D80" s="2" t="e">
        <f t="shared" si="12"/>
        <v>#N/A</v>
      </c>
      <c r="E80" s="2" t="e">
        <f t="shared" si="22"/>
        <v>#N/A</v>
      </c>
      <c r="F80" s="2">
        <v>408445.40623010695</v>
      </c>
      <c r="G80" s="2">
        <f t="shared" si="25"/>
        <v>408445.40623010695</v>
      </c>
      <c r="H80" s="2">
        <f t="shared" si="13"/>
        <v>20905013.951775156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847841.71428571432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422980.5895292908</v>
      </c>
      <c r="Q80" s="2">
        <f t="shared" si="26"/>
        <v>422980.5895292908</v>
      </c>
      <c r="R80" s="2">
        <f t="shared" si="16"/>
        <v>21729858.61574465</v>
      </c>
      <c r="S80" s="2">
        <f t="shared" si="17"/>
        <v>408445.40623010695</v>
      </c>
      <c r="T80" s="2">
        <f t="shared" si="18"/>
        <v>25854.857142857159</v>
      </c>
      <c r="U80" s="2">
        <f t="shared" si="19"/>
        <v>422980.5895292908</v>
      </c>
      <c r="V80" s="2">
        <f t="shared" si="5"/>
        <v>814931.81818181823</v>
      </c>
      <c r="W80" s="2">
        <f t="shared" si="20"/>
        <v>9399.9090909091756</v>
      </c>
      <c r="X80" s="2">
        <f t="shared" si="6"/>
        <v>413580.68043838162</v>
      </c>
      <c r="Y80" s="2">
        <f t="shared" si="7"/>
        <v>20914926.79756283</v>
      </c>
      <c r="Z80" s="2" t="str">
        <f t="shared" si="8"/>
        <v>HERE</v>
      </c>
      <c r="AA80" s="2">
        <f>IF(Z80="HERE",Y80,AA79+Graph!$G$1*1000)</f>
        <v>20914926.79756283</v>
      </c>
      <c r="AB80" s="2">
        <f t="shared" si="21"/>
        <v>413580.68043838069</v>
      </c>
      <c r="AC80" s="2">
        <f t="shared" si="9"/>
        <v>814931.81818181823</v>
      </c>
      <c r="AD80" s="3">
        <f t="shared" si="10"/>
        <v>20914926.79756283</v>
      </c>
      <c r="AE80" s="2">
        <f>IF(AE78&gt;=52800000,52800000,IF(AB59=Graph!G$1*1000,AE79+Graph!G$1*1000,AC80))</f>
        <v>814931.81818181823</v>
      </c>
      <c r="AF80" s="3">
        <f t="shared" si="11"/>
        <v>814931.81818181823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3</v>
      </c>
      <c r="C81" s="7"/>
      <c r="D81" s="2" t="e">
        <f t="shared" si="12"/>
        <v>#N/A</v>
      </c>
      <c r="E81" s="2" t="e">
        <f t="shared" si="22"/>
        <v>#N/A</v>
      </c>
      <c r="F81" s="2">
        <v>409873.26691516489</v>
      </c>
      <c r="G81" s="2">
        <f t="shared" si="25"/>
        <v>409873.26691516489</v>
      </c>
      <c r="H81" s="2">
        <f t="shared" si="13"/>
        <v>21314887.218690321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873696.57142857148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424766.15284320712</v>
      </c>
      <c r="Q81" s="2">
        <f t="shared" si="26"/>
        <v>424766.15284320712</v>
      </c>
      <c r="R81" s="2">
        <f t="shared" si="16"/>
        <v>22154624.768587857</v>
      </c>
      <c r="S81" s="2">
        <f t="shared" si="17"/>
        <v>409873.26691516489</v>
      </c>
      <c r="T81" s="2">
        <f t="shared" si="18"/>
        <v>25854.857142857159</v>
      </c>
      <c r="U81" s="2">
        <f t="shared" si="19"/>
        <v>424766.15284320712</v>
      </c>
      <c r="V81" s="2">
        <f t="shared" si="5"/>
        <v>824331.72727272729</v>
      </c>
      <c r="W81" s="2">
        <f t="shared" si="20"/>
        <v>9399.9090909090592</v>
      </c>
      <c r="X81" s="2">
        <f t="shared" si="6"/>
        <v>415366.24375229806</v>
      </c>
      <c r="Y81" s="2">
        <f t="shared" si="7"/>
        <v>21330293.041315127</v>
      </c>
      <c r="Z81" s="2" t="str">
        <f t="shared" si="8"/>
        <v>HERE</v>
      </c>
      <c r="AA81" s="2">
        <f>IF(Z81="HERE",Y81,AA80+Graph!$G$1*1000)</f>
        <v>21330293.041315127</v>
      </c>
      <c r="AB81" s="2">
        <f t="shared" si="21"/>
        <v>415366.24375229701</v>
      </c>
      <c r="AC81" s="2">
        <f t="shared" si="9"/>
        <v>824331.72727272729</v>
      </c>
      <c r="AD81" s="3">
        <f t="shared" si="10"/>
        <v>21330293.041315127</v>
      </c>
      <c r="AE81" s="2">
        <f>IF(AE79&gt;=52800000,52800000,IF(AB60=Graph!G$1*1000,AE80+Graph!G$1*1000,AC81))</f>
        <v>824331.72727272729</v>
      </c>
      <c r="AF81" s="3">
        <f t="shared" si="11"/>
        <v>824331.72727272729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4</v>
      </c>
      <c r="C82" s="7"/>
      <c r="D82" s="2" t="e">
        <f t="shared" si="12"/>
        <v>#N/A</v>
      </c>
      <c r="E82" s="2" t="e">
        <f t="shared" si="22"/>
        <v>#N/A</v>
      </c>
      <c r="F82" s="2">
        <v>411301.12760022283</v>
      </c>
      <c r="G82" s="2">
        <f t="shared" si="25"/>
        <v>411301.12760022283</v>
      </c>
      <c r="H82" s="2">
        <f t="shared" si="13"/>
        <v>21726188.346290544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899551.42857142864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426551.71615713835</v>
      </c>
      <c r="Q82" s="2">
        <f t="shared" si="26"/>
        <v>426551.71615713835</v>
      </c>
      <c r="R82" s="2">
        <f t="shared" si="16"/>
        <v>22581176.484744996</v>
      </c>
      <c r="S82" s="2">
        <f t="shared" si="17"/>
        <v>411301.12760022283</v>
      </c>
      <c r="T82" s="2">
        <f t="shared" si="18"/>
        <v>25854.857142857159</v>
      </c>
      <c r="U82" s="2">
        <f t="shared" si="19"/>
        <v>426551.71615713835</v>
      </c>
      <c r="V82" s="2">
        <f t="shared" si="5"/>
        <v>833731.63636363635</v>
      </c>
      <c r="W82" s="2">
        <f t="shared" si="20"/>
        <v>9399.9090909090592</v>
      </c>
      <c r="X82" s="2">
        <f t="shared" si="6"/>
        <v>417151.80706622929</v>
      </c>
      <c r="Y82" s="2">
        <f t="shared" si="7"/>
        <v>21747444.848381355</v>
      </c>
      <c r="Z82" s="2" t="str">
        <f t="shared" si="8"/>
        <v>HERE</v>
      </c>
      <c r="AA82" s="2">
        <f>IF(Z82="HERE",Y82,AA81+Graph!$G$1*1000)</f>
        <v>21747444.848381355</v>
      </c>
      <c r="AB82" s="2">
        <f t="shared" si="21"/>
        <v>417151.80706622824</v>
      </c>
      <c r="AC82" s="2">
        <f t="shared" si="9"/>
        <v>833731.63636363635</v>
      </c>
      <c r="AD82" s="3">
        <f t="shared" si="10"/>
        <v>21747444.848381355</v>
      </c>
      <c r="AE82" s="2">
        <f>IF(AE80&gt;=52800000,52800000,IF(AB61=Graph!G$1*1000,AE81+Graph!G$1*1000,AC82))</f>
        <v>833731.63636363635</v>
      </c>
      <c r="AF82" s="3">
        <f t="shared" si="11"/>
        <v>833731.63636363635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5</v>
      </c>
      <c r="C83" s="7"/>
      <c r="D83" s="2" t="e">
        <f t="shared" si="12"/>
        <v>#N/A</v>
      </c>
      <c r="E83" s="2" t="e">
        <f t="shared" si="22"/>
        <v>#N/A</v>
      </c>
      <c r="F83" s="2">
        <v>412728.98828527331</v>
      </c>
      <c r="G83" s="2">
        <f t="shared" si="25"/>
        <v>412728.98828527331</v>
      </c>
      <c r="H83" s="2">
        <f t="shared" si="13"/>
        <v>22138917.334575817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925406.2857142858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428337.27947106957</v>
      </c>
      <c r="Q83" s="2">
        <f t="shared" si="26"/>
        <v>428337.27947106957</v>
      </c>
      <c r="R83" s="2">
        <f t="shared" si="16"/>
        <v>23009513.764216065</v>
      </c>
      <c r="S83" s="2">
        <f t="shared" si="17"/>
        <v>412728.98828527331</v>
      </c>
      <c r="T83" s="2">
        <f t="shared" si="18"/>
        <v>25854.857142857159</v>
      </c>
      <c r="U83" s="2">
        <f t="shared" si="19"/>
        <v>428337.27947106957</v>
      </c>
      <c r="V83" s="2">
        <f t="shared" si="5"/>
        <v>843131.54545454541</v>
      </c>
      <c r="W83" s="2">
        <f t="shared" si="20"/>
        <v>9399.9090909090592</v>
      </c>
      <c r="X83" s="2">
        <f t="shared" si="6"/>
        <v>418937.37038016052</v>
      </c>
      <c r="Y83" s="2">
        <f t="shared" si="7"/>
        <v>22166382.218761515</v>
      </c>
      <c r="Z83" s="2" t="str">
        <f t="shared" si="8"/>
        <v>HERE</v>
      </c>
      <c r="AA83" s="2">
        <f>IF(Z83="HERE",Y83,AA82+Graph!$G$1*1000)</f>
        <v>22166382.218761515</v>
      </c>
      <c r="AB83" s="2">
        <f t="shared" si="21"/>
        <v>418937.37038015947</v>
      </c>
      <c r="AC83" s="2">
        <f t="shared" si="9"/>
        <v>843131.54545454541</v>
      </c>
      <c r="AD83" s="3">
        <f t="shared" si="10"/>
        <v>22166382.218761515</v>
      </c>
      <c r="AE83" s="2">
        <f>IF(AE81&gt;=52800000,52800000,IF(AB62=Graph!G$1*1000,AE82+Graph!G$1*1000,AC83))</f>
        <v>843131.54545454541</v>
      </c>
      <c r="AF83" s="3">
        <f t="shared" si="11"/>
        <v>843131.54545454541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6</v>
      </c>
      <c r="C84" s="7"/>
      <c r="D84" s="2" t="e">
        <f t="shared" si="12"/>
        <v>#N/A</v>
      </c>
      <c r="E84" s="2" t="e">
        <f t="shared" si="22"/>
        <v>#N/A</v>
      </c>
      <c r="F84" s="2">
        <v>414156.84897033125</v>
      </c>
      <c r="G84" s="2">
        <f t="shared" si="25"/>
        <v>414156.84897033125</v>
      </c>
      <c r="H84" s="2">
        <f t="shared" si="13"/>
        <v>22553074.183546148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951261.14285714296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430122.8427849859</v>
      </c>
      <c r="Q84" s="2">
        <f t="shared" si="26"/>
        <v>430122.8427849859</v>
      </c>
      <c r="R84" s="2">
        <f t="shared" si="16"/>
        <v>23439636.607001051</v>
      </c>
      <c r="S84" s="2">
        <f t="shared" si="17"/>
        <v>414156.84897033125</v>
      </c>
      <c r="T84" s="2">
        <f t="shared" si="18"/>
        <v>25854.857142857159</v>
      </c>
      <c r="U84" s="2">
        <f t="shared" si="19"/>
        <v>430122.8427849859</v>
      </c>
      <c r="V84" s="2">
        <f t="shared" si="5"/>
        <v>852531.45454545459</v>
      </c>
      <c r="W84" s="2">
        <f t="shared" si="20"/>
        <v>9399.9090909091756</v>
      </c>
      <c r="X84" s="2">
        <f t="shared" si="6"/>
        <v>420722.93369407672</v>
      </c>
      <c r="Y84" s="2">
        <f t="shared" si="7"/>
        <v>22587105.152455591</v>
      </c>
      <c r="Z84" s="2" t="str">
        <f t="shared" si="8"/>
        <v>HERE</v>
      </c>
      <c r="AA84" s="2">
        <f>IF(Z84="HERE",Y84,AA83+Graph!$G$1*1000)</f>
        <v>22587105.152455591</v>
      </c>
      <c r="AB84" s="2">
        <f t="shared" si="21"/>
        <v>420722.93369407579</v>
      </c>
      <c r="AC84" s="2">
        <f t="shared" si="9"/>
        <v>852531.45454545459</v>
      </c>
      <c r="AD84" s="3">
        <f t="shared" si="10"/>
        <v>22587105.152455591</v>
      </c>
      <c r="AE84" s="2">
        <f>IF(AE82&gt;=52800000,52800000,IF(AB63=Graph!G$1*1000,AE83+Graph!G$1*1000,AC84))</f>
        <v>852531.45454545459</v>
      </c>
      <c r="AF84" s="3">
        <f t="shared" si="11"/>
        <v>852531.45454545459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7</v>
      </c>
      <c r="C85" s="7"/>
      <c r="D85" s="2" t="e">
        <f t="shared" si="12"/>
        <v>#N/A</v>
      </c>
      <c r="E85" s="2" t="e">
        <f t="shared" si="22"/>
        <v>#N/A</v>
      </c>
      <c r="F85" s="2">
        <v>415584.70965538919</v>
      </c>
      <c r="G85" s="2">
        <f t="shared" si="25"/>
        <v>415584.70965538919</v>
      </c>
      <c r="H85" s="2">
        <f t="shared" si="13"/>
        <v>22968658.893201537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977116.00000000012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431908.40609891713</v>
      </c>
      <c r="Q85" s="2">
        <f t="shared" si="26"/>
        <v>431908.40609891713</v>
      </c>
      <c r="R85" s="2">
        <f t="shared" si="16"/>
        <v>23871545.013099968</v>
      </c>
      <c r="S85" s="2">
        <f t="shared" si="17"/>
        <v>415584.70965538919</v>
      </c>
      <c r="T85" s="2">
        <f t="shared" si="18"/>
        <v>25854.857142857159</v>
      </c>
      <c r="U85" s="2">
        <f t="shared" si="19"/>
        <v>431908.40609891713</v>
      </c>
      <c r="V85" s="2">
        <f t="shared" si="5"/>
        <v>861931.36363636365</v>
      </c>
      <c r="W85" s="2">
        <f t="shared" si="20"/>
        <v>9399.9090909090592</v>
      </c>
      <c r="X85" s="2">
        <f t="shared" si="6"/>
        <v>422508.49700800807</v>
      </c>
      <c r="Y85" s="2">
        <f t="shared" si="7"/>
        <v>23009613.649463598</v>
      </c>
      <c r="Z85" s="2" t="str">
        <f t="shared" si="8"/>
        <v>HERE</v>
      </c>
      <c r="AA85" s="2">
        <f>IF(Z85="HERE",Y85,AA84+Graph!$G$1*1000)</f>
        <v>23009613.649463598</v>
      </c>
      <c r="AB85" s="2">
        <f t="shared" si="21"/>
        <v>422508.49700800702</v>
      </c>
      <c r="AC85" s="2">
        <f t="shared" si="9"/>
        <v>861931.36363636365</v>
      </c>
      <c r="AD85" s="3">
        <f t="shared" si="10"/>
        <v>23009613.649463598</v>
      </c>
      <c r="AE85" s="2">
        <f>IF(AE83&gt;=52800000,52800000,IF(AB64=Graph!G$1*1000,AE84+Graph!G$1*1000,AC85))</f>
        <v>861931.36363636365</v>
      </c>
      <c r="AF85" s="3">
        <f t="shared" si="11"/>
        <v>861931.36363636365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8</v>
      </c>
      <c r="C86" s="7"/>
      <c r="D86" s="2" t="e">
        <f t="shared" si="12"/>
        <v>#N/A</v>
      </c>
      <c r="E86" s="2" t="e">
        <f t="shared" si="22"/>
        <v>#N/A</v>
      </c>
      <c r="F86" s="2">
        <v>417012.57034044713</v>
      </c>
      <c r="G86" s="2">
        <f t="shared" si="25"/>
        <v>417012.57034044713</v>
      </c>
      <c r="H86" s="2">
        <f t="shared" si="13"/>
        <v>23385671.463541985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1002970.8571428573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433693.96941283345</v>
      </c>
      <c r="Q86" s="2">
        <f t="shared" si="26"/>
        <v>433693.96941283345</v>
      </c>
      <c r="R86" s="2">
        <f t="shared" si="16"/>
        <v>24305238.982512802</v>
      </c>
      <c r="S86" s="2">
        <f t="shared" si="17"/>
        <v>417012.57034044713</v>
      </c>
      <c r="T86" s="2">
        <f t="shared" si="18"/>
        <v>25854.857142857159</v>
      </c>
      <c r="U86" s="2">
        <f t="shared" si="19"/>
        <v>433693.96941283345</v>
      </c>
      <c r="V86" s="2">
        <f t="shared" si="5"/>
        <v>871331.27272727271</v>
      </c>
      <c r="W86" s="2">
        <f t="shared" si="20"/>
        <v>9399.9090909090592</v>
      </c>
      <c r="X86" s="2">
        <f t="shared" si="6"/>
        <v>424294.06032192439</v>
      </c>
      <c r="Y86" s="2">
        <f t="shared" si="7"/>
        <v>23433907.709785521</v>
      </c>
      <c r="Z86" s="2" t="str">
        <f t="shared" si="8"/>
        <v>HERE</v>
      </c>
      <c r="AA86" s="2">
        <f>IF(Z86="HERE",Y86,AA85+Graph!$G$1*1000)</f>
        <v>23433907.709785521</v>
      </c>
      <c r="AB86" s="2">
        <f t="shared" si="21"/>
        <v>424294.06032192335</v>
      </c>
      <c r="AC86" s="2">
        <f t="shared" si="9"/>
        <v>871331.27272727271</v>
      </c>
      <c r="AD86" s="3">
        <f t="shared" si="10"/>
        <v>23433907.709785521</v>
      </c>
      <c r="AE86" s="2">
        <f>IF(AE84&gt;=52800000,52800000,IF(AB65=Graph!G$1*1000,AE85+Graph!G$1*1000,AC86))</f>
        <v>871331.27272727271</v>
      </c>
      <c r="AF86" s="3">
        <f t="shared" si="11"/>
        <v>871331.27272727271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9</v>
      </c>
      <c r="C87" s="7"/>
      <c r="D87" s="2" t="e">
        <f t="shared" si="12"/>
        <v>#N/A</v>
      </c>
      <c r="E87" s="2" t="e">
        <f t="shared" si="22"/>
        <v>#N/A</v>
      </c>
      <c r="F87" s="2">
        <v>418440.43102550507</v>
      </c>
      <c r="G87" s="2">
        <f t="shared" si="25"/>
        <v>418440.43102550507</v>
      </c>
      <c r="H87" s="2">
        <f t="shared" si="13"/>
        <v>23804111.89456749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1028825.7142857144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435479.53272676468</v>
      </c>
      <c r="Q87" s="2">
        <f t="shared" si="26"/>
        <v>435479.53272676468</v>
      </c>
      <c r="R87" s="2">
        <f t="shared" si="16"/>
        <v>24740718.515239567</v>
      </c>
      <c r="S87" s="2">
        <f t="shared" si="17"/>
        <v>418440.43102550507</v>
      </c>
      <c r="T87" s="2">
        <f t="shared" si="18"/>
        <v>25854.857142857159</v>
      </c>
      <c r="U87" s="2">
        <f t="shared" si="19"/>
        <v>435479.53272676468</v>
      </c>
      <c r="V87" s="2">
        <f t="shared" si="5"/>
        <v>880731.18181818177</v>
      </c>
      <c r="W87" s="2">
        <f t="shared" si="20"/>
        <v>9399.9090909090592</v>
      </c>
      <c r="X87" s="2">
        <f t="shared" si="6"/>
        <v>426079.62363585562</v>
      </c>
      <c r="Y87" s="2">
        <f t="shared" si="7"/>
        <v>23859987.333421376</v>
      </c>
      <c r="Z87" s="2" t="str">
        <f t="shared" si="8"/>
        <v>HERE</v>
      </c>
      <c r="AA87" s="2">
        <f>IF(Z87="HERE",Y87,AA86+Graph!$G$1*1000)</f>
        <v>23859987.333421376</v>
      </c>
      <c r="AB87" s="2">
        <f t="shared" si="21"/>
        <v>426079.62363585457</v>
      </c>
      <c r="AC87" s="2">
        <f t="shared" si="9"/>
        <v>880731.18181818177</v>
      </c>
      <c r="AD87" s="3">
        <f t="shared" si="10"/>
        <v>23859987.333421376</v>
      </c>
      <c r="AE87" s="2">
        <f>IF(AE85&gt;=52800000,52800000,IF(AB66=Graph!G$1*1000,AE86+Graph!G$1*1000,AC87))</f>
        <v>880731.18181818177</v>
      </c>
      <c r="AF87" s="3">
        <f t="shared" si="11"/>
        <v>880731.18181818177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10</v>
      </c>
      <c r="C88" s="7"/>
      <c r="D88" s="2" t="e">
        <f t="shared" si="12"/>
        <v>#N/A</v>
      </c>
      <c r="E88" s="2" t="e">
        <f t="shared" si="22"/>
        <v>#N/A</v>
      </c>
      <c r="F88" s="2">
        <v>419868.291710563</v>
      </c>
      <c r="G88" s="2">
        <f t="shared" si="25"/>
        <v>419868.291710563</v>
      </c>
      <c r="H88" s="2">
        <f t="shared" si="13"/>
        <v>24223980.186278053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1054680.5714285716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437265.096040681</v>
      </c>
      <c r="Q88" s="2">
        <f t="shared" si="26"/>
        <v>437265.096040681</v>
      </c>
      <c r="R88" s="2">
        <f t="shared" si="16"/>
        <v>25177983.611280248</v>
      </c>
      <c r="S88" s="2">
        <f t="shared" si="17"/>
        <v>419868.291710563</v>
      </c>
      <c r="T88" s="2">
        <f t="shared" si="18"/>
        <v>25854.857142857159</v>
      </c>
      <c r="U88" s="2">
        <f t="shared" si="19"/>
        <v>437265.096040681</v>
      </c>
      <c r="V88" s="2">
        <f t="shared" si="5"/>
        <v>890131.09090909094</v>
      </c>
      <c r="W88" s="2">
        <f t="shared" si="20"/>
        <v>9399.9090909091756</v>
      </c>
      <c r="X88" s="2">
        <f t="shared" si="6"/>
        <v>427865.18694977183</v>
      </c>
      <c r="Y88" s="2">
        <f t="shared" si="7"/>
        <v>24287852.520371147</v>
      </c>
      <c r="Z88" s="2" t="str">
        <f t="shared" si="8"/>
        <v>HERE</v>
      </c>
      <c r="AA88" s="2">
        <f>IF(Z88="HERE",Y88,AA87+Graph!$G$1*1000)</f>
        <v>24287852.520371147</v>
      </c>
      <c r="AB88" s="2">
        <f t="shared" si="21"/>
        <v>427865.1869497709</v>
      </c>
      <c r="AC88" s="2">
        <f t="shared" si="9"/>
        <v>890131.09090909094</v>
      </c>
      <c r="AD88" s="3">
        <f t="shared" si="10"/>
        <v>24287852.520371147</v>
      </c>
      <c r="AE88" s="2">
        <f>IF(AE86&gt;=52800000,52800000,IF(AB67=Graph!G$1*1000,AE87+Graph!G$1*1000,AC88))</f>
        <v>890131.09090909094</v>
      </c>
      <c r="AF88" s="3">
        <f t="shared" si="11"/>
        <v>890131.09090909094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11</v>
      </c>
      <c r="C89" s="7"/>
      <c r="D89" s="2" t="e">
        <f t="shared" si="12"/>
        <v>#N/A</v>
      </c>
      <c r="E89" s="2" t="e">
        <f t="shared" si="22"/>
        <v>#N/A</v>
      </c>
      <c r="F89" s="2">
        <v>421296.15239561349</v>
      </c>
      <c r="G89" s="2">
        <f t="shared" si="25"/>
        <v>421296.15239561349</v>
      </c>
      <c r="H89" s="2">
        <f t="shared" si="13"/>
        <v>24645276.338673666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1080535.4285714286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439050.65935461223</v>
      </c>
      <c r="Q89" s="2">
        <f t="shared" si="26"/>
        <v>439050.65935461223</v>
      </c>
      <c r="R89" s="2">
        <f t="shared" si="16"/>
        <v>25617034.27063486</v>
      </c>
      <c r="S89" s="2">
        <f t="shared" si="17"/>
        <v>421296.15239561349</v>
      </c>
      <c r="T89" s="2">
        <f t="shared" si="18"/>
        <v>25854.857142857043</v>
      </c>
      <c r="U89" s="2">
        <f t="shared" si="19"/>
        <v>439050.65935461223</v>
      </c>
      <c r="V89" s="2">
        <f t="shared" si="5"/>
        <v>899531</v>
      </c>
      <c r="W89" s="2">
        <f t="shared" si="20"/>
        <v>9399.9090909090592</v>
      </c>
      <c r="X89" s="2">
        <f t="shared" si="6"/>
        <v>429650.75026370317</v>
      </c>
      <c r="Y89" s="2">
        <f t="shared" si="7"/>
        <v>24717503.270634849</v>
      </c>
      <c r="Z89" s="2" t="str">
        <f t="shared" si="8"/>
        <v>HERE</v>
      </c>
      <c r="AA89" s="2">
        <f>IF(Z89="HERE",Y89,AA88+Graph!$G$1*1000)</f>
        <v>24717503.270634849</v>
      </c>
      <c r="AB89" s="2">
        <f t="shared" si="21"/>
        <v>429650.75026370212</v>
      </c>
      <c r="AC89" s="2">
        <f t="shared" si="9"/>
        <v>899531</v>
      </c>
      <c r="AD89" s="3">
        <f t="shared" si="10"/>
        <v>24717503.270634849</v>
      </c>
      <c r="AE89" s="2">
        <f>IF(AE87&gt;=52800000,52800000,IF(AB68=Graph!G$1*1000,AE88+Graph!G$1*1000,AC89))</f>
        <v>899531</v>
      </c>
      <c r="AF89" s="3">
        <f t="shared" si="11"/>
        <v>899531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12</v>
      </c>
      <c r="C90" s="7"/>
      <c r="D90" s="2" t="e">
        <f t="shared" si="12"/>
        <v>#N/A</v>
      </c>
      <c r="E90" s="2" t="e">
        <f t="shared" si="22"/>
        <v>#N/A</v>
      </c>
      <c r="F90" s="2">
        <v>422724.01308067143</v>
      </c>
      <c r="G90" s="2">
        <f t="shared" si="25"/>
        <v>422724.01308067143</v>
      </c>
      <c r="H90" s="2">
        <f t="shared" si="13"/>
        <v>25068000.351754338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1106390.2857142857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440836.22266852856</v>
      </c>
      <c r="Q90" s="2">
        <f t="shared" si="26"/>
        <v>440836.22266852856</v>
      </c>
      <c r="R90" s="2">
        <f t="shared" si="16"/>
        <v>26057870.493303388</v>
      </c>
      <c r="S90" s="2">
        <f t="shared" si="17"/>
        <v>422724.01308067143</v>
      </c>
      <c r="T90" s="2">
        <f t="shared" si="18"/>
        <v>25854.857142857043</v>
      </c>
      <c r="U90" s="2">
        <f t="shared" si="19"/>
        <v>440836.22266852856</v>
      </c>
      <c r="V90" s="2">
        <f t="shared" si="5"/>
        <v>908930.90909090906</v>
      </c>
      <c r="W90" s="2">
        <f t="shared" si="20"/>
        <v>9399.9090909090592</v>
      </c>
      <c r="X90" s="2">
        <f t="shared" si="6"/>
        <v>431436.3135776195</v>
      </c>
      <c r="Y90" s="2">
        <f t="shared" si="7"/>
        <v>25148939.584212467</v>
      </c>
      <c r="Z90" s="2" t="str">
        <f t="shared" si="8"/>
        <v>HERE</v>
      </c>
      <c r="AA90" s="2">
        <f>IF(Z90="HERE",Y90,AA89+Graph!$G$1*1000)</f>
        <v>25148939.584212467</v>
      </c>
      <c r="AB90" s="2">
        <f t="shared" si="21"/>
        <v>431436.31357761845</v>
      </c>
      <c r="AC90" s="2">
        <f t="shared" si="9"/>
        <v>908930.90909090906</v>
      </c>
      <c r="AD90" s="3">
        <f t="shared" si="10"/>
        <v>25148939.584212467</v>
      </c>
      <c r="AE90" s="2">
        <f>IF(AE88&gt;=52800000,52800000,IF(AB69=Graph!G$1*1000,AE89+Graph!G$1*1000,AC90))</f>
        <v>908930.90909090906</v>
      </c>
      <c r="AF90" s="3">
        <f t="shared" si="11"/>
        <v>908930.90909090906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13</v>
      </c>
      <c r="C91" s="7"/>
      <c r="D91" s="2" t="e">
        <f t="shared" si="12"/>
        <v>#N/A</v>
      </c>
      <c r="E91" s="2" t="e">
        <f t="shared" si="22"/>
        <v>#N/A</v>
      </c>
      <c r="F91" s="2">
        <v>424151.87376572937</v>
      </c>
      <c r="G91" s="2">
        <f t="shared" si="25"/>
        <v>424151.87376572937</v>
      </c>
      <c r="H91" s="2">
        <f t="shared" si="13"/>
        <v>25492152.225520067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1132245.1428571427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442621.78598245978</v>
      </c>
      <c r="Q91" s="2">
        <f t="shared" si="26"/>
        <v>442621.78598245978</v>
      </c>
      <c r="R91" s="2">
        <f t="shared" si="16"/>
        <v>26500492.279285848</v>
      </c>
      <c r="S91" s="2">
        <f t="shared" si="17"/>
        <v>424151.87376572937</v>
      </c>
      <c r="T91" s="2">
        <f t="shared" si="18"/>
        <v>25854.857142857043</v>
      </c>
      <c r="U91" s="2">
        <f t="shared" si="19"/>
        <v>442621.78598245978</v>
      </c>
      <c r="V91" s="2">
        <f t="shared" si="5"/>
        <v>918330.81818181812</v>
      </c>
      <c r="W91" s="2">
        <f t="shared" si="20"/>
        <v>9399.9090909090592</v>
      </c>
      <c r="X91" s="2">
        <f t="shared" si="6"/>
        <v>433221.87689155072</v>
      </c>
      <c r="Y91" s="2">
        <f t="shared" si="7"/>
        <v>25582161.461104017</v>
      </c>
      <c r="Z91" s="2" t="str">
        <f t="shared" si="8"/>
        <v>HERE</v>
      </c>
      <c r="AA91" s="2">
        <f>IF(Z91="HERE",Y91,AA90+Graph!$G$1*1000)</f>
        <v>25582161.461104017</v>
      </c>
      <c r="AB91" s="2">
        <f t="shared" si="21"/>
        <v>433221.87689154968</v>
      </c>
      <c r="AC91" s="2">
        <f t="shared" si="9"/>
        <v>918330.81818181812</v>
      </c>
      <c r="AD91" s="3">
        <f t="shared" si="10"/>
        <v>25582161.461104017</v>
      </c>
      <c r="AE91" s="2">
        <f>IF(AE89&gt;=52800000,52800000,IF(AB70=Graph!G$1*1000,AE90+Graph!G$1*1000,AC91))</f>
        <v>918330.81818181812</v>
      </c>
      <c r="AF91" s="3">
        <f t="shared" si="11"/>
        <v>918330.81818181812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14</v>
      </c>
      <c r="C92" s="7"/>
      <c r="D92" s="2" t="e">
        <f t="shared" si="12"/>
        <v>#N/A</v>
      </c>
      <c r="E92" s="2" t="e">
        <f t="shared" si="22"/>
        <v>#N/A</v>
      </c>
      <c r="F92" s="2">
        <v>425579.73445078731</v>
      </c>
      <c r="G92" s="2">
        <f t="shared" si="25"/>
        <v>425579.73445078731</v>
      </c>
      <c r="H92" s="2">
        <f t="shared" si="13"/>
        <v>25917731.959970854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1158099.9999999998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444407.34929639101</v>
      </c>
      <c r="Q92" s="2">
        <f t="shared" si="26"/>
        <v>444407.34929639101</v>
      </c>
      <c r="R92" s="2">
        <f t="shared" si="16"/>
        <v>26944899.628582239</v>
      </c>
      <c r="S92" s="2">
        <f t="shared" si="17"/>
        <v>425579.73445078731</v>
      </c>
      <c r="T92" s="2">
        <f t="shared" si="18"/>
        <v>25854.857142857043</v>
      </c>
      <c r="U92" s="2">
        <f t="shared" si="19"/>
        <v>444407.34929639101</v>
      </c>
      <c r="V92" s="2">
        <f t="shared" si="5"/>
        <v>927730.72727272729</v>
      </c>
      <c r="W92" s="2">
        <f t="shared" si="20"/>
        <v>9399.9090909091756</v>
      </c>
      <c r="X92" s="2">
        <f t="shared" si="6"/>
        <v>435007.44020548183</v>
      </c>
      <c r="Y92" s="2">
        <f t="shared" si="7"/>
        <v>26017168.901309498</v>
      </c>
      <c r="Z92" s="2" t="str">
        <f t="shared" si="8"/>
        <v>HERE</v>
      </c>
      <c r="AA92" s="2">
        <f>IF(Z92="HERE",Y92,AA91+Graph!$G$1*1000)</f>
        <v>26017168.901309498</v>
      </c>
      <c r="AB92" s="2">
        <f t="shared" si="21"/>
        <v>435007.4402054809</v>
      </c>
      <c r="AC92" s="2">
        <f t="shared" si="9"/>
        <v>927730.72727272729</v>
      </c>
      <c r="AD92" s="3">
        <f t="shared" si="10"/>
        <v>26017168.901309498</v>
      </c>
      <c r="AE92" s="2">
        <f>IF(AE90&gt;=52800000,52800000,IF(AB71=Graph!G$1*1000,AE91+Graph!G$1*1000,AC92))</f>
        <v>927730.72727272729</v>
      </c>
      <c r="AF92" s="3">
        <f t="shared" si="11"/>
        <v>927730.72727272729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15</v>
      </c>
      <c r="C93" s="7"/>
      <c r="D93" s="2" t="e">
        <f t="shared" si="12"/>
        <v>#N/A</v>
      </c>
      <c r="E93" s="2" t="e">
        <f t="shared" si="22"/>
        <v>#N/A</v>
      </c>
      <c r="F93" s="2">
        <v>427007.59513584524</v>
      </c>
      <c r="G93" s="2">
        <f t="shared" si="25"/>
        <v>427007.59513584524</v>
      </c>
      <c r="H93" s="2">
        <f t="shared" si="13"/>
        <v>26344739.555106699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1183954.8571428568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446192.91261030734</v>
      </c>
      <c r="Q93" s="2">
        <f t="shared" si="26"/>
        <v>446192.91261030734</v>
      </c>
      <c r="R93" s="2">
        <f t="shared" si="16"/>
        <v>27391092.541192546</v>
      </c>
      <c r="S93" s="2">
        <f t="shared" si="17"/>
        <v>427007.59513584524</v>
      </c>
      <c r="T93" s="2">
        <f t="shared" si="18"/>
        <v>25854.857142857043</v>
      </c>
      <c r="U93" s="2">
        <f t="shared" si="19"/>
        <v>446192.91261030734</v>
      </c>
      <c r="V93" s="2">
        <f t="shared" si="5"/>
        <v>937130.63636363635</v>
      </c>
      <c r="W93" s="2">
        <f t="shared" si="20"/>
        <v>9399.9090909090592</v>
      </c>
      <c r="X93" s="2">
        <f t="shared" si="6"/>
        <v>436793.00351939828</v>
      </c>
      <c r="Y93" s="2">
        <f t="shared" si="7"/>
        <v>26453961.904828895</v>
      </c>
      <c r="Z93" s="2" t="str">
        <f t="shared" si="8"/>
        <v>HERE</v>
      </c>
      <c r="AA93" s="2">
        <f>IF(Z93="HERE",Y93,AA92+Graph!$G$1*1000)</f>
        <v>26453961.904828895</v>
      </c>
      <c r="AB93" s="2">
        <f t="shared" si="21"/>
        <v>436793.00351939723</v>
      </c>
      <c r="AC93" s="2">
        <f t="shared" si="9"/>
        <v>937130.63636363635</v>
      </c>
      <c r="AD93" s="3">
        <f t="shared" si="10"/>
        <v>26453961.904828895</v>
      </c>
      <c r="AE93" s="2">
        <f>IF(AE91&gt;=52800000,52800000,IF(AB72=Graph!G$1*1000,AE92+Graph!G$1*1000,AC93))</f>
        <v>937130.63636363635</v>
      </c>
      <c r="AF93" s="3">
        <f t="shared" si="11"/>
        <v>937130.63636363635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16</v>
      </c>
      <c r="C94" s="7"/>
      <c r="D94" s="2" t="e">
        <f t="shared" si="12"/>
        <v>#N/A</v>
      </c>
      <c r="E94" s="2" t="e">
        <f t="shared" si="22"/>
        <v>#N/A</v>
      </c>
      <c r="F94" s="2">
        <v>428435.45582090318</v>
      </c>
      <c r="G94" s="2">
        <f t="shared" si="25"/>
        <v>428435.45582090318</v>
      </c>
      <c r="H94" s="2">
        <f t="shared" si="13"/>
        <v>26773175.010927603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1209809.7142857139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447978.47592423856</v>
      </c>
      <c r="Q94" s="2">
        <f t="shared" si="26"/>
        <v>447978.47592423856</v>
      </c>
      <c r="R94" s="2">
        <f t="shared" si="16"/>
        <v>27839071.017116785</v>
      </c>
      <c r="S94" s="2">
        <f t="shared" si="17"/>
        <v>428435.45582090318</v>
      </c>
      <c r="T94" s="2">
        <f t="shared" si="18"/>
        <v>25854.857142857043</v>
      </c>
      <c r="U94" s="2">
        <f t="shared" si="19"/>
        <v>447978.47592423856</v>
      </c>
      <c r="V94" s="2">
        <f t="shared" si="5"/>
        <v>946530.54545454541</v>
      </c>
      <c r="W94" s="2">
        <f t="shared" si="20"/>
        <v>9399.9090909090592</v>
      </c>
      <c r="X94" s="2">
        <f t="shared" si="6"/>
        <v>438578.5668333295</v>
      </c>
      <c r="Y94" s="2">
        <f t="shared" si="7"/>
        <v>26892540.471662223</v>
      </c>
      <c r="Z94" s="2" t="str">
        <f t="shared" si="8"/>
        <v>HERE</v>
      </c>
      <c r="AA94" s="2">
        <f>IF(Z94="HERE",Y94,AA93+Graph!$G$1*1000)</f>
        <v>26892540.471662223</v>
      </c>
      <c r="AB94" s="2">
        <f t="shared" si="21"/>
        <v>438578.56683332846</v>
      </c>
      <c r="AC94" s="2">
        <f t="shared" si="9"/>
        <v>946530.54545454541</v>
      </c>
      <c r="AD94" s="3">
        <f t="shared" si="10"/>
        <v>26892540.471662223</v>
      </c>
      <c r="AE94" s="2">
        <f>IF(AE92&gt;=52800000,52800000,IF(AB73=Graph!G$1*1000,AE93+Graph!G$1*1000,AC94))</f>
        <v>946530.54545454541</v>
      </c>
      <c r="AF94" s="3">
        <f t="shared" si="11"/>
        <v>946530.54545454541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17</v>
      </c>
      <c r="C95" s="7"/>
      <c r="D95" s="2" t="e">
        <f t="shared" si="12"/>
        <v>#N/A</v>
      </c>
      <c r="E95" s="2" t="e">
        <f t="shared" si="22"/>
        <v>#N/A</v>
      </c>
      <c r="F95" s="2">
        <v>429863.31650596112</v>
      </c>
      <c r="G95" s="2">
        <f t="shared" si="25"/>
        <v>429863.31650596112</v>
      </c>
      <c r="H95" s="2">
        <f t="shared" si="13"/>
        <v>27203038.327433564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1235664.5714285709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449764.03923815489</v>
      </c>
      <c r="Q95" s="2">
        <f t="shared" si="26"/>
        <v>449764.03923815489</v>
      </c>
      <c r="R95" s="2">
        <f t="shared" si="16"/>
        <v>28288835.05635494</v>
      </c>
      <c r="S95" s="2">
        <f t="shared" si="17"/>
        <v>429863.31650596112</v>
      </c>
      <c r="T95" s="2">
        <f t="shared" si="18"/>
        <v>25854.857142857043</v>
      </c>
      <c r="U95" s="2">
        <f t="shared" si="19"/>
        <v>449764.03923815489</v>
      </c>
      <c r="V95" s="2">
        <f t="shared" si="5"/>
        <v>955930.45454545459</v>
      </c>
      <c r="W95" s="2">
        <f t="shared" si="20"/>
        <v>9399.9090909091756</v>
      </c>
      <c r="X95" s="2">
        <f t="shared" si="6"/>
        <v>440364.13014724571</v>
      </c>
      <c r="Y95" s="2">
        <f t="shared" ref="Y95:Y158" si="30">IF(COUNT($C96)=0,IF(COUNT($C95)=1,C95,SUM(Y94+X95)),C95)</f>
        <v>27332904.601809468</v>
      </c>
      <c r="Z95" s="2" t="str">
        <f t="shared" si="8"/>
        <v>HERE</v>
      </c>
      <c r="AA95" s="2">
        <f>IF(Z95="HERE",Y95,AA94+Graph!$G$1*1000)</f>
        <v>27332904.601809468</v>
      </c>
      <c r="AB95" s="2">
        <f t="shared" si="21"/>
        <v>440364.13014724478</v>
      </c>
      <c r="AC95" s="2">
        <f t="shared" ref="AC95:AC158" si="31">IF(Z96="HERE",V95,AC94)</f>
        <v>955930.45454545459</v>
      </c>
      <c r="AD95" s="3">
        <f t="shared" si="10"/>
        <v>27332904.601809468</v>
      </c>
      <c r="AE95" s="2">
        <f>IF(AE93&gt;=52800000,52800000,IF(AB74=Graph!G$1*1000,AE94+Graph!G$1*1000,AC95))</f>
        <v>955930.45454545459</v>
      </c>
      <c r="AF95" s="3">
        <f t="shared" si="11"/>
        <v>955930.45454545459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18</v>
      </c>
      <c r="C96" s="7"/>
      <c r="D96" s="2" t="e">
        <f t="shared" si="12"/>
        <v>#N/A</v>
      </c>
      <c r="E96" s="2" t="e">
        <f t="shared" si="22"/>
        <v>#N/A</v>
      </c>
      <c r="F96" s="2">
        <v>431291.17719101161</v>
      </c>
      <c r="G96" s="2">
        <f t="shared" si="25"/>
        <v>431291.17719101161</v>
      </c>
      <c r="H96" s="2">
        <f t="shared" ref="H96:H159" si="32">IF(COUNT($C97)=0,IF(COUNT($C96)=1,C96,SUM(H95+G96)),C96)</f>
        <v>27634329.504624575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1261519.4285714279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451549.60255208611</v>
      </c>
      <c r="Q96" s="2">
        <f t="shared" si="26"/>
        <v>451549.60255208611</v>
      </c>
      <c r="R96" s="2">
        <f t="shared" ref="R96:R159" si="33">IF(COUNT($C97)=0,IF(COUNT($C96)=1,M96,SUM(R95+Q96)),M96)</f>
        <v>28740384.658907026</v>
      </c>
      <c r="S96" s="2">
        <f t="shared" si="17"/>
        <v>431291.17719101161</v>
      </c>
      <c r="T96" s="2">
        <f t="shared" si="18"/>
        <v>25854.857142857043</v>
      </c>
      <c r="U96" s="2">
        <f t="shared" si="19"/>
        <v>451549.60255208611</v>
      </c>
      <c r="V96" s="2">
        <f t="shared" si="5"/>
        <v>965330.36363636365</v>
      </c>
      <c r="W96" s="2">
        <f t="shared" si="20"/>
        <v>9399.9090909090592</v>
      </c>
      <c r="X96" s="2">
        <f t="shared" si="6"/>
        <v>442149.69346117706</v>
      </c>
      <c r="Y96" s="2">
        <f t="shared" si="30"/>
        <v>27775054.295270644</v>
      </c>
      <c r="Z96" s="2" t="str">
        <f t="shared" si="8"/>
        <v>HERE</v>
      </c>
      <c r="AA96" s="2">
        <f>IF(Z96="HERE",Y96,AA95+Graph!$G$1*1000)</f>
        <v>27775054.295270644</v>
      </c>
      <c r="AB96" s="2">
        <f t="shared" si="21"/>
        <v>442149.69346117601</v>
      </c>
      <c r="AC96" s="2">
        <f t="shared" si="31"/>
        <v>965330.36363636365</v>
      </c>
      <c r="AD96" s="3">
        <f t="shared" si="10"/>
        <v>27775054.295270644</v>
      </c>
      <c r="AE96" s="2">
        <f>IF(AE94&gt;=52800000,52800000,IF(AB75=Graph!G$1*1000,AE95+Graph!G$1*1000,AC96))</f>
        <v>965330.36363636365</v>
      </c>
      <c r="AF96" s="3">
        <f t="shared" si="11"/>
        <v>965330.36363636365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19</v>
      </c>
      <c r="C97" s="7"/>
      <c r="D97" s="2" t="e">
        <f t="shared" si="12"/>
        <v>#N/A</v>
      </c>
      <c r="E97" s="2" t="e">
        <f t="shared" si="22"/>
        <v>#N/A</v>
      </c>
      <c r="F97" s="2">
        <v>432719.03787606955</v>
      </c>
      <c r="G97" s="2">
        <f t="shared" si="25"/>
        <v>432719.03787606955</v>
      </c>
      <c r="H97" s="2">
        <f t="shared" si="32"/>
        <v>28067048.542500645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1287374.285714285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453335.16586600244</v>
      </c>
      <c r="Q97" s="2">
        <f t="shared" si="26"/>
        <v>453335.16586600244</v>
      </c>
      <c r="R97" s="2">
        <f t="shared" si="33"/>
        <v>29193719.824773028</v>
      </c>
      <c r="S97" s="2">
        <f t="shared" si="17"/>
        <v>432719.03787606955</v>
      </c>
      <c r="T97" s="2">
        <f t="shared" si="18"/>
        <v>25854.857142857043</v>
      </c>
      <c r="U97" s="2">
        <f t="shared" si="19"/>
        <v>453335.16586600244</v>
      </c>
      <c r="V97" s="2">
        <f t="shared" si="5"/>
        <v>974730.27272727271</v>
      </c>
      <c r="W97" s="2">
        <f t="shared" si="20"/>
        <v>9399.9090909090592</v>
      </c>
      <c r="X97" s="2">
        <f t="shared" si="6"/>
        <v>443935.25677509338</v>
      </c>
      <c r="Y97" s="2">
        <f t="shared" si="30"/>
        <v>28218989.552045736</v>
      </c>
      <c r="Z97" s="2" t="str">
        <f t="shared" si="8"/>
        <v>HERE</v>
      </c>
      <c r="AA97" s="2">
        <f>IF(Z97="HERE",Y97,AA96+Graph!$G$1*1000)</f>
        <v>28218989.552045736</v>
      </c>
      <c r="AB97" s="2">
        <f t="shared" si="21"/>
        <v>443935.25677509233</v>
      </c>
      <c r="AC97" s="2">
        <f t="shared" si="31"/>
        <v>974730.27272727271</v>
      </c>
      <c r="AD97" s="3">
        <f t="shared" si="10"/>
        <v>28218989.552045736</v>
      </c>
      <c r="AE97" s="2">
        <f>IF(AE95&gt;=52800000,52800000,IF(AB76=Graph!G$1*1000,AE96+Graph!G$1*1000,AC97))</f>
        <v>974730.27272727271</v>
      </c>
      <c r="AF97" s="3">
        <f t="shared" si="11"/>
        <v>974730.27272727271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20</v>
      </c>
      <c r="C98" s="7"/>
      <c r="D98" s="2" t="e">
        <f t="shared" si="12"/>
        <v>#N/A</v>
      </c>
      <c r="E98" s="2" t="e">
        <f t="shared" si="22"/>
        <v>#N/A</v>
      </c>
      <c r="F98" s="2">
        <v>434146.89856112748</v>
      </c>
      <c r="G98" s="2">
        <f t="shared" si="25"/>
        <v>434146.89856112748</v>
      </c>
      <c r="H98" s="2">
        <f t="shared" si="32"/>
        <v>28501195.441061772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1313229.142857142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455120.72917993367</v>
      </c>
      <c r="Q98" s="2">
        <f t="shared" si="26"/>
        <v>455120.72917993367</v>
      </c>
      <c r="R98" s="2">
        <f t="shared" si="33"/>
        <v>29648840.553952962</v>
      </c>
      <c r="S98" s="2">
        <f t="shared" si="17"/>
        <v>434146.89856112748</v>
      </c>
      <c r="T98" s="2">
        <f t="shared" si="18"/>
        <v>25854.857142857043</v>
      </c>
      <c r="U98" s="2">
        <f t="shared" si="19"/>
        <v>455120.72917993367</v>
      </c>
      <c r="V98" s="2">
        <f t="shared" si="5"/>
        <v>984130.18181818177</v>
      </c>
      <c r="W98" s="2">
        <f t="shared" si="20"/>
        <v>9399.9090909090592</v>
      </c>
      <c r="X98" s="2">
        <f t="shared" si="6"/>
        <v>445720.82008902461</v>
      </c>
      <c r="Y98" s="2">
        <f t="shared" si="30"/>
        <v>28664710.37213476</v>
      </c>
      <c r="Z98" s="2" t="str">
        <f t="shared" si="8"/>
        <v>HERE</v>
      </c>
      <c r="AA98" s="2">
        <f>IF(Z98="HERE",Y98,AA97+Graph!$G$1*1000)</f>
        <v>28664710.37213476</v>
      </c>
      <c r="AB98" s="2">
        <f t="shared" si="21"/>
        <v>445720.82008902356</v>
      </c>
      <c r="AC98" s="2">
        <f t="shared" si="31"/>
        <v>984130.18181818177</v>
      </c>
      <c r="AD98" s="3">
        <f t="shared" si="10"/>
        <v>28664710.37213476</v>
      </c>
      <c r="AE98" s="2">
        <f>IF(AE96&gt;=52800000,52800000,IF(AB77=Graph!G$1*1000,AE97+Graph!G$1*1000,AC98))</f>
        <v>984130.18181818177</v>
      </c>
      <c r="AF98" s="3">
        <f t="shared" si="11"/>
        <v>984130.18181818177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21</v>
      </c>
      <c r="C99" s="7"/>
      <c r="D99" s="2" t="e">
        <f t="shared" si="12"/>
        <v>#N/A</v>
      </c>
      <c r="E99" s="2" t="e">
        <f t="shared" si="22"/>
        <v>#N/A</v>
      </c>
      <c r="F99" s="2">
        <v>435574.75924618542</v>
      </c>
      <c r="G99" s="2">
        <f t="shared" si="25"/>
        <v>435574.75924618542</v>
      </c>
      <c r="H99" s="2">
        <f t="shared" si="32"/>
        <v>28936770.200307958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1339083.9999999991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456906.29249384999</v>
      </c>
      <c r="Q99" s="2">
        <f t="shared" si="26"/>
        <v>456906.29249384999</v>
      </c>
      <c r="R99" s="2">
        <f t="shared" si="33"/>
        <v>30105746.846446812</v>
      </c>
      <c r="S99" s="2">
        <f t="shared" si="17"/>
        <v>435574.75924618542</v>
      </c>
      <c r="T99" s="2">
        <f t="shared" si="18"/>
        <v>25854.857142857043</v>
      </c>
      <c r="U99" s="2">
        <f t="shared" si="19"/>
        <v>456906.29249384999</v>
      </c>
      <c r="V99" s="2">
        <f t="shared" si="5"/>
        <v>993530.09090909082</v>
      </c>
      <c r="W99" s="2">
        <f t="shared" si="20"/>
        <v>9399.9090909090592</v>
      </c>
      <c r="X99" s="2">
        <f t="shared" si="6"/>
        <v>447506.38340294093</v>
      </c>
      <c r="Y99" s="2">
        <f t="shared" si="30"/>
        <v>29112216.7555377</v>
      </c>
      <c r="Z99" s="2" t="str">
        <f t="shared" si="8"/>
        <v>HERE</v>
      </c>
      <c r="AA99" s="2">
        <f>IF(Z99="HERE",Y99,AA98+Graph!$G$1*1000)</f>
        <v>29112216.7555377</v>
      </c>
      <c r="AB99" s="2">
        <f t="shared" si="21"/>
        <v>447506.38340293989</v>
      </c>
      <c r="AC99" s="2">
        <f t="shared" si="31"/>
        <v>993530.09090909082</v>
      </c>
      <c r="AD99" s="3">
        <f t="shared" si="10"/>
        <v>29112216.7555377</v>
      </c>
      <c r="AE99" s="2">
        <f>IF(AE97&gt;=52800000,52800000,IF(AB78=Graph!G$1*1000,AE98+Graph!G$1*1000,AC99))</f>
        <v>993530.09090909082</v>
      </c>
      <c r="AF99" s="3">
        <f t="shared" si="11"/>
        <v>993530.09090909082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22</v>
      </c>
      <c r="C100" s="14"/>
      <c r="D100" s="13" t="e">
        <f t="shared" si="12"/>
        <v>#N/A</v>
      </c>
      <c r="E100" s="13" t="e">
        <f t="shared" si="22"/>
        <v>#N/A</v>
      </c>
      <c r="F100" s="13">
        <v>437002.61993124336</v>
      </c>
      <c r="G100" s="2">
        <f t="shared" si="25"/>
        <v>437002.61993124336</v>
      </c>
      <c r="H100" s="13">
        <f t="shared" si="32"/>
        <v>29373772.820239201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1364938.8571428561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458691.85580778122</v>
      </c>
      <c r="Q100" s="2">
        <f t="shared" si="26"/>
        <v>458691.85580778122</v>
      </c>
      <c r="R100" s="13">
        <f t="shared" si="33"/>
        <v>30564438.702254593</v>
      </c>
      <c r="S100" s="13">
        <f t="shared" si="17"/>
        <v>437002.61993124336</v>
      </c>
      <c r="T100" s="13">
        <f t="shared" si="18"/>
        <v>25854.857142857043</v>
      </c>
      <c r="U100" s="13">
        <f t="shared" si="19"/>
        <v>458691.85580778122</v>
      </c>
      <c r="V100" s="13">
        <f t="shared" si="5"/>
        <v>1002930</v>
      </c>
      <c r="W100" s="13">
        <f t="shared" si="20"/>
        <v>9399.9090909091756</v>
      </c>
      <c r="X100" s="13">
        <f t="shared" si="6"/>
        <v>449291.94671687204</v>
      </c>
      <c r="Y100" s="2">
        <f t="shared" si="30"/>
        <v>29561508.702254571</v>
      </c>
      <c r="Z100" s="2" t="str">
        <f t="shared" si="8"/>
        <v>HERE</v>
      </c>
      <c r="AA100" s="2">
        <f>IF(Z100="HERE",Y100,AA99+Graph!$G$1*1000)</f>
        <v>29561508.702254571</v>
      </c>
      <c r="AB100" s="2">
        <f t="shared" si="21"/>
        <v>449291.94671687111</v>
      </c>
      <c r="AC100" s="2">
        <f t="shared" si="31"/>
        <v>1002930</v>
      </c>
      <c r="AD100" s="3">
        <f t="shared" si="10"/>
        <v>29561508.702254571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18491488.100866549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23</v>
      </c>
      <c r="C101" s="7"/>
      <c r="D101" s="2" t="e">
        <f t="shared" si="12"/>
        <v>#N/A</v>
      </c>
      <c r="E101" s="2" t="e">
        <f t="shared" si="22"/>
        <v>#N/A</v>
      </c>
      <c r="F101" s="2">
        <v>438430.4806163013</v>
      </c>
      <c r="G101" s="2">
        <f t="shared" si="25"/>
        <v>438430.4806163013</v>
      </c>
      <c r="H101" s="2">
        <f t="shared" si="32"/>
        <v>29812203.300855502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1390793.7142857132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460477.41912171245</v>
      </c>
      <c r="Q101" s="2">
        <f t="shared" si="26"/>
        <v>460477.41912171245</v>
      </c>
      <c r="R101" s="2">
        <f t="shared" si="33"/>
        <v>31024916.121376306</v>
      </c>
      <c r="S101" s="2">
        <f t="shared" si="17"/>
        <v>438430.4806163013</v>
      </c>
      <c r="T101" s="2">
        <f t="shared" si="18"/>
        <v>25854.857142857043</v>
      </c>
      <c r="U101" s="2">
        <f t="shared" si="19"/>
        <v>460477.41912171245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407039.70483599813</v>
      </c>
      <c r="Y101" s="2">
        <f t="shared" si="30"/>
        <v>29968548.407090571</v>
      </c>
      <c r="Z101" s="2" t="str">
        <f t="shared" si="8"/>
        <v>HERE</v>
      </c>
      <c r="AA101" s="2">
        <f>IF(Z101="HERE",Y101,AA100+Graph!$G$1*1000)</f>
        <v>29968548.407090571</v>
      </c>
      <c r="AB101" s="2">
        <f t="shared" si="21"/>
        <v>407039.70483599976</v>
      </c>
      <c r="AC101" s="2">
        <f t="shared" si="31"/>
        <v>1056367.7142857143</v>
      </c>
      <c r="AD101" s="3">
        <f t="shared" si="10"/>
        <v>29968548.407090571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18864180.708715636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24</v>
      </c>
      <c r="C102" s="7"/>
      <c r="D102" s="2" t="e">
        <f t="shared" si="12"/>
        <v>#N/A</v>
      </c>
      <c r="E102" s="2" t="e">
        <f t="shared" si="22"/>
        <v>#N/A</v>
      </c>
      <c r="F102" s="2">
        <v>439858.34130135179</v>
      </c>
      <c r="G102" s="2">
        <f t="shared" ref="G102:G165" si="35">IF(F102&gt;600000,$AK$31*1000,F102)</f>
        <v>439858.34130135179</v>
      </c>
      <c r="H102" s="2">
        <f t="shared" si="32"/>
        <v>30252061.642156854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1416648.5714285702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462262.98243562877</v>
      </c>
      <c r="Q102" s="2">
        <f t="shared" ref="Q102:Q165" si="36">IF(P102&gt;600000,600000,P102)</f>
        <v>462262.98243562877</v>
      </c>
      <c r="R102" s="2">
        <f t="shared" si="33"/>
        <v>31487179.103811935</v>
      </c>
      <c r="S102" s="2">
        <f t="shared" si="17"/>
        <v>439858.34130135179</v>
      </c>
      <c r="T102" s="2">
        <f t="shared" si="18"/>
        <v>25854.857142857043</v>
      </c>
      <c r="U102" s="2">
        <f t="shared" si="19"/>
        <v>462262.98243562877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408825.26814991445</v>
      </c>
      <c r="Y102" s="2">
        <f t="shared" si="30"/>
        <v>30377373.675240487</v>
      </c>
      <c r="Z102" s="2" t="str">
        <f t="shared" si="8"/>
        <v>HERE</v>
      </c>
      <c r="AA102" s="2">
        <f>IF(Z102="HERE",Y102,AA101+Graph!$G$1*1000)</f>
        <v>30377373.675240487</v>
      </c>
      <c r="AB102" s="2">
        <f t="shared" si="21"/>
        <v>408825.26814991608</v>
      </c>
      <c r="AC102" s="2">
        <f t="shared" si="31"/>
        <v>1109805.4285714286</v>
      </c>
      <c r="AD102" s="3">
        <f t="shared" si="10"/>
        <v>30377373.675240487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19238480.323547252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25</v>
      </c>
      <c r="C103" s="7"/>
      <c r="D103" s="2" t="e">
        <f t="shared" si="12"/>
        <v>#N/A</v>
      </c>
      <c r="E103" s="2" t="e">
        <f t="shared" si="22"/>
        <v>#N/A</v>
      </c>
      <c r="F103" s="2">
        <v>441286.20198640972</v>
      </c>
      <c r="G103" s="2">
        <f t="shared" si="35"/>
        <v>441286.20198640972</v>
      </c>
      <c r="H103" s="2">
        <f t="shared" si="32"/>
        <v>30693347.844143264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1442503.4285714272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464048.54574956</v>
      </c>
      <c r="Q103" s="2">
        <f t="shared" si="36"/>
        <v>464048.54574956</v>
      </c>
      <c r="R103" s="2">
        <f t="shared" si="33"/>
        <v>31951227.649561495</v>
      </c>
      <c r="S103" s="2">
        <f t="shared" si="17"/>
        <v>441286.20198640972</v>
      </c>
      <c r="T103" s="2">
        <f t="shared" si="18"/>
        <v>25854.857142857043</v>
      </c>
      <c r="U103" s="2">
        <f t="shared" si="19"/>
        <v>464048.54574956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410610.83146384591</v>
      </c>
      <c r="Y103" s="2">
        <f t="shared" si="30"/>
        <v>30787984.506704334</v>
      </c>
      <c r="Z103" s="2" t="str">
        <f t="shared" si="8"/>
        <v>HERE</v>
      </c>
      <c r="AA103" s="2">
        <f>IF(Z103="HERE",Y103,AA102+Graph!$G$1*1000)</f>
        <v>30787984.506704334</v>
      </c>
      <c r="AB103" s="2">
        <f t="shared" si="21"/>
        <v>410610.83146384731</v>
      </c>
      <c r="AC103" s="2">
        <f t="shared" si="31"/>
        <v>1163243.1428571427</v>
      </c>
      <c r="AD103" s="3">
        <f t="shared" si="10"/>
        <v>30787984.506704334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19614386.945361402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26</v>
      </c>
      <c r="C104" s="7"/>
      <c r="D104" s="2" t="e">
        <f t="shared" si="12"/>
        <v>#N/A</v>
      </c>
      <c r="E104" s="2" t="e">
        <f t="shared" si="22"/>
        <v>#N/A</v>
      </c>
      <c r="F104" s="2">
        <v>442714.06267146766</v>
      </c>
      <c r="G104" s="2">
        <f t="shared" si="35"/>
        <v>442714.06267146766</v>
      </c>
      <c r="H104" s="2">
        <f t="shared" si="32"/>
        <v>31136061.906814732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1468358.2857142843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465834.10906347632</v>
      </c>
      <c r="Q104" s="2">
        <f t="shared" si="36"/>
        <v>465834.10906347632</v>
      </c>
      <c r="R104" s="2">
        <f t="shared" si="33"/>
        <v>32417061.758624971</v>
      </c>
      <c r="S104" s="2">
        <f t="shared" si="17"/>
        <v>442714.06267146766</v>
      </c>
      <c r="T104" s="2">
        <f t="shared" si="18"/>
        <v>25854.857142857043</v>
      </c>
      <c r="U104" s="2">
        <f t="shared" si="19"/>
        <v>465834.10906347632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412396.39477776201</v>
      </c>
      <c r="Y104" s="2">
        <f t="shared" si="30"/>
        <v>31200380.901482098</v>
      </c>
      <c r="Z104" s="2" t="str">
        <f t="shared" si="8"/>
        <v>HERE</v>
      </c>
      <c r="AA104" s="2">
        <f>IF(Z104="HERE",Y104,AA103+Graph!$G$1*1000)</f>
        <v>31200380.901482098</v>
      </c>
      <c r="AB104" s="2">
        <f t="shared" si="21"/>
        <v>412396.39477776363</v>
      </c>
      <c r="AC104" s="2">
        <f t="shared" si="31"/>
        <v>1216680.857142857</v>
      </c>
      <c r="AD104" s="3">
        <f t="shared" si="10"/>
        <v>31200380.901482098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19991900.574158091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27</v>
      </c>
      <c r="C105" s="7"/>
      <c r="D105" s="2" t="e">
        <f t="shared" si="12"/>
        <v>#N/A</v>
      </c>
      <c r="E105" s="2" t="e">
        <f t="shared" si="22"/>
        <v>#N/A</v>
      </c>
      <c r="F105" s="2">
        <v>444141.9233565256</v>
      </c>
      <c r="G105" s="2">
        <f t="shared" si="35"/>
        <v>444141.9233565256</v>
      </c>
      <c r="H105" s="2">
        <f t="shared" si="32"/>
        <v>31580203.830171257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1494213.1428571413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467619.67237740755</v>
      </c>
      <c r="Q105" s="2">
        <f t="shared" si="36"/>
        <v>467619.67237740755</v>
      </c>
      <c r="R105" s="2">
        <f t="shared" si="33"/>
        <v>32884681.431002378</v>
      </c>
      <c r="S105" s="2">
        <f t="shared" si="17"/>
        <v>444141.9233565256</v>
      </c>
      <c r="T105" s="2">
        <f t="shared" si="18"/>
        <v>25854.857142857043</v>
      </c>
      <c r="U105" s="2">
        <f t="shared" si="19"/>
        <v>467619.67237740755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414181.95809169323</v>
      </c>
      <c r="Y105" s="2">
        <f t="shared" si="30"/>
        <v>31614562.859573793</v>
      </c>
      <c r="Z105" s="2" t="str">
        <f t="shared" si="8"/>
        <v>HERE</v>
      </c>
      <c r="AA105" s="2">
        <f>IF(Z105="HERE",Y105,AA104+Graph!$G$1*1000)</f>
        <v>31614562.859573793</v>
      </c>
      <c r="AB105" s="2">
        <f t="shared" si="21"/>
        <v>414181.95809169486</v>
      </c>
      <c r="AC105" s="2">
        <f t="shared" si="31"/>
        <v>1270118.5714285714</v>
      </c>
      <c r="AD105" s="3">
        <f t="shared" si="10"/>
        <v>31614562.859573793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20371021.209937308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28</v>
      </c>
      <c r="C106" s="7"/>
      <c r="D106" s="2" t="e">
        <f t="shared" si="12"/>
        <v>#N/A</v>
      </c>
      <c r="E106" s="2" t="e">
        <f t="shared" si="22"/>
        <v>#N/A</v>
      </c>
      <c r="F106" s="2">
        <v>445569.78404158354</v>
      </c>
      <c r="G106" s="2">
        <f t="shared" si="35"/>
        <v>445569.78404158354</v>
      </c>
      <c r="H106" s="2">
        <f t="shared" si="32"/>
        <v>32025773.614212841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1520067.9999999984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469405.23569132388</v>
      </c>
      <c r="Q106" s="2">
        <f t="shared" si="36"/>
        <v>469405.23569132388</v>
      </c>
      <c r="R106" s="2">
        <f t="shared" si="33"/>
        <v>33354086.666693702</v>
      </c>
      <c r="S106" s="2">
        <f t="shared" si="17"/>
        <v>445569.78404158354</v>
      </c>
      <c r="T106" s="2">
        <f t="shared" si="18"/>
        <v>25854.857142857043</v>
      </c>
      <c r="U106" s="2">
        <f t="shared" si="19"/>
        <v>469405.23569132388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415967.52140560956</v>
      </c>
      <c r="Y106" s="2">
        <f t="shared" si="30"/>
        <v>32030530.380979404</v>
      </c>
      <c r="Z106" s="2" t="str">
        <f t="shared" si="8"/>
        <v>HERE</v>
      </c>
      <c r="AA106" s="2">
        <f>IF(Z106="HERE",Y106,AA105+Graph!$G$1*1000)</f>
        <v>32030530.380979404</v>
      </c>
      <c r="AB106" s="2">
        <f t="shared" si="21"/>
        <v>415967.52140561119</v>
      </c>
      <c r="AC106" s="2">
        <f t="shared" si="31"/>
        <v>1323556.2857142857</v>
      </c>
      <c r="AD106" s="3">
        <f t="shared" si="10"/>
        <v>32030530.380979404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20751748.852699056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29</v>
      </c>
      <c r="C107" s="7"/>
      <c r="D107" s="2" t="e">
        <f t="shared" si="12"/>
        <v>#N/A</v>
      </c>
      <c r="E107" s="2" t="e">
        <f t="shared" si="22"/>
        <v>#N/A</v>
      </c>
      <c r="F107" s="2">
        <v>446997.64472664148</v>
      </c>
      <c r="G107" s="2">
        <f t="shared" si="35"/>
        <v>446997.64472664148</v>
      </c>
      <c r="H107" s="2">
        <f t="shared" si="32"/>
        <v>32472771.258939482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1545922.8571428554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471190.7990052551</v>
      </c>
      <c r="Q107" s="2">
        <f t="shared" si="36"/>
        <v>471190.7990052551</v>
      </c>
      <c r="R107" s="2">
        <f t="shared" si="33"/>
        <v>33825277.465698957</v>
      </c>
      <c r="S107" s="2">
        <f t="shared" si="17"/>
        <v>446997.64472664148</v>
      </c>
      <c r="T107" s="2">
        <f t="shared" si="18"/>
        <v>25854.857142857043</v>
      </c>
      <c r="U107" s="2">
        <f t="shared" si="19"/>
        <v>471190.7990052551</v>
      </c>
      <c r="V107" s="2">
        <f t="shared" si="34"/>
        <v>1376994</v>
      </c>
      <c r="W107" s="2">
        <f t="shared" si="20"/>
        <v>53437.714285714319</v>
      </c>
      <c r="X107" s="2">
        <f t="shared" si="6"/>
        <v>417753.08471954078</v>
      </c>
      <c r="Y107" s="2">
        <f t="shared" si="30"/>
        <v>32448283.465698946</v>
      </c>
      <c r="Z107" s="2" t="str">
        <f t="shared" si="8"/>
        <v>HERE</v>
      </c>
      <c r="AA107" s="2">
        <f>IF(Z107="HERE",Y107,AA106+Graph!$G$1*1000)</f>
        <v>32448283.465698946</v>
      </c>
      <c r="AB107" s="2">
        <f t="shared" si="21"/>
        <v>417753.08471954241</v>
      </c>
      <c r="AC107" s="2">
        <f t="shared" si="31"/>
        <v>1376994</v>
      </c>
      <c r="AD107" s="3">
        <f t="shared" si="10"/>
        <v>32448283.465698946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21134083.502443332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30</v>
      </c>
      <c r="C108" s="7"/>
      <c r="D108" s="2" t="e">
        <f t="shared" si="12"/>
        <v>#N/A</v>
      </c>
      <c r="E108" s="2" t="e">
        <f t="shared" si="22"/>
        <v>#N/A</v>
      </c>
      <c r="F108" s="2">
        <v>448425.50541169941</v>
      </c>
      <c r="G108" s="2">
        <f t="shared" si="35"/>
        <v>448425.50541169941</v>
      </c>
      <c r="H108" s="2">
        <f t="shared" si="32"/>
        <v>32921196.764351182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1571777.7142857125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472976.36231917143</v>
      </c>
      <c r="Q108" s="2">
        <f t="shared" si="36"/>
        <v>472976.36231917143</v>
      </c>
      <c r="R108" s="2">
        <f t="shared" si="33"/>
        <v>34298253.828018129</v>
      </c>
      <c r="S108" s="2">
        <f t="shared" si="17"/>
        <v>448425.50541169941</v>
      </c>
      <c r="T108" s="2">
        <f t="shared" si="18"/>
        <v>25854.857142857043</v>
      </c>
      <c r="U108" s="2">
        <f t="shared" si="19"/>
        <v>472976.36231917143</v>
      </c>
      <c r="V108" s="2">
        <f t="shared" si="34"/>
        <v>1508825.75</v>
      </c>
      <c r="W108" s="2">
        <f t="shared" si="20"/>
        <v>131831.75</v>
      </c>
      <c r="X108" s="2">
        <f t="shared" si="6"/>
        <v>341144.61231917143</v>
      </c>
      <c r="Y108" s="2">
        <f t="shared" si="30"/>
        <v>32789428.078018118</v>
      </c>
      <c r="Z108" s="2" t="str">
        <f t="shared" si="8"/>
        <v>HERE</v>
      </c>
      <c r="AA108" s="2">
        <f>IF(Z108="HERE",Y108,AA107+Graph!$G$1*1000)</f>
        <v>32789428.078018118</v>
      </c>
      <c r="AB108" s="2">
        <f t="shared" si="21"/>
        <v>341144.61231917143</v>
      </c>
      <c r="AC108" s="2">
        <f t="shared" si="31"/>
        <v>1508825.75</v>
      </c>
      <c r="AD108" s="3">
        <f t="shared" si="10"/>
        <v>32789428.078018118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21518025.159170147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31</v>
      </c>
      <c r="C109" s="7"/>
      <c r="D109" s="2" t="e">
        <f t="shared" si="12"/>
        <v>#N/A</v>
      </c>
      <c r="E109" s="2" t="e">
        <f t="shared" si="22"/>
        <v>#N/A</v>
      </c>
      <c r="F109" s="2">
        <v>449853.3660967499</v>
      </c>
      <c r="G109" s="2">
        <f t="shared" si="35"/>
        <v>449853.3660967499</v>
      </c>
      <c r="H109" s="2">
        <f t="shared" si="32"/>
        <v>33371050.130447932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1597632.5714285695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474761.92563310266</v>
      </c>
      <c r="Q109" s="2">
        <f t="shared" si="36"/>
        <v>474761.92563310266</v>
      </c>
      <c r="R109" s="2">
        <f t="shared" si="33"/>
        <v>34773015.753651232</v>
      </c>
      <c r="S109" s="2">
        <f t="shared" si="17"/>
        <v>449853.3660967499</v>
      </c>
      <c r="T109" s="2">
        <f t="shared" si="18"/>
        <v>25854.857142857043</v>
      </c>
      <c r="U109" s="2">
        <f t="shared" si="19"/>
        <v>474761.92563310266</v>
      </c>
      <c r="V109" s="2">
        <f t="shared" si="34"/>
        <v>1640657.5</v>
      </c>
      <c r="W109" s="2">
        <f t="shared" si="20"/>
        <v>131831.75</v>
      </c>
      <c r="X109" s="2">
        <f t="shared" si="6"/>
        <v>342930.17563310266</v>
      </c>
      <c r="Y109" s="2">
        <f t="shared" si="30"/>
        <v>33132358.25365122</v>
      </c>
      <c r="Z109" s="2" t="str">
        <f t="shared" si="8"/>
        <v>HERE</v>
      </c>
      <c r="AA109" s="2">
        <f>IF(Z109="HERE",Y109,AA108+Graph!$G$1*1000)</f>
        <v>33132358.25365122</v>
      </c>
      <c r="AB109" s="2">
        <f t="shared" si="21"/>
        <v>342930.17563310266</v>
      </c>
      <c r="AC109" s="2">
        <f t="shared" si="31"/>
        <v>1640657.5</v>
      </c>
      <c r="AD109" s="3">
        <f t="shared" si="10"/>
        <v>33132358.25365122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21903573.822879486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32</v>
      </c>
      <c r="C110" s="7"/>
      <c r="D110" s="2" t="e">
        <f t="shared" si="12"/>
        <v>#N/A</v>
      </c>
      <c r="E110" s="2" t="e">
        <f t="shared" si="22"/>
        <v>#N/A</v>
      </c>
      <c r="F110" s="2">
        <v>451281.22678180784</v>
      </c>
      <c r="G110" s="2">
        <f t="shared" si="35"/>
        <v>451281.22678180784</v>
      </c>
      <c r="H110" s="2">
        <f t="shared" si="32"/>
        <v>33822331.357229739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1623487.4285714265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476547.48894701898</v>
      </c>
      <c r="Q110" s="2">
        <f t="shared" si="36"/>
        <v>476547.48894701898</v>
      </c>
      <c r="R110" s="2">
        <f t="shared" si="33"/>
        <v>35249563.242598251</v>
      </c>
      <c r="S110" s="2">
        <f t="shared" si="17"/>
        <v>451281.22678180784</v>
      </c>
      <c r="T110" s="2">
        <f t="shared" si="18"/>
        <v>25854.857142857043</v>
      </c>
      <c r="U110" s="2">
        <f t="shared" si="19"/>
        <v>476547.48894701898</v>
      </c>
      <c r="V110" s="2">
        <f t="shared" si="34"/>
        <v>1772489.25</v>
      </c>
      <c r="W110" s="2">
        <f t="shared" si="20"/>
        <v>131831.75</v>
      </c>
      <c r="X110" s="2">
        <f t="shared" si="6"/>
        <v>344715.73894701898</v>
      </c>
      <c r="Y110" s="2">
        <f t="shared" si="30"/>
        <v>33477073.992598239</v>
      </c>
      <c r="Z110" s="2" t="str">
        <f t="shared" si="8"/>
        <v>HERE</v>
      </c>
      <c r="AA110" s="2">
        <f>IF(Z110="HERE",Y110,AA109+Graph!$G$1*1000)</f>
        <v>33477073.992598239</v>
      </c>
      <c r="AB110" s="2">
        <f t="shared" si="21"/>
        <v>344715.73894701898</v>
      </c>
      <c r="AC110" s="2">
        <f t="shared" si="31"/>
        <v>1772489.25</v>
      </c>
      <c r="AD110" s="3">
        <f t="shared" si="10"/>
        <v>33477073.992598239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22290729.493571363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33</v>
      </c>
      <c r="C111" s="7"/>
      <c r="D111" s="2" t="e">
        <f t="shared" si="12"/>
        <v>#N/A</v>
      </c>
      <c r="E111" s="2" t="e">
        <f t="shared" si="22"/>
        <v>#N/A</v>
      </c>
      <c r="F111" s="2">
        <v>452709.08746686578</v>
      </c>
      <c r="G111" s="2">
        <f t="shared" si="35"/>
        <v>452709.08746686578</v>
      </c>
      <c r="H111" s="2">
        <f t="shared" si="32"/>
        <v>34275040.444696605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1649342.2857142836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478333.05226095021</v>
      </c>
      <c r="Q111" s="2">
        <f t="shared" si="36"/>
        <v>478333.05226095021</v>
      </c>
      <c r="R111" s="2">
        <f t="shared" si="33"/>
        <v>35727896.294859201</v>
      </c>
      <c r="S111" s="2">
        <f t="shared" si="17"/>
        <v>452709.08746686578</v>
      </c>
      <c r="T111" s="2">
        <f t="shared" si="18"/>
        <v>25854.857142857043</v>
      </c>
      <c r="U111" s="2">
        <f t="shared" si="19"/>
        <v>478333.05226095021</v>
      </c>
      <c r="V111" s="2">
        <f t="shared" si="34"/>
        <v>1904321</v>
      </c>
      <c r="W111" s="2">
        <f t="shared" si="20"/>
        <v>131831.75</v>
      </c>
      <c r="X111" s="2">
        <f t="shared" si="6"/>
        <v>346501.30226095021</v>
      </c>
      <c r="Y111" s="2">
        <f t="shared" si="30"/>
        <v>33823575.294859186</v>
      </c>
      <c r="Z111" s="2" t="str">
        <f t="shared" si="8"/>
        <v>HERE</v>
      </c>
      <c r="AA111" s="2">
        <f>IF(Z111="HERE",Y111,AA110+Graph!$G$1*1000)</f>
        <v>33823575.294859186</v>
      </c>
      <c r="AB111" s="2">
        <f t="shared" si="21"/>
        <v>346501.30226094648</v>
      </c>
      <c r="AC111" s="2">
        <f t="shared" si="31"/>
        <v>1904321</v>
      </c>
      <c r="AD111" s="3">
        <f t="shared" si="10"/>
        <v>33823575.294859186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22679492.171245769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34</v>
      </c>
      <c r="C112" s="7"/>
      <c r="D112" s="2" t="e">
        <f t="shared" si="12"/>
        <v>#N/A</v>
      </c>
      <c r="E112" s="2" t="e">
        <f t="shared" si="22"/>
        <v>#N/A</v>
      </c>
      <c r="F112" s="2">
        <v>454136.94815192372</v>
      </c>
      <c r="G112" s="2">
        <f t="shared" si="35"/>
        <v>454136.94815192372</v>
      </c>
      <c r="H112" s="2">
        <f t="shared" si="32"/>
        <v>34729177.392848529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1675197.1428571406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480118.61557488143</v>
      </c>
      <c r="Q112" s="2">
        <f t="shared" si="36"/>
        <v>480118.61557488143</v>
      </c>
      <c r="R112" s="2">
        <f t="shared" si="33"/>
        <v>36208014.910434082</v>
      </c>
      <c r="S112" s="2">
        <f t="shared" si="17"/>
        <v>454136.94815192372</v>
      </c>
      <c r="T112" s="2">
        <f t="shared" si="18"/>
        <v>25854.857142857043</v>
      </c>
      <c r="U112" s="2">
        <f t="shared" si="19"/>
        <v>480118.61557488143</v>
      </c>
      <c r="V112" s="2">
        <f t="shared" si="34"/>
        <v>2036152.75</v>
      </c>
      <c r="W112" s="2">
        <f t="shared" si="20"/>
        <v>131831.75</v>
      </c>
      <c r="X112" s="2">
        <f t="shared" si="6"/>
        <v>348286.86557488143</v>
      </c>
      <c r="Y112" s="2">
        <f t="shared" si="30"/>
        <v>34171862.160434067</v>
      </c>
      <c r="Z112" s="2" t="str">
        <f t="shared" si="8"/>
        <v>HERE</v>
      </c>
      <c r="AA112" s="2">
        <f>IF(Z112="HERE",Y112,AA111+Graph!$G$1*1000)</f>
        <v>34171862.160434067</v>
      </c>
      <c r="AB112" s="2">
        <f t="shared" si="21"/>
        <v>348286.86557488143</v>
      </c>
      <c r="AC112" s="2">
        <f t="shared" si="31"/>
        <v>2036152.75</v>
      </c>
      <c r="AD112" s="3">
        <f t="shared" si="10"/>
        <v>34171862.160434067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23069861.855902705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35</v>
      </c>
      <c r="C113" s="7"/>
      <c r="D113" s="2" t="e">
        <f t="shared" si="12"/>
        <v>#N/A</v>
      </c>
      <c r="E113" s="2" t="e">
        <f t="shared" si="22"/>
        <v>#N/A</v>
      </c>
      <c r="F113" s="2">
        <v>455564.80883698165</v>
      </c>
      <c r="G113" s="2">
        <f t="shared" si="35"/>
        <v>455564.80883698165</v>
      </c>
      <c r="H113" s="2">
        <f t="shared" si="32"/>
        <v>35184742.201685511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1701051.9999999977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481904.17888879776</v>
      </c>
      <c r="Q113" s="2">
        <f t="shared" si="36"/>
        <v>481904.17888879776</v>
      </c>
      <c r="R113" s="2">
        <f t="shared" si="33"/>
        <v>36689919.08932288</v>
      </c>
      <c r="S113" s="2">
        <f t="shared" si="17"/>
        <v>455564.80883698165</v>
      </c>
      <c r="T113" s="2">
        <f t="shared" si="18"/>
        <v>25854.857142857043</v>
      </c>
      <c r="U113" s="2">
        <f t="shared" si="19"/>
        <v>481904.17888879776</v>
      </c>
      <c r="V113" s="2">
        <f t="shared" si="34"/>
        <v>2167984.5</v>
      </c>
      <c r="W113" s="2">
        <f t="shared" si="20"/>
        <v>131831.75</v>
      </c>
      <c r="X113" s="2">
        <f t="shared" si="6"/>
        <v>350072.42888879776</v>
      </c>
      <c r="Y113" s="2">
        <f t="shared" si="30"/>
        <v>34521934.589322865</v>
      </c>
      <c r="Z113" s="2" t="str">
        <f t="shared" si="8"/>
        <v>HERE</v>
      </c>
      <c r="AA113" s="2">
        <f>IF(Z113="HERE",Y113,AA112+Graph!$G$1*1000)</f>
        <v>34521934.589322865</v>
      </c>
      <c r="AB113" s="2">
        <f t="shared" si="21"/>
        <v>350072.42888879776</v>
      </c>
      <c r="AC113" s="2">
        <f t="shared" si="31"/>
        <v>2167984.5</v>
      </c>
      <c r="AD113" s="3">
        <f t="shared" si="10"/>
        <v>34521934.589322865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23461838.547542185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36</v>
      </c>
      <c r="C114" s="7"/>
      <c r="D114" s="2" t="e">
        <f t="shared" si="12"/>
        <v>#N/A</v>
      </c>
      <c r="E114" s="2" t="e">
        <f t="shared" si="22"/>
        <v>#N/A</v>
      </c>
      <c r="F114" s="2">
        <v>456992.66952203959</v>
      </c>
      <c r="G114" s="2">
        <f t="shared" si="35"/>
        <v>456992.66952203959</v>
      </c>
      <c r="H114" s="2">
        <f t="shared" si="32"/>
        <v>35641734.87120755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1726906.8571428547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483689.74220272899</v>
      </c>
      <c r="Q114" s="2">
        <f t="shared" si="36"/>
        <v>483689.74220272899</v>
      </c>
      <c r="R114" s="2">
        <f t="shared" si="33"/>
        <v>37173608.831525609</v>
      </c>
      <c r="S114" s="2">
        <f t="shared" si="17"/>
        <v>456992.66952203959</v>
      </c>
      <c r="T114" s="2">
        <f t="shared" si="18"/>
        <v>25854.857142857043</v>
      </c>
      <c r="U114" s="2">
        <f t="shared" si="19"/>
        <v>483689.74220272899</v>
      </c>
      <c r="V114" s="2">
        <f t="shared" si="34"/>
        <v>2299816.25</v>
      </c>
      <c r="W114" s="2">
        <f t="shared" si="20"/>
        <v>131831.75</v>
      </c>
      <c r="X114" s="2">
        <f t="shared" si="6"/>
        <v>351857.99220272899</v>
      </c>
      <c r="Y114" s="2">
        <f t="shared" si="30"/>
        <v>34873792.581525594</v>
      </c>
      <c r="Z114" s="2" t="str">
        <f t="shared" si="8"/>
        <v>HERE</v>
      </c>
      <c r="AA114" s="2">
        <f>IF(Z114="HERE",Y114,AA113+Graph!$G$1*1000)</f>
        <v>34873792.581525594</v>
      </c>
      <c r="AB114" s="2">
        <f t="shared" si="21"/>
        <v>351857.99220272899</v>
      </c>
      <c r="AC114" s="2">
        <f t="shared" si="31"/>
        <v>2299816.25</v>
      </c>
      <c r="AD114" s="3">
        <f t="shared" si="10"/>
        <v>34873792.581525594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23855422.246164188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37</v>
      </c>
      <c r="C115" s="7"/>
      <c r="D115" s="2" t="e">
        <f t="shared" si="12"/>
        <v>#N/A</v>
      </c>
      <c r="E115" s="2" t="e">
        <f t="shared" si="22"/>
        <v>#N/A</v>
      </c>
      <c r="F115" s="2">
        <v>458420.53020709008</v>
      </c>
      <c r="G115" s="2">
        <f t="shared" si="35"/>
        <v>458420.53020709008</v>
      </c>
      <c r="H115" s="2">
        <f t="shared" si="32"/>
        <v>36100155.40141464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1752761.7142857118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485475.30551664531</v>
      </c>
      <c r="Q115" s="2">
        <f t="shared" si="36"/>
        <v>485475.30551664531</v>
      </c>
      <c r="R115" s="2">
        <f t="shared" si="33"/>
        <v>37659084.137042254</v>
      </c>
      <c r="S115" s="2">
        <f t="shared" si="17"/>
        <v>458420.53020709008</v>
      </c>
      <c r="T115" s="2">
        <f t="shared" si="18"/>
        <v>25854.857142857043</v>
      </c>
      <c r="U115" s="2">
        <f t="shared" si="19"/>
        <v>485475.30551664531</v>
      </c>
      <c r="V115" s="2">
        <f t="shared" si="34"/>
        <v>2431648</v>
      </c>
      <c r="W115" s="2">
        <f t="shared" si="20"/>
        <v>131831.75</v>
      </c>
      <c r="X115" s="2">
        <f t="shared" si="6"/>
        <v>353643.55551664531</v>
      </c>
      <c r="Y115" s="2">
        <f t="shared" si="30"/>
        <v>35227436.137042239</v>
      </c>
      <c r="Z115" s="2" t="str">
        <f t="shared" si="8"/>
        <v>HERE</v>
      </c>
      <c r="AA115" s="2">
        <f>IF(Z115="HERE",Y115,AA114+Graph!$G$1*1000)</f>
        <v>35227436.137042239</v>
      </c>
      <c r="AB115" s="2">
        <f t="shared" si="21"/>
        <v>353643.55551664531</v>
      </c>
      <c r="AC115" s="2">
        <f t="shared" si="31"/>
        <v>2431648</v>
      </c>
      <c r="AD115" s="3">
        <f t="shared" si="10"/>
        <v>35227436.137042239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24250612.95176873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38</v>
      </c>
      <c r="C116" s="7"/>
      <c r="D116" s="2" t="e">
        <f t="shared" si="12"/>
        <v>#N/A</v>
      </c>
      <c r="E116" s="2" t="e">
        <f t="shared" si="22"/>
        <v>#N/A</v>
      </c>
      <c r="F116" s="2">
        <v>459848.39089214802</v>
      </c>
      <c r="G116" s="2">
        <f t="shared" si="35"/>
        <v>459848.39089214802</v>
      </c>
      <c r="H116" s="2">
        <f t="shared" si="32"/>
        <v>36560003.792306788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1778616.5714285688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487260.86883057654</v>
      </c>
      <c r="Q116" s="2">
        <f t="shared" si="36"/>
        <v>487260.86883057654</v>
      </c>
      <c r="R116" s="2">
        <f t="shared" si="33"/>
        <v>38146345.005872831</v>
      </c>
      <c r="S116" s="2">
        <f t="shared" si="17"/>
        <v>459848.39089214802</v>
      </c>
      <c r="T116" s="2">
        <f t="shared" si="18"/>
        <v>25854.857142857043</v>
      </c>
      <c r="U116" s="2">
        <f t="shared" si="19"/>
        <v>487260.86883057654</v>
      </c>
      <c r="V116" s="2">
        <f t="shared" si="34"/>
        <v>2639309</v>
      </c>
      <c r="W116" s="2">
        <f t="shared" si="20"/>
        <v>207661</v>
      </c>
      <c r="X116" s="2">
        <f t="shared" si="6"/>
        <v>279599.86883057654</v>
      </c>
      <c r="Y116" s="2">
        <f t="shared" si="30"/>
        <v>35507036.005872816</v>
      </c>
      <c r="Z116" s="2" t="str">
        <f t="shared" si="8"/>
        <v>HERE</v>
      </c>
      <c r="AA116" s="2">
        <f>IF(Z116="HERE",Y116,AA115+Graph!$G$1*1000)</f>
        <v>35507036.005872816</v>
      </c>
      <c r="AB116" s="2">
        <f t="shared" si="21"/>
        <v>279599.86883057654</v>
      </c>
      <c r="AC116" s="2">
        <f t="shared" si="31"/>
        <v>2639309</v>
      </c>
      <c r="AD116" s="3">
        <f t="shared" si="10"/>
        <v>35507036.005872816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24647410.664355796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39</v>
      </c>
      <c r="C117" s="7"/>
      <c r="D117" s="2" t="e">
        <f t="shared" si="12"/>
        <v>#N/A</v>
      </c>
      <c r="E117" s="2" t="e">
        <f t="shared" si="22"/>
        <v>#N/A</v>
      </c>
      <c r="F117" s="2">
        <v>461276.25157720596</v>
      </c>
      <c r="G117" s="2">
        <f t="shared" si="35"/>
        <v>461276.25157720596</v>
      </c>
      <c r="H117" s="2">
        <f t="shared" si="32"/>
        <v>37021280.043883994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1804471.4285714258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489046.43214449286</v>
      </c>
      <c r="Q117" s="2">
        <f t="shared" si="36"/>
        <v>489046.43214449286</v>
      </c>
      <c r="R117" s="2">
        <f t="shared" si="33"/>
        <v>38635391.438017324</v>
      </c>
      <c r="S117" s="2">
        <f t="shared" si="17"/>
        <v>461276.25157720596</v>
      </c>
      <c r="T117" s="2">
        <f t="shared" si="18"/>
        <v>25854.857142857043</v>
      </c>
      <c r="U117" s="2">
        <f t="shared" si="19"/>
        <v>489046.43214449286</v>
      </c>
      <c r="V117" s="2">
        <f t="shared" si="34"/>
        <v>2918252</v>
      </c>
      <c r="W117" s="2">
        <f t="shared" si="20"/>
        <v>278943</v>
      </c>
      <c r="X117" s="2">
        <f t="shared" si="6"/>
        <v>210103.43214449286</v>
      </c>
      <c r="Y117" s="2">
        <f t="shared" si="30"/>
        <v>35717139.438017309</v>
      </c>
      <c r="Z117" s="2" t="str">
        <f t="shared" si="8"/>
        <v>HERE</v>
      </c>
      <c r="AA117" s="2">
        <f>IF(Z117="HERE",Y117,AA116+Graph!$G$1*1000)</f>
        <v>35717139.438017309</v>
      </c>
      <c r="AB117" s="2">
        <f t="shared" si="21"/>
        <v>210103.43214449286</v>
      </c>
      <c r="AC117" s="2">
        <f t="shared" si="31"/>
        <v>2918252</v>
      </c>
      <c r="AD117" s="3">
        <f t="shared" si="10"/>
        <v>35717139.438017309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25045815.383925401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40</v>
      </c>
      <c r="C118" s="7"/>
      <c r="D118" s="2" t="e">
        <f t="shared" si="12"/>
        <v>#N/A</v>
      </c>
      <c r="E118" s="2" t="e">
        <f t="shared" si="22"/>
        <v>#N/A</v>
      </c>
      <c r="F118" s="2">
        <v>462704.11226226389</v>
      </c>
      <c r="G118" s="2">
        <f t="shared" si="35"/>
        <v>462704.11226226389</v>
      </c>
      <c r="H118" s="2">
        <f t="shared" si="32"/>
        <v>37483984.156146258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1830326.2857142829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490831.99545842409</v>
      </c>
      <c r="Q118" s="2">
        <f t="shared" si="36"/>
        <v>490831.99545842409</v>
      </c>
      <c r="R118" s="2">
        <f t="shared" si="33"/>
        <v>39126223.433475748</v>
      </c>
      <c r="S118" s="2">
        <f t="shared" si="17"/>
        <v>462704.11226226389</v>
      </c>
      <c r="T118" s="2">
        <f t="shared" si="18"/>
        <v>25854.857142857043</v>
      </c>
      <c r="U118" s="2">
        <f t="shared" si="19"/>
        <v>490831.99545842409</v>
      </c>
      <c r="V118" s="2">
        <f t="shared" si="34"/>
        <v>3234946</v>
      </c>
      <c r="W118" s="2">
        <f t="shared" si="20"/>
        <v>316694</v>
      </c>
      <c r="X118" s="2">
        <f t="shared" si="6"/>
        <v>174137.99545842409</v>
      </c>
      <c r="Y118" s="2">
        <f t="shared" si="30"/>
        <v>35891277.433475733</v>
      </c>
      <c r="Z118" s="2" t="str">
        <f t="shared" si="8"/>
        <v>HERE</v>
      </c>
      <c r="AA118" s="2">
        <f>IF(Z118="HERE",Y118,AA117+Graph!$G$1*1000)</f>
        <v>35891277.433475733</v>
      </c>
      <c r="AB118" s="2">
        <f t="shared" si="21"/>
        <v>174137.99545842409</v>
      </c>
      <c r="AC118" s="2">
        <f t="shared" si="31"/>
        <v>3234946</v>
      </c>
      <c r="AD118" s="3">
        <f t="shared" si="10"/>
        <v>35891277.433475733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25445827.110477526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41</v>
      </c>
      <c r="C119" s="7"/>
      <c r="D119" s="2" t="e">
        <f t="shared" si="12"/>
        <v>#N/A</v>
      </c>
      <c r="E119" s="2" t="e">
        <f t="shared" si="22"/>
        <v>#N/A</v>
      </c>
      <c r="F119" s="2">
        <v>464131.97294732183</v>
      </c>
      <c r="G119" s="2">
        <f t="shared" si="35"/>
        <v>464131.97294732183</v>
      </c>
      <c r="H119" s="2">
        <f t="shared" si="32"/>
        <v>37948116.12909358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1856181.1428571399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492617.55877234042</v>
      </c>
      <c r="Q119" s="2">
        <f t="shared" si="36"/>
        <v>492617.55877234042</v>
      </c>
      <c r="R119" s="2">
        <f t="shared" si="33"/>
        <v>39618840.992248088</v>
      </c>
      <c r="S119" s="2">
        <f t="shared" si="17"/>
        <v>464131.97294732183</v>
      </c>
      <c r="T119" s="2">
        <f t="shared" si="18"/>
        <v>25854.857142857043</v>
      </c>
      <c r="U119" s="2">
        <f t="shared" si="19"/>
        <v>492617.55877234042</v>
      </c>
      <c r="V119" s="2">
        <f t="shared" si="34"/>
        <v>3559179</v>
      </c>
      <c r="W119" s="2">
        <f t="shared" si="20"/>
        <v>324233</v>
      </c>
      <c r="X119" s="2">
        <f t="shared" si="6"/>
        <v>168384.55877234042</v>
      </c>
      <c r="Y119" s="2">
        <f t="shared" si="30"/>
        <v>36059661.992248073</v>
      </c>
      <c r="Z119" s="2" t="str">
        <f t="shared" si="8"/>
        <v>HERE</v>
      </c>
      <c r="AA119" s="2">
        <f>IF(Z119="HERE",Y119,AA118+Graph!$G$1*1000)</f>
        <v>36059661.992248073</v>
      </c>
      <c r="AB119" s="2">
        <f t="shared" si="21"/>
        <v>168384.55877234042</v>
      </c>
      <c r="AC119" s="2">
        <f t="shared" si="31"/>
        <v>3559179</v>
      </c>
      <c r="AD119" s="3">
        <f t="shared" si="10"/>
        <v>36059661.992248073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25847445.844012193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42</v>
      </c>
      <c r="C120" s="7"/>
      <c r="D120" s="2" t="e">
        <f t="shared" si="12"/>
        <v>#N/A</v>
      </c>
      <c r="E120" s="2" t="e">
        <f t="shared" si="22"/>
        <v>#N/A</v>
      </c>
      <c r="F120" s="2">
        <v>465559.83363237977</v>
      </c>
      <c r="G120" s="2">
        <f t="shared" si="35"/>
        <v>465559.83363237977</v>
      </c>
      <c r="H120" s="2">
        <f t="shared" si="32"/>
        <v>38413675.96272596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1882035.999999997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494403.12208627164</v>
      </c>
      <c r="Q120" s="2">
        <f t="shared" si="36"/>
        <v>494403.12208627164</v>
      </c>
      <c r="R120" s="2">
        <f t="shared" si="33"/>
        <v>40113244.11433436</v>
      </c>
      <c r="S120" s="2">
        <f t="shared" si="17"/>
        <v>465559.83363237977</v>
      </c>
      <c r="T120" s="2">
        <f t="shared" si="18"/>
        <v>25854.857142857043</v>
      </c>
      <c r="U120" s="2">
        <f t="shared" si="19"/>
        <v>494403.12208627164</v>
      </c>
      <c r="V120" s="2">
        <f t="shared" si="34"/>
        <v>3837094</v>
      </c>
      <c r="W120" s="2">
        <f t="shared" si="20"/>
        <v>277915</v>
      </c>
      <c r="X120" s="2">
        <f t="shared" si="6"/>
        <v>216488.12208627164</v>
      </c>
      <c r="Y120" s="2">
        <f t="shared" si="30"/>
        <v>36276150.114334345</v>
      </c>
      <c r="Z120" s="2" t="str">
        <f t="shared" si="8"/>
        <v>HERE</v>
      </c>
      <c r="AA120" s="2">
        <f>IF(Z120="HERE",Y120,AA119+Graph!$G$1*1000)</f>
        <v>36276150.114334345</v>
      </c>
      <c r="AB120" s="2">
        <f t="shared" si="21"/>
        <v>216488.12208627164</v>
      </c>
      <c r="AC120" s="2">
        <f t="shared" si="31"/>
        <v>3837094</v>
      </c>
      <c r="AD120" s="3">
        <f t="shared" si="10"/>
        <v>36276150.114334345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26250671.584529385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43</v>
      </c>
      <c r="C121" s="7"/>
      <c r="D121" s="2" t="e">
        <f t="shared" si="12"/>
        <v>#N/A</v>
      </c>
      <c r="E121" s="2" t="e">
        <f t="shared" si="22"/>
        <v>#N/A</v>
      </c>
      <c r="F121" s="2">
        <v>466987.69431743771</v>
      </c>
      <c r="G121" s="2">
        <f t="shared" si="35"/>
        <v>466987.69431743771</v>
      </c>
      <c r="H121" s="2">
        <f t="shared" si="32"/>
        <v>38880663.657043397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1907890.857142854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496188.68540020287</v>
      </c>
      <c r="Q121" s="2">
        <f t="shared" si="36"/>
        <v>496188.68540020287</v>
      </c>
      <c r="R121" s="2">
        <f t="shared" si="33"/>
        <v>40609432.799734563</v>
      </c>
      <c r="S121" s="2">
        <f t="shared" si="17"/>
        <v>466987.69431743771</v>
      </c>
      <c r="T121" s="2">
        <f t="shared" si="18"/>
        <v>25854.857142857043</v>
      </c>
      <c r="U121" s="2">
        <f t="shared" si="19"/>
        <v>496188.68540020287</v>
      </c>
      <c r="V121" s="2">
        <f t="shared" si="34"/>
        <v>4062501</v>
      </c>
      <c r="W121" s="2">
        <f t="shared" si="20"/>
        <v>225407</v>
      </c>
      <c r="X121" s="2">
        <f t="shared" si="6"/>
        <v>270781.68540020287</v>
      </c>
      <c r="Y121" s="2">
        <f t="shared" si="30"/>
        <v>36546931.799734548</v>
      </c>
      <c r="Z121" s="2" t="str">
        <f t="shared" si="8"/>
        <v>HERE</v>
      </c>
      <c r="AA121" s="2">
        <f>IF(Z121="HERE",Y121,AA120+Graph!$G$1*1000)</f>
        <v>36546931.799734548</v>
      </c>
      <c r="AB121" s="2">
        <f t="shared" si="21"/>
        <v>270781.68540020287</v>
      </c>
      <c r="AC121" s="2">
        <f t="shared" si="31"/>
        <v>4062501</v>
      </c>
      <c r="AD121" s="3">
        <f t="shared" si="10"/>
        <v>36546931.799734548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26655504.332029115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44</v>
      </c>
      <c r="C122" s="7"/>
      <c r="D122" s="2" t="e">
        <f t="shared" si="12"/>
        <v>#N/A</v>
      </c>
      <c r="E122" s="2" t="e">
        <f t="shared" si="22"/>
        <v>#N/A</v>
      </c>
      <c r="F122" s="2">
        <v>468415.5550024882</v>
      </c>
      <c r="G122" s="2">
        <f t="shared" si="35"/>
        <v>468415.5550024882</v>
      </c>
      <c r="H122" s="2">
        <f t="shared" si="32"/>
        <v>39349079.212045886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1933745.7142857111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497974.2487141192</v>
      </c>
      <c r="Q122" s="2">
        <f t="shared" si="36"/>
        <v>497974.2487141192</v>
      </c>
      <c r="R122" s="2">
        <f t="shared" si="33"/>
        <v>41107407.048448682</v>
      </c>
      <c r="S122" s="2">
        <f t="shared" si="17"/>
        <v>468415.5550024882</v>
      </c>
      <c r="T122" s="2">
        <f t="shared" si="18"/>
        <v>25854.857142857043</v>
      </c>
      <c r="U122" s="2">
        <f t="shared" si="19"/>
        <v>497974.2487141192</v>
      </c>
      <c r="V122" s="2">
        <f t="shared" si="34"/>
        <v>4266577</v>
      </c>
      <c r="W122" s="2">
        <f t="shared" si="20"/>
        <v>204076</v>
      </c>
      <c r="X122" s="2">
        <f t="shared" si="6"/>
        <v>293898.2487141192</v>
      </c>
      <c r="Y122" s="2">
        <f t="shared" si="30"/>
        <v>36840830.048448667</v>
      </c>
      <c r="Z122" s="2" t="str">
        <f t="shared" si="8"/>
        <v>HERE</v>
      </c>
      <c r="AA122" s="2">
        <f>IF(Z122="HERE",Y122,AA121+Graph!$G$1*1000)</f>
        <v>36840830.048448667</v>
      </c>
      <c r="AB122" s="2">
        <f t="shared" si="21"/>
        <v>293898.2487141192</v>
      </c>
      <c r="AC122" s="2">
        <f t="shared" si="31"/>
        <v>4266577</v>
      </c>
      <c r="AD122" s="3">
        <f t="shared" si="10"/>
        <v>36840830.048448667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27024511.952095799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45</v>
      </c>
      <c r="C123" s="7"/>
      <c r="D123" s="2" t="e">
        <f t="shared" si="12"/>
        <v>#N/A</v>
      </c>
      <c r="E123" s="2" t="e">
        <f t="shared" si="22"/>
        <v>#N/A</v>
      </c>
      <c r="F123" s="2">
        <v>469843.41568754613</v>
      </c>
      <c r="G123" s="2">
        <f t="shared" si="35"/>
        <v>469843.41568754613</v>
      </c>
      <c r="H123" s="2">
        <f t="shared" si="32"/>
        <v>39818922.627733432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1959600.5714285681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499759.81202805042</v>
      </c>
      <c r="Q123" s="2">
        <f t="shared" si="36"/>
        <v>499759.81202805042</v>
      </c>
      <c r="R123" s="2">
        <f t="shared" si="33"/>
        <v>41607166.860476732</v>
      </c>
      <c r="S123" s="2">
        <f t="shared" si="17"/>
        <v>469843.41568754613</v>
      </c>
      <c r="T123" s="2">
        <f t="shared" si="18"/>
        <v>25854.857142857043</v>
      </c>
      <c r="U123" s="2">
        <f t="shared" si="19"/>
        <v>499759.81202805042</v>
      </c>
      <c r="V123" s="2">
        <f t="shared" si="34"/>
        <v>4609740</v>
      </c>
      <c r="W123" s="2">
        <f t="shared" si="20"/>
        <v>343163</v>
      </c>
      <c r="X123" s="2">
        <f t="shared" si="6"/>
        <v>156596.81202805042</v>
      </c>
      <c r="Y123" s="2">
        <f t="shared" si="30"/>
        <v>36997426.860476717</v>
      </c>
      <c r="Z123" s="2" t="str">
        <f t="shared" si="8"/>
        <v>HERE</v>
      </c>
      <c r="AA123" s="2">
        <f>IF(Z123="HERE",Y123,AA122+Graph!$G$1*1000)</f>
        <v>36997426.860476717</v>
      </c>
      <c r="AB123" s="2">
        <f t="shared" si="21"/>
        <v>156596.81202805042</v>
      </c>
      <c r="AC123" s="2">
        <f t="shared" si="31"/>
        <v>4609740</v>
      </c>
      <c r="AD123" s="3">
        <f t="shared" si="10"/>
        <v>36997426.860476717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27395126.579145011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46</v>
      </c>
      <c r="C124" s="7"/>
      <c r="D124" s="2" t="e">
        <f t="shared" si="12"/>
        <v>#N/A</v>
      </c>
      <c r="E124" s="2" t="e">
        <f t="shared" si="22"/>
        <v>#N/A</v>
      </c>
      <c r="F124" s="2">
        <v>471271.27637260407</v>
      </c>
      <c r="G124" s="2">
        <f t="shared" si="35"/>
        <v>471271.27637260407</v>
      </c>
      <c r="H124" s="2">
        <f t="shared" si="32"/>
        <v>40290193.904106036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1985455.4285714251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501545.37534196675</v>
      </c>
      <c r="Q124" s="2">
        <f t="shared" si="36"/>
        <v>501545.37534196675</v>
      </c>
      <c r="R124" s="2">
        <f t="shared" si="33"/>
        <v>42108712.235818699</v>
      </c>
      <c r="S124" s="2">
        <f t="shared" si="17"/>
        <v>471271.27637260407</v>
      </c>
      <c r="T124" s="2">
        <f t="shared" si="18"/>
        <v>25854.857142857043</v>
      </c>
      <c r="U124" s="2">
        <f t="shared" si="19"/>
        <v>501545.37534196675</v>
      </c>
      <c r="V124" s="2">
        <f t="shared" si="34"/>
        <v>4973248</v>
      </c>
      <c r="W124" s="2">
        <f t="shared" si="20"/>
        <v>363508</v>
      </c>
      <c r="X124" s="2">
        <f t="shared" si="6"/>
        <v>138037.37534196675</v>
      </c>
      <c r="Y124" s="2">
        <f t="shared" si="30"/>
        <v>37135464.235818684</v>
      </c>
      <c r="Z124" s="2" t="str">
        <f t="shared" si="8"/>
        <v>HERE</v>
      </c>
      <c r="AA124" s="2">
        <f>IF(Z124="HERE",Y124,AA123+Graph!$G$1*1000)</f>
        <v>37135464.235818684</v>
      </c>
      <c r="AB124" s="2">
        <f t="shared" si="21"/>
        <v>138037.37534196675</v>
      </c>
      <c r="AC124" s="2">
        <f t="shared" si="31"/>
        <v>4973248</v>
      </c>
      <c r="AD124" s="3">
        <f t="shared" si="10"/>
        <v>37135464.235818684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27767348.213176761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47</v>
      </c>
      <c r="C125" s="7"/>
      <c r="D125" s="2" t="e">
        <f t="shared" si="12"/>
        <v>#N/A</v>
      </c>
      <c r="E125" s="2" t="e">
        <f t="shared" si="22"/>
        <v>#N/A</v>
      </c>
      <c r="F125" s="2">
        <v>472699.13705766201</v>
      </c>
      <c r="G125" s="2">
        <f t="shared" si="35"/>
        <v>472699.13705766201</v>
      </c>
      <c r="H125" s="2">
        <f t="shared" si="32"/>
        <v>40762893.041163698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2011310.2857142822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503330.93865589797</v>
      </c>
      <c r="Q125" s="2">
        <f t="shared" si="36"/>
        <v>503330.93865589797</v>
      </c>
      <c r="R125" s="2">
        <f t="shared" si="33"/>
        <v>42612043.174474597</v>
      </c>
      <c r="S125" s="2">
        <f t="shared" si="17"/>
        <v>472699.13705766201</v>
      </c>
      <c r="T125" s="2">
        <f t="shared" si="18"/>
        <v>25854.857142857043</v>
      </c>
      <c r="U125" s="2">
        <f t="shared" si="19"/>
        <v>503330.93865589797</v>
      </c>
      <c r="V125" s="2">
        <f t="shared" si="34"/>
        <v>5383103</v>
      </c>
      <c r="W125" s="2">
        <f t="shared" si="20"/>
        <v>409855</v>
      </c>
      <c r="X125" s="2">
        <f t="shared" si="6"/>
        <v>93475.938655897975</v>
      </c>
      <c r="Y125" s="2">
        <f t="shared" si="30"/>
        <v>37228940.174474582</v>
      </c>
      <c r="Z125" s="2" t="str">
        <f t="shared" si="8"/>
        <v>HERE</v>
      </c>
      <c r="AA125" s="2">
        <f>IF(Z125="HERE",Y125,AA124+Graph!$G$1*1000)</f>
        <v>37228940.174474582</v>
      </c>
      <c r="AB125" s="2">
        <f t="shared" si="21"/>
        <v>93475.938655897975</v>
      </c>
      <c r="AC125" s="2">
        <f t="shared" si="31"/>
        <v>5383103</v>
      </c>
      <c r="AD125" s="3">
        <f t="shared" si="10"/>
        <v>37228940.174474582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28141176.854191031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48</v>
      </c>
      <c r="C126" s="7"/>
      <c r="D126" s="2" t="e">
        <f t="shared" si="12"/>
        <v>#N/A</v>
      </c>
      <c r="E126" s="2" t="e">
        <f t="shared" si="22"/>
        <v>#N/A</v>
      </c>
      <c r="F126" s="2">
        <v>474126.99774271995</v>
      </c>
      <c r="G126" s="2">
        <f t="shared" si="35"/>
        <v>474126.99774271995</v>
      </c>
      <c r="H126" s="2">
        <f t="shared" si="32"/>
        <v>41237020.038906418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2037165.1428571392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505116.5019698143</v>
      </c>
      <c r="Q126" s="2">
        <f t="shared" si="36"/>
        <v>505116.5019698143</v>
      </c>
      <c r="R126" s="2">
        <f t="shared" si="33"/>
        <v>43117159.676444411</v>
      </c>
      <c r="S126" s="2">
        <f t="shared" si="17"/>
        <v>474126.99774271995</v>
      </c>
      <c r="T126" s="2">
        <f t="shared" si="18"/>
        <v>25854.857142857043</v>
      </c>
      <c r="U126" s="2">
        <f t="shared" si="19"/>
        <v>505116.5019698143</v>
      </c>
      <c r="V126" s="2">
        <f t="shared" si="34"/>
        <v>5861351</v>
      </c>
      <c r="W126" s="2">
        <f t="shared" si="20"/>
        <v>478248</v>
      </c>
      <c r="X126" s="2">
        <f t="shared" si="6"/>
        <v>26868.501969814301</v>
      </c>
      <c r="Y126" s="2">
        <f t="shared" si="30"/>
        <v>37255808.676444396</v>
      </c>
      <c r="Z126" s="2" t="str">
        <f t="shared" si="8"/>
        <v>HERE</v>
      </c>
      <c r="AA126" s="2">
        <f>IF(Z126="HERE",Y126,AA125+Graph!$G$1*1000)</f>
        <v>37255808.676444396</v>
      </c>
      <c r="AB126" s="2">
        <f t="shared" si="21"/>
        <v>26868.501969814301</v>
      </c>
      <c r="AC126" s="2">
        <f t="shared" si="31"/>
        <v>5861351</v>
      </c>
      <c r="AD126" s="3">
        <f t="shared" si="10"/>
        <v>37255808.676444396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28516612.502187844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49</v>
      </c>
      <c r="C127" s="7"/>
      <c r="D127" s="2" t="e">
        <f t="shared" si="12"/>
        <v>#N/A</v>
      </c>
      <c r="E127" s="2" t="e">
        <f t="shared" si="22"/>
        <v>#N/A</v>
      </c>
      <c r="F127" s="2">
        <v>475554.85842777789</v>
      </c>
      <c r="G127" s="2">
        <f t="shared" si="35"/>
        <v>475554.85842777789</v>
      </c>
      <c r="H127" s="2">
        <f t="shared" si="32"/>
        <v>41712574.897334196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2063019.9999999963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506902.06528374553</v>
      </c>
      <c r="Q127" s="2">
        <f t="shared" si="36"/>
        <v>506902.06528374553</v>
      </c>
      <c r="R127" s="2">
        <f t="shared" si="33"/>
        <v>43624061.741728157</v>
      </c>
      <c r="S127" s="2">
        <f t="shared" si="17"/>
        <v>475554.85842777789</v>
      </c>
      <c r="T127" s="2">
        <f t="shared" si="18"/>
        <v>25854.857142857043</v>
      </c>
      <c r="U127" s="2">
        <f t="shared" si="19"/>
        <v>506902.06528374553</v>
      </c>
      <c r="V127" s="2">
        <f t="shared" si="34"/>
        <v>6353321</v>
      </c>
      <c r="W127" s="2">
        <f t="shared" si="20"/>
        <v>491970</v>
      </c>
      <c r="X127" s="2">
        <f t="shared" si="6"/>
        <v>14932.065283745527</v>
      </c>
      <c r="Y127" s="2">
        <f t="shared" si="30"/>
        <v>37270740.741728142</v>
      </c>
      <c r="Z127" s="2" t="str">
        <f t="shared" si="8"/>
        <v>HERE</v>
      </c>
      <c r="AA127" s="2">
        <f>IF(Z127="HERE",Y127,AA126+Graph!$G$1*1000)</f>
        <v>37270740.741728142</v>
      </c>
      <c r="AB127" s="2">
        <f t="shared" si="21"/>
        <v>14932.065283745527</v>
      </c>
      <c r="AC127" s="2">
        <f t="shared" si="31"/>
        <v>6353321</v>
      </c>
      <c r="AD127" s="3">
        <f t="shared" si="10"/>
        <v>37270740.741728142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28893655.157167178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50</v>
      </c>
      <c r="C128" s="7"/>
      <c r="D128" s="2" t="e">
        <f t="shared" si="12"/>
        <v>#N/A</v>
      </c>
      <c r="E128" s="2" t="e">
        <f t="shared" si="22"/>
        <v>#N/A</v>
      </c>
      <c r="F128" s="2">
        <v>476982.71911282837</v>
      </c>
      <c r="G128" s="2">
        <f t="shared" si="35"/>
        <v>476982.71911282837</v>
      </c>
      <c r="H128" s="2">
        <f t="shared" si="32"/>
        <v>42189557.616447024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2088874.8571428533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508687.62859766185</v>
      </c>
      <c r="Q128" s="2">
        <f t="shared" si="36"/>
        <v>508687.62859766185</v>
      </c>
      <c r="R128" s="2">
        <f t="shared" si="33"/>
        <v>44132749.370325819</v>
      </c>
      <c r="S128" s="2">
        <f t="shared" si="17"/>
        <v>476982.71911282837</v>
      </c>
      <c r="T128" s="2">
        <f t="shared" si="18"/>
        <v>25854.857142857043</v>
      </c>
      <c r="U128" s="2">
        <f t="shared" si="19"/>
        <v>508687.62859766185</v>
      </c>
      <c r="V128" s="2">
        <f t="shared" si="34"/>
        <v>6573570</v>
      </c>
      <c r="W128" s="2">
        <f t="shared" si="20"/>
        <v>220249</v>
      </c>
      <c r="X128" s="2">
        <f t="shared" si="6"/>
        <v>288438.62859766185</v>
      </c>
      <c r="Y128" s="2">
        <f t="shared" si="30"/>
        <v>37559179.370325804</v>
      </c>
      <c r="Z128" s="2" t="str">
        <f t="shared" si="8"/>
        <v>HERE</v>
      </c>
      <c r="AA128" s="2">
        <f>IF(Z128="HERE",Y128,AA127+Graph!$G$1*1000)</f>
        <v>37559179.370325804</v>
      </c>
      <c r="AB128" s="2">
        <f t="shared" si="21"/>
        <v>288438.62859766185</v>
      </c>
      <c r="AC128" s="2">
        <f t="shared" si="31"/>
        <v>6573570</v>
      </c>
      <c r="AD128" s="3">
        <f t="shared" si="10"/>
        <v>37559179.370325804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29272304.81912905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51</v>
      </c>
      <c r="C129" s="7"/>
      <c r="D129" s="2" t="e">
        <f t="shared" si="12"/>
        <v>#N/A</v>
      </c>
      <c r="E129" s="2" t="e">
        <f t="shared" si="22"/>
        <v>#N/A</v>
      </c>
      <c r="F129" s="2">
        <v>478410.57979788631</v>
      </c>
      <c r="G129" s="2">
        <f t="shared" si="35"/>
        <v>478410.57979788631</v>
      </c>
      <c r="H129" s="2">
        <f t="shared" si="32"/>
        <v>42667968.19624491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2114729.7142857104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510473.19191159308</v>
      </c>
      <c r="Q129" s="2">
        <f t="shared" si="36"/>
        <v>510473.19191159308</v>
      </c>
      <c r="R129" s="2">
        <f t="shared" si="33"/>
        <v>44643222.562237412</v>
      </c>
      <c r="S129" s="2">
        <f t="shared" si="17"/>
        <v>478410.57979788631</v>
      </c>
      <c r="T129" s="2">
        <f t="shared" si="18"/>
        <v>25854.857142857043</v>
      </c>
      <c r="U129" s="2">
        <f t="shared" si="19"/>
        <v>510473.19191159308</v>
      </c>
      <c r="V129" s="2">
        <f t="shared" si="34"/>
        <v>6853372</v>
      </c>
      <c r="W129" s="2">
        <f t="shared" si="20"/>
        <v>279802</v>
      </c>
      <c r="X129" s="2">
        <f t="shared" si="6"/>
        <v>230671.19191159308</v>
      </c>
      <c r="Y129" s="2">
        <f t="shared" si="30"/>
        <v>37789850.562237397</v>
      </c>
      <c r="Z129" s="2" t="str">
        <f t="shared" si="8"/>
        <v>HERE</v>
      </c>
      <c r="AA129" s="2">
        <f>IF(Z129="HERE",Y129,AA128+Graph!$G$1*1000)</f>
        <v>37789850.562237397</v>
      </c>
      <c r="AB129" s="2">
        <f t="shared" si="21"/>
        <v>230671.19191159308</v>
      </c>
      <c r="AC129" s="2">
        <f t="shared" si="31"/>
        <v>6853372</v>
      </c>
      <c r="AD129" s="3">
        <f t="shared" si="10"/>
        <v>37789850.562237397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29585926.557716306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52</v>
      </c>
      <c r="C130" s="7"/>
      <c r="D130" s="2" t="e">
        <f t="shared" si="12"/>
        <v>#N/A</v>
      </c>
      <c r="E130" s="2" t="e">
        <f t="shared" si="22"/>
        <v>#N/A</v>
      </c>
      <c r="F130" s="2">
        <v>479838.44048294425</v>
      </c>
      <c r="G130" s="2">
        <f t="shared" si="35"/>
        <v>479838.44048294425</v>
      </c>
      <c r="H130" s="2">
        <f t="shared" si="32"/>
        <v>43147806.636727855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2140584.5714285676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512258.75522552431</v>
      </c>
      <c r="Q130" s="2">
        <f t="shared" si="36"/>
        <v>512258.75522552431</v>
      </c>
      <c r="R130" s="2">
        <f t="shared" si="33"/>
        <v>45155481.317462936</v>
      </c>
      <c r="S130" s="2">
        <f t="shared" si="17"/>
        <v>479838.44048294425</v>
      </c>
      <c r="T130" s="2">
        <f t="shared" si="18"/>
        <v>25854.857142857276</v>
      </c>
      <c r="U130" s="2">
        <f t="shared" si="19"/>
        <v>512258.75522552431</v>
      </c>
      <c r="V130" s="2">
        <f t="shared" si="34"/>
        <v>7164387</v>
      </c>
      <c r="W130" s="2">
        <f t="shared" si="20"/>
        <v>311015</v>
      </c>
      <c r="X130" s="2">
        <f t="shared" si="6"/>
        <v>201243.75522552431</v>
      </c>
      <c r="Y130" s="2">
        <f t="shared" si="30"/>
        <v>37991094.317462921</v>
      </c>
      <c r="Z130" s="2" t="str">
        <f t="shared" si="8"/>
        <v>HERE</v>
      </c>
      <c r="AA130" s="2">
        <f>IF(Z130="HERE",Y130,AA129+Graph!$G$1*1000)</f>
        <v>37991094.317462921</v>
      </c>
      <c r="AB130" s="2">
        <f t="shared" si="21"/>
        <v>201243.75522552431</v>
      </c>
      <c r="AC130" s="2">
        <f t="shared" si="31"/>
        <v>7164387</v>
      </c>
      <c r="AD130" s="3">
        <f t="shared" si="10"/>
        <v>37991094.317462921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29901155.303286098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53</v>
      </c>
      <c r="C131" s="7"/>
      <c r="D131" s="2" t="e">
        <f t="shared" si="12"/>
        <v>#N/A</v>
      </c>
      <c r="E131" s="2" t="e">
        <f t="shared" si="22"/>
        <v>#N/A</v>
      </c>
      <c r="F131" s="2">
        <v>481266.30116800219</v>
      </c>
      <c r="G131" s="2">
        <f t="shared" si="35"/>
        <v>481266.30116800219</v>
      </c>
      <c r="H131" s="2">
        <f t="shared" si="32"/>
        <v>43629072.937895857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2166439.4285714249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514044.31853944063</v>
      </c>
      <c r="Q131" s="2">
        <f t="shared" si="36"/>
        <v>514044.31853944063</v>
      </c>
      <c r="R131" s="2">
        <f t="shared" si="33"/>
        <v>45669525.636002377</v>
      </c>
      <c r="S131" s="2">
        <f t="shared" si="17"/>
        <v>481266.30116800219</v>
      </c>
      <c r="T131" s="2">
        <f t="shared" si="18"/>
        <v>25854.857142857276</v>
      </c>
      <c r="U131" s="2">
        <f t="shared" si="19"/>
        <v>514044.31853944063</v>
      </c>
      <c r="V131" s="2">
        <f t="shared" si="34"/>
        <v>7447199</v>
      </c>
      <c r="W131" s="2">
        <f t="shared" si="20"/>
        <v>282812</v>
      </c>
      <c r="X131" s="2">
        <f t="shared" si="6"/>
        <v>231232.31853944063</v>
      </c>
      <c r="Y131" s="2">
        <f t="shared" si="30"/>
        <v>38222326.636002362</v>
      </c>
      <c r="Z131" s="2" t="str">
        <f t="shared" si="8"/>
        <v>HERE</v>
      </c>
      <c r="AA131" s="2">
        <f>IF(Z131="HERE",Y131,AA130+Graph!$G$1*1000)</f>
        <v>38222326.636002362</v>
      </c>
      <c r="AB131" s="2">
        <f t="shared" si="21"/>
        <v>231232.31853944063</v>
      </c>
      <c r="AC131" s="2">
        <f t="shared" si="31"/>
        <v>7447199</v>
      </c>
      <c r="AD131" s="3">
        <f t="shared" si="10"/>
        <v>38222326.636002362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30217991.055838414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54</v>
      </c>
      <c r="C132" s="7"/>
      <c r="D132" s="2" t="e">
        <f t="shared" si="12"/>
        <v>#N/A</v>
      </c>
      <c r="E132" s="2" t="e">
        <f t="shared" si="22"/>
        <v>#N/A</v>
      </c>
      <c r="F132" s="2">
        <v>482694.16185306013</v>
      </c>
      <c r="G132" s="2">
        <f t="shared" si="35"/>
        <v>482694.16185306013</v>
      </c>
      <c r="H132" s="2">
        <f t="shared" si="32"/>
        <v>44111767.099748917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2192294.2857142822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515829.88185337186</v>
      </c>
      <c r="Q132" s="2">
        <f t="shared" si="36"/>
        <v>515829.88185337186</v>
      </c>
      <c r="R132" s="2">
        <f t="shared" si="33"/>
        <v>46185355.517855749</v>
      </c>
      <c r="S132" s="2">
        <f t="shared" si="17"/>
        <v>482694.16185306013</v>
      </c>
      <c r="T132" s="2">
        <f t="shared" si="18"/>
        <v>25854.857142857276</v>
      </c>
      <c r="U132" s="2">
        <f t="shared" si="19"/>
        <v>515829.88185337186</v>
      </c>
      <c r="V132" s="2">
        <f t="shared" si="34"/>
        <v>7891184</v>
      </c>
      <c r="W132" s="2">
        <f t="shared" si="20"/>
        <v>443985</v>
      </c>
      <c r="X132" s="2">
        <f t="shared" si="6"/>
        <v>71844.881853371859</v>
      </c>
      <c r="Y132" s="2">
        <f t="shared" si="30"/>
        <v>38294171.517855734</v>
      </c>
      <c r="Z132" s="2" t="str">
        <f t="shared" si="8"/>
        <v>HERE</v>
      </c>
      <c r="AA132" s="2">
        <f>IF(Z132="HERE",Y132,AA131+Graph!$G$1*1000)</f>
        <v>38294171.517855734</v>
      </c>
      <c r="AB132" s="2">
        <f t="shared" si="21"/>
        <v>71844.881853371859</v>
      </c>
      <c r="AC132" s="2">
        <f t="shared" si="31"/>
        <v>7891184</v>
      </c>
      <c r="AD132" s="3">
        <f t="shared" si="10"/>
        <v>38294171.517855734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30536433.815373268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55</v>
      </c>
      <c r="C133" s="7"/>
      <c r="D133" s="2" t="e">
        <f t="shared" si="12"/>
        <v>#N/A</v>
      </c>
      <c r="E133" s="2" t="e">
        <f t="shared" si="22"/>
        <v>#N/A</v>
      </c>
      <c r="F133" s="2">
        <v>484122.02253811806</v>
      </c>
      <c r="G133" s="2">
        <f t="shared" si="35"/>
        <v>484122.02253811806</v>
      </c>
      <c r="H133" s="2">
        <f t="shared" si="32"/>
        <v>44595889.122287035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2218149.1428571395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517615.44516728818</v>
      </c>
      <c r="Q133" s="2">
        <f t="shared" si="36"/>
        <v>517615.44516728818</v>
      </c>
      <c r="R133" s="2">
        <f t="shared" si="33"/>
        <v>46702970.963023037</v>
      </c>
      <c r="S133" s="2">
        <f t="shared" si="17"/>
        <v>484122.02253811806</v>
      </c>
      <c r="T133" s="2">
        <f t="shared" si="18"/>
        <v>25854.857142857276</v>
      </c>
      <c r="U133" s="2">
        <f t="shared" si="19"/>
        <v>517615.44516728818</v>
      </c>
      <c r="V133" s="2">
        <f t="shared" si="34"/>
        <v>8378940</v>
      </c>
      <c r="W133" s="2">
        <f t="shared" si="20"/>
        <v>487756</v>
      </c>
      <c r="X133" s="2">
        <f t="shared" si="6"/>
        <v>29859.445167288184</v>
      </c>
      <c r="Y133" s="2">
        <f t="shared" si="30"/>
        <v>38324030.963023022</v>
      </c>
      <c r="Z133" s="2" t="str">
        <f t="shared" si="8"/>
        <v>HERE</v>
      </c>
      <c r="AA133" s="2">
        <f>IF(Z133="HERE",Y133,AA132+Graph!$G$1*1000)</f>
        <v>38324030.963023022</v>
      </c>
      <c r="AB133" s="2">
        <f t="shared" si="21"/>
        <v>29859.445167288184</v>
      </c>
      <c r="AC133" s="2">
        <f t="shared" si="31"/>
        <v>8378940</v>
      </c>
      <c r="AD133" s="3">
        <f t="shared" si="10"/>
        <v>38324030.963023022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30856483.581890661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56</v>
      </c>
      <c r="C134" s="7"/>
      <c r="D134" s="2" t="e">
        <f t="shared" si="12"/>
        <v>#N/A</v>
      </c>
      <c r="E134" s="2" t="e">
        <f t="shared" si="22"/>
        <v>#N/A</v>
      </c>
      <c r="F134" s="2">
        <v>485549.88322316855</v>
      </c>
      <c r="G134" s="2">
        <f t="shared" si="35"/>
        <v>485549.88322316855</v>
      </c>
      <c r="H134" s="2">
        <f t="shared" si="32"/>
        <v>45081439.005510204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2244003.9999999967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519401.00848121941</v>
      </c>
      <c r="Q134" s="2">
        <f t="shared" si="36"/>
        <v>519401.00848121941</v>
      </c>
      <c r="R134" s="2">
        <f t="shared" si="33"/>
        <v>47222371.971504256</v>
      </c>
      <c r="S134" s="2">
        <f t="shared" si="17"/>
        <v>485549.88322316855</v>
      </c>
      <c r="T134" s="2">
        <f t="shared" si="18"/>
        <v>25854.857142857276</v>
      </c>
      <c r="U134" s="2">
        <f t="shared" si="19"/>
        <v>519401.00848121941</v>
      </c>
      <c r="V134" s="2">
        <f t="shared" si="34"/>
        <v>8977329</v>
      </c>
      <c r="W134" s="2">
        <f t="shared" si="20"/>
        <v>598389</v>
      </c>
      <c r="X134" s="2">
        <f t="shared" si="6"/>
        <v>-78987.991518780589</v>
      </c>
      <c r="Y134" s="2">
        <f t="shared" si="30"/>
        <v>38245042.971504241</v>
      </c>
      <c r="Z134" s="2" t="str">
        <f t="shared" si="8"/>
        <v>HERE</v>
      </c>
      <c r="AA134" s="2">
        <f>IF(Z134="HERE",Y134,AA133+Graph!$G$1*1000)</f>
        <v>38245042.971504241</v>
      </c>
      <c r="AB134" s="2">
        <f t="shared" si="21"/>
        <v>-78987.991518780589</v>
      </c>
      <c r="AC134" s="2">
        <f t="shared" si="31"/>
        <v>8977329</v>
      </c>
      <c r="AD134" s="3">
        <f t="shared" si="10"/>
        <v>38245042.971504241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31178140.355390582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57</v>
      </c>
      <c r="C135" s="7"/>
      <c r="D135" s="2" t="e">
        <f t="shared" si="12"/>
        <v>#N/A</v>
      </c>
      <c r="E135" s="2" t="e">
        <f t="shared" si="22"/>
        <v>#N/A</v>
      </c>
      <c r="F135" s="2">
        <v>486977.74390822649</v>
      </c>
      <c r="G135" s="2">
        <f t="shared" si="35"/>
        <v>486977.74390822649</v>
      </c>
      <c r="H135" s="2">
        <f t="shared" si="32"/>
        <v>45568416.74941843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2269858.857142854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521186.57179513574</v>
      </c>
      <c r="Q135" s="2">
        <f t="shared" si="36"/>
        <v>521186.57179513574</v>
      </c>
      <c r="R135" s="2">
        <f t="shared" si="33"/>
        <v>47743558.543299392</v>
      </c>
      <c r="S135" s="2">
        <f t="shared" si="17"/>
        <v>486977.74390822649</v>
      </c>
      <c r="T135" s="2">
        <f t="shared" si="18"/>
        <v>25854.857142857276</v>
      </c>
      <c r="U135" s="2">
        <f t="shared" si="19"/>
        <v>521186.57179513574</v>
      </c>
      <c r="V135" s="2">
        <f t="shared" si="34"/>
        <v>9296367</v>
      </c>
      <c r="W135" s="2">
        <f t="shared" si="20"/>
        <v>319038</v>
      </c>
      <c r="X135" s="2">
        <f t="shared" si="6"/>
        <v>202148.57179513574</v>
      </c>
      <c r="Y135" s="2">
        <f t="shared" si="30"/>
        <v>38447191.543299377</v>
      </c>
      <c r="Z135" s="2" t="str">
        <f t="shared" si="8"/>
        <v>HERE</v>
      </c>
      <c r="AA135" s="2">
        <f>IF(Z135="HERE",Y135,AA134+Graph!$G$1*1000)</f>
        <v>38447191.543299377</v>
      </c>
      <c r="AB135" s="2">
        <f t="shared" si="21"/>
        <v>202148.57179513574</v>
      </c>
      <c r="AC135" s="2">
        <f t="shared" si="31"/>
        <v>9296367</v>
      </c>
      <c r="AD135" s="3">
        <f t="shared" si="10"/>
        <v>38447191.543299377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31501404.135873035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58</v>
      </c>
      <c r="C136" s="7"/>
      <c r="D136" s="2" t="e">
        <f t="shared" si="12"/>
        <v>#N/A</v>
      </c>
      <c r="E136" s="2" t="e">
        <f t="shared" si="22"/>
        <v>#N/A</v>
      </c>
      <c r="F136" s="2">
        <v>488405.60459328443</v>
      </c>
      <c r="G136" s="2">
        <f t="shared" si="35"/>
        <v>488405.60459328443</v>
      </c>
      <c r="H136" s="2">
        <f t="shared" si="32"/>
        <v>46056822.354011714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2295713.7142857113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522972.13510906696</v>
      </c>
      <c r="Q136" s="2">
        <f t="shared" si="36"/>
        <v>522972.13510906696</v>
      </c>
      <c r="R136" s="2">
        <f t="shared" si="33"/>
        <v>48266530.678408459</v>
      </c>
      <c r="S136" s="2">
        <f t="shared" si="17"/>
        <v>488405.60459328443</v>
      </c>
      <c r="T136" s="2">
        <f t="shared" si="18"/>
        <v>25854.857142857276</v>
      </c>
      <c r="U136" s="2">
        <f t="shared" si="19"/>
        <v>522972.13510906696</v>
      </c>
      <c r="V136" s="2">
        <f t="shared" si="34"/>
        <v>9646715</v>
      </c>
      <c r="W136" s="2">
        <f t="shared" si="20"/>
        <v>350348</v>
      </c>
      <c r="X136" s="2">
        <f t="shared" si="6"/>
        <v>172624.13510906696</v>
      </c>
      <c r="Y136" s="2">
        <f t="shared" si="30"/>
        <v>38619815.678408444</v>
      </c>
      <c r="Z136" s="2" t="str">
        <f t="shared" si="8"/>
        <v>HERE</v>
      </c>
      <c r="AA136" s="2">
        <f>IF(Z136="HERE",Y136,AA135+Graph!$G$1*1000)</f>
        <v>38619815.678408444</v>
      </c>
      <c r="AB136" s="2">
        <f t="shared" si="21"/>
        <v>172624.13510906696</v>
      </c>
      <c r="AC136" s="2">
        <f t="shared" si="31"/>
        <v>9646715</v>
      </c>
      <c r="AD136" s="3">
        <f t="shared" si="10"/>
        <v>38619815.678408444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31826274.923338015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59</v>
      </c>
      <c r="C137" s="7"/>
      <c r="D137" s="2" t="e">
        <f t="shared" si="12"/>
        <v>#N/A</v>
      </c>
      <c r="E137" s="2" t="e">
        <f t="shared" si="22"/>
        <v>#N/A</v>
      </c>
      <c r="F137" s="2">
        <v>489833.46527834237</v>
      </c>
      <c r="G137" s="2">
        <f t="shared" si="35"/>
        <v>489833.46527834237</v>
      </c>
      <c r="H137" s="2">
        <f t="shared" si="32"/>
        <v>46546655.819290057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2321568.5714285686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524757.69842298329</v>
      </c>
      <c r="Q137" s="2">
        <f t="shared" si="36"/>
        <v>524757.69842298329</v>
      </c>
      <c r="R137" s="2">
        <f t="shared" si="33"/>
        <v>48791288.376831442</v>
      </c>
      <c r="S137" s="2">
        <f t="shared" si="17"/>
        <v>489833.46527834237</v>
      </c>
      <c r="T137" s="2">
        <f t="shared" si="18"/>
        <v>25854.857142857276</v>
      </c>
      <c r="U137" s="2">
        <f t="shared" si="19"/>
        <v>524757.69842298329</v>
      </c>
      <c r="V137" s="2">
        <f t="shared" si="34"/>
        <v>10021471</v>
      </c>
      <c r="W137" s="2">
        <f t="shared" si="20"/>
        <v>374756</v>
      </c>
      <c r="X137" s="2">
        <f t="shared" si="6"/>
        <v>150001.69842298329</v>
      </c>
      <c r="Y137" s="2">
        <f t="shared" si="30"/>
        <v>38769817.376831427</v>
      </c>
      <c r="Z137" s="2" t="str">
        <f t="shared" si="8"/>
        <v>HERE</v>
      </c>
      <c r="AA137" s="2">
        <f>IF(Z137="HERE",Y137,AA136+Graph!$G$1*1000)</f>
        <v>38769817.376831427</v>
      </c>
      <c r="AB137" s="2">
        <f t="shared" si="21"/>
        <v>150001.69842298329</v>
      </c>
      <c r="AC137" s="2">
        <f t="shared" si="31"/>
        <v>10021471</v>
      </c>
      <c r="AD137" s="3">
        <f t="shared" si="10"/>
        <v>38769817.376831427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32088297.855285533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60</v>
      </c>
      <c r="C138" s="7"/>
      <c r="D138" s="2" t="e">
        <f t="shared" si="12"/>
        <v>#N/A</v>
      </c>
      <c r="E138" s="2" t="e">
        <f t="shared" si="22"/>
        <v>#N/A</v>
      </c>
      <c r="F138" s="2">
        <v>491261.3259634003</v>
      </c>
      <c r="G138" s="2">
        <f t="shared" si="35"/>
        <v>491261.3259634003</v>
      </c>
      <c r="H138" s="2">
        <f t="shared" si="32"/>
        <v>47037917.145253457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2347423.4285714258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526543.26173691452</v>
      </c>
      <c r="Q138" s="2">
        <f t="shared" si="36"/>
        <v>526543.26173691452</v>
      </c>
      <c r="R138" s="2">
        <f t="shared" si="33"/>
        <v>49317831.638568357</v>
      </c>
      <c r="S138" s="2">
        <f t="shared" si="17"/>
        <v>491261.3259634003</v>
      </c>
      <c r="T138" s="2">
        <f t="shared" si="18"/>
        <v>25854.857142857276</v>
      </c>
      <c r="U138" s="2">
        <f t="shared" si="19"/>
        <v>526543.26173691452</v>
      </c>
      <c r="V138" s="2">
        <f t="shared" si="34"/>
        <v>10490487</v>
      </c>
      <c r="W138" s="2">
        <f t="shared" si="20"/>
        <v>469016</v>
      </c>
      <c r="X138" s="2">
        <f t="shared" si="6"/>
        <v>57527.261736914515</v>
      </c>
      <c r="Y138" s="2">
        <f t="shared" si="30"/>
        <v>38827344.638568342</v>
      </c>
      <c r="Z138" s="2" t="str">
        <f t="shared" si="8"/>
        <v>HERE</v>
      </c>
      <c r="AA138" s="2">
        <f>IF(Z138="HERE",Y138,AA137+Graph!$G$1*1000)</f>
        <v>38827344.638568342</v>
      </c>
      <c r="AB138" s="2">
        <f t="shared" si="21"/>
        <v>57527.261736914515</v>
      </c>
      <c r="AC138" s="2">
        <f t="shared" si="31"/>
        <v>10490487</v>
      </c>
      <c r="AD138" s="3">
        <f t="shared" si="10"/>
        <v>38827344.638568342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32291338.094215579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61</v>
      </c>
      <c r="C139" s="7"/>
      <c r="D139" s="2" t="e">
        <f t="shared" si="12"/>
        <v>#N/A</v>
      </c>
      <c r="E139" s="2" t="e">
        <f t="shared" si="22"/>
        <v>#N/A</v>
      </c>
      <c r="F139" s="2">
        <v>492689.18664845824</v>
      </c>
      <c r="G139" s="2">
        <f t="shared" si="35"/>
        <v>492689.18664845824</v>
      </c>
      <c r="H139" s="2">
        <f t="shared" si="32"/>
        <v>47530606.331901915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2373278.2857142831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528328.82505083084</v>
      </c>
      <c r="Q139" s="2">
        <f t="shared" si="36"/>
        <v>528328.82505083084</v>
      </c>
      <c r="R139" s="2">
        <f t="shared" si="33"/>
        <v>49846160.463619187</v>
      </c>
      <c r="S139" s="2">
        <f t="shared" si="17"/>
        <v>492689.18664845824</v>
      </c>
      <c r="T139" s="2">
        <f t="shared" si="18"/>
        <v>25854.857142857276</v>
      </c>
      <c r="U139" s="2">
        <f t="shared" si="19"/>
        <v>528328.82505083084</v>
      </c>
      <c r="V139" s="2">
        <f t="shared" si="34"/>
        <v>10971047</v>
      </c>
      <c r="W139" s="2">
        <f t="shared" si="20"/>
        <v>480560</v>
      </c>
      <c r="X139" s="2">
        <f t="shared" si="6"/>
        <v>47768.825050830841</v>
      </c>
      <c r="Y139" s="2">
        <f t="shared" si="30"/>
        <v>38875113.463619173</v>
      </c>
      <c r="Z139" s="2" t="str">
        <f t="shared" si="8"/>
        <v>HERE</v>
      </c>
      <c r="AA139" s="2">
        <f>IF(Z139="HERE",Y139,AA138+Graph!$G$1*1000)</f>
        <v>38875113.463619173</v>
      </c>
      <c r="AB139" s="2">
        <f t="shared" si="21"/>
        <v>47768.825050830841</v>
      </c>
      <c r="AC139" s="2">
        <f t="shared" si="31"/>
        <v>10971047</v>
      </c>
      <c r="AD139" s="3">
        <f t="shared" si="10"/>
        <v>38875113.463619173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32463896.99012816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62</v>
      </c>
      <c r="C140" s="7"/>
      <c r="D140" s="2" t="e">
        <f t="shared" si="12"/>
        <v>#N/A</v>
      </c>
      <c r="E140" s="2" t="e">
        <f t="shared" si="22"/>
        <v>#N/A</v>
      </c>
      <c r="F140" s="2">
        <v>494117.04733351618</v>
      </c>
      <c r="G140" s="2">
        <f t="shared" si="35"/>
        <v>494117.04733351618</v>
      </c>
      <c r="H140" s="2">
        <f t="shared" si="32"/>
        <v>48024723.379235432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2399133.1428571404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530114.38836476207</v>
      </c>
      <c r="Q140" s="2">
        <f t="shared" si="36"/>
        <v>530114.38836476207</v>
      </c>
      <c r="R140" s="2">
        <f t="shared" si="33"/>
        <v>50376274.85198395</v>
      </c>
      <c r="S140" s="2">
        <f t="shared" si="17"/>
        <v>494117.04733351618</v>
      </c>
      <c r="T140" s="2">
        <f t="shared" si="18"/>
        <v>25854.857142857276</v>
      </c>
      <c r="U140" s="2">
        <f t="shared" si="19"/>
        <v>530114.38836476207</v>
      </c>
      <c r="V140" s="2">
        <f t="shared" si="34"/>
        <v>11465210</v>
      </c>
      <c r="W140" s="2">
        <f t="shared" si="20"/>
        <v>494163</v>
      </c>
      <c r="X140" s="2">
        <f t="shared" si="6"/>
        <v>35951.388364762068</v>
      </c>
      <c r="Y140" s="2">
        <f t="shared" si="30"/>
        <v>38911064.851983935</v>
      </c>
      <c r="Z140" s="2" t="str">
        <f t="shared" si="8"/>
        <v>HERE</v>
      </c>
      <c r="AA140" s="2">
        <f>IF(Z140="HERE",Y140,AA139+Graph!$G$1*1000)</f>
        <v>38911064.851983935</v>
      </c>
      <c r="AB140" s="2">
        <f t="shared" si="21"/>
        <v>35951.388364762068</v>
      </c>
      <c r="AC140" s="2">
        <f t="shared" si="31"/>
        <v>11465210</v>
      </c>
      <c r="AD140" s="3">
        <f t="shared" si="10"/>
        <v>38911064.851983935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32631654.743023265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63</v>
      </c>
      <c r="C141" s="7"/>
      <c r="D141" s="2" t="e">
        <f t="shared" si="12"/>
        <v>#N/A</v>
      </c>
      <c r="E141" s="2" t="e">
        <f t="shared" si="22"/>
        <v>#N/A</v>
      </c>
      <c r="F141" s="2">
        <v>495544.90801856667</v>
      </c>
      <c r="G141" s="2">
        <f t="shared" si="35"/>
        <v>495544.90801856667</v>
      </c>
      <c r="H141" s="2">
        <f t="shared" si="32"/>
        <v>48520268.287253998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2424987.9999999977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531899.95167869329</v>
      </c>
      <c r="Q141" s="2">
        <f t="shared" si="36"/>
        <v>531899.95167869329</v>
      </c>
      <c r="R141" s="2">
        <f t="shared" si="33"/>
        <v>50908174.803662643</v>
      </c>
      <c r="S141" s="2">
        <f t="shared" si="17"/>
        <v>495544.90801856667</v>
      </c>
      <c r="T141" s="2">
        <f t="shared" si="18"/>
        <v>25854.857142857276</v>
      </c>
      <c r="U141" s="2">
        <f t="shared" si="19"/>
        <v>531899.95167869329</v>
      </c>
      <c r="V141" s="2">
        <f t="shared" si="34"/>
        <v>12014288</v>
      </c>
      <c r="W141" s="2">
        <f t="shared" si="20"/>
        <v>549078</v>
      </c>
      <c r="X141" s="2">
        <f t="shared" si="6"/>
        <v>-17178.048321306705</v>
      </c>
      <c r="Y141" s="2">
        <f t="shared" si="30"/>
        <v>38893886.803662628</v>
      </c>
      <c r="Z141" s="2" t="str">
        <f t="shared" si="8"/>
        <v>HERE</v>
      </c>
      <c r="AA141" s="2">
        <f>IF(Z141="HERE",Y141,AA140+Graph!$G$1*1000)</f>
        <v>38893886.803662628</v>
      </c>
      <c r="AB141" s="2">
        <f t="shared" si="21"/>
        <v>-17178.048321306705</v>
      </c>
      <c r="AC141" s="2">
        <f t="shared" si="31"/>
        <v>12014288</v>
      </c>
      <c r="AD141" s="3">
        <f t="shared" si="10"/>
        <v>38893886.803662628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32840389.80290091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64</v>
      </c>
      <c r="C142" s="7"/>
      <c r="D142" s="2" t="e">
        <f t="shared" si="12"/>
        <v>#N/A</v>
      </c>
      <c r="E142" s="2" t="e">
        <f t="shared" si="22"/>
        <v>#N/A</v>
      </c>
      <c r="F142" s="2">
        <v>496972.76870362461</v>
      </c>
      <c r="G142" s="2">
        <f t="shared" si="35"/>
        <v>496972.76870362461</v>
      </c>
      <c r="H142" s="2">
        <f t="shared" si="32"/>
        <v>49017241.055957623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2450842.8571428549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533685.51499260962</v>
      </c>
      <c r="Q142" s="2">
        <f t="shared" si="36"/>
        <v>533685.51499260962</v>
      </c>
      <c r="R142" s="2">
        <f t="shared" si="33"/>
        <v>51441860.318655252</v>
      </c>
      <c r="S142" s="2">
        <f t="shared" si="17"/>
        <v>496972.76870362461</v>
      </c>
      <c r="T142" s="2">
        <f t="shared" si="18"/>
        <v>25854.857142857276</v>
      </c>
      <c r="U142" s="2">
        <f t="shared" si="19"/>
        <v>533685.51499260962</v>
      </c>
      <c r="V142" s="2">
        <f t="shared" si="34"/>
        <v>12294006</v>
      </c>
      <c r="W142" s="2">
        <f t="shared" si="20"/>
        <v>279718</v>
      </c>
      <c r="X142" s="2">
        <f t="shared" si="6"/>
        <v>253967.51499260962</v>
      </c>
      <c r="Y142" s="2">
        <f t="shared" si="30"/>
        <v>39147854.318655238</v>
      </c>
      <c r="Z142" s="2" t="str">
        <f t="shared" si="8"/>
        <v>HERE</v>
      </c>
      <c r="AA142" s="2">
        <f>IF(Z142="HERE",Y142,AA141+Graph!$G$1*1000)</f>
        <v>39147854.318655238</v>
      </c>
      <c r="AB142" s="2">
        <f t="shared" si="21"/>
        <v>253967.51499260962</v>
      </c>
      <c r="AC142" s="2">
        <f t="shared" si="31"/>
        <v>12294006</v>
      </c>
      <c r="AD142" s="3">
        <f t="shared" si="10"/>
        <v>39147854.318655238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33095363.669761095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65</v>
      </c>
      <c r="C143" s="7"/>
      <c r="D143" s="2" t="e">
        <f t="shared" si="12"/>
        <v>#N/A</v>
      </c>
      <c r="E143" s="2" t="e">
        <f t="shared" si="22"/>
        <v>#N/A</v>
      </c>
      <c r="F143" s="2">
        <v>498400.62938868254</v>
      </c>
      <c r="G143" s="2">
        <f t="shared" si="35"/>
        <v>498400.62938868254</v>
      </c>
      <c r="H143" s="2">
        <f t="shared" si="32"/>
        <v>49515641.685346305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2476697.7142857122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535471.07830654085</v>
      </c>
      <c r="Q143" s="2">
        <f t="shared" si="36"/>
        <v>535471.07830654085</v>
      </c>
      <c r="R143" s="2">
        <f t="shared" si="33"/>
        <v>51977331.396961793</v>
      </c>
      <c r="S143" s="2">
        <f t="shared" si="17"/>
        <v>498400.62938868254</v>
      </c>
      <c r="T143" s="2">
        <f t="shared" si="18"/>
        <v>25854.857142857276</v>
      </c>
      <c r="U143" s="2">
        <f t="shared" si="19"/>
        <v>535471.07830654085</v>
      </c>
      <c r="V143" s="2">
        <f t="shared" si="34"/>
        <v>12646486</v>
      </c>
      <c r="W143" s="2">
        <f t="shared" si="20"/>
        <v>352480</v>
      </c>
      <c r="X143" s="2">
        <f t="shared" si="6"/>
        <v>182991.07830654085</v>
      </c>
      <c r="Y143" s="2">
        <f t="shared" si="30"/>
        <v>39330845.396961778</v>
      </c>
      <c r="Z143" s="2" t="str">
        <f t="shared" si="8"/>
        <v>HERE</v>
      </c>
      <c r="AA143" s="2">
        <f>IF(Z143="HERE",Y143,AA142+Graph!$G$1*1000)</f>
        <v>39330845.396961778</v>
      </c>
      <c r="AB143" s="2">
        <f t="shared" si="21"/>
        <v>182991.07830654085</v>
      </c>
      <c r="AC143" s="2">
        <f t="shared" si="31"/>
        <v>12646486</v>
      </c>
      <c r="AD143" s="3">
        <f t="shared" si="10"/>
        <v>39330845.396961778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33370075.893603802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66</v>
      </c>
      <c r="C144" s="7"/>
      <c r="D144" s="2" t="e">
        <f t="shared" si="12"/>
        <v>#N/A</v>
      </c>
      <c r="E144" s="2" t="e">
        <f t="shared" si="22"/>
        <v>#N/A</v>
      </c>
      <c r="F144" s="2">
        <v>499828.49007374048</v>
      </c>
      <c r="G144" s="2">
        <f t="shared" si="35"/>
        <v>499828.49007374048</v>
      </c>
      <c r="H144" s="2">
        <f t="shared" si="32"/>
        <v>50015470.175420046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2502552.5714285695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537256.64162045717</v>
      </c>
      <c r="Q144" s="2">
        <f t="shared" si="36"/>
        <v>537256.64162045717</v>
      </c>
      <c r="R144" s="2">
        <f t="shared" si="33"/>
        <v>52514588.03858225</v>
      </c>
      <c r="S144" s="2">
        <f t="shared" si="17"/>
        <v>499828.49007374048</v>
      </c>
      <c r="T144" s="2">
        <f t="shared" si="18"/>
        <v>25854.857142857276</v>
      </c>
      <c r="U144" s="2">
        <f t="shared" si="19"/>
        <v>537256.64162045717</v>
      </c>
      <c r="V144" s="2">
        <f t="shared" si="34"/>
        <v>13058298</v>
      </c>
      <c r="W144" s="2">
        <f t="shared" si="20"/>
        <v>411812</v>
      </c>
      <c r="X144" s="2">
        <f t="shared" si="6"/>
        <v>125444.64162045717</v>
      </c>
      <c r="Y144" s="2">
        <f t="shared" si="30"/>
        <v>39456290.038582236</v>
      </c>
      <c r="Z144" s="2" t="str">
        <f t="shared" si="8"/>
        <v>HERE</v>
      </c>
      <c r="AA144" s="2">
        <f>IF(Z144="HERE",Y144,AA143+Graph!$G$1*1000)</f>
        <v>39456290.038582236</v>
      </c>
      <c r="AB144" s="2">
        <f t="shared" si="21"/>
        <v>125444.64162045717</v>
      </c>
      <c r="AC144" s="2">
        <f t="shared" si="31"/>
        <v>13058298</v>
      </c>
      <c r="AD144" s="3">
        <f t="shared" si="10"/>
        <v>39456290.038582236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33528171.174429048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67</v>
      </c>
      <c r="C145" s="7"/>
      <c r="D145" s="2" t="e">
        <f t="shared" si="12"/>
        <v>#N/A</v>
      </c>
      <c r="E145" s="2" t="e">
        <f t="shared" si="22"/>
        <v>#N/A</v>
      </c>
      <c r="F145" s="2">
        <v>501256.35075879842</v>
      </c>
      <c r="G145" s="2">
        <f t="shared" si="35"/>
        <v>501256.35075879842</v>
      </c>
      <c r="H145" s="2">
        <f t="shared" si="32"/>
        <v>50516726.526178844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2528407.4285714268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539042.2049343884</v>
      </c>
      <c r="Q145" s="2">
        <f t="shared" si="36"/>
        <v>539042.2049343884</v>
      </c>
      <c r="R145" s="2">
        <f t="shared" si="33"/>
        <v>53053630.243516639</v>
      </c>
      <c r="S145" s="2">
        <f t="shared" si="17"/>
        <v>501256.35075879842</v>
      </c>
      <c r="T145" s="2">
        <f t="shared" si="18"/>
        <v>25854.857142857276</v>
      </c>
      <c r="U145" s="2">
        <f t="shared" si="19"/>
        <v>539042.2049343884</v>
      </c>
      <c r="V145" s="2">
        <f t="shared" si="34"/>
        <v>13509108</v>
      </c>
      <c r="W145" s="2">
        <f t="shared" si="20"/>
        <v>450810</v>
      </c>
      <c r="X145" s="2">
        <f t="shared" si="6"/>
        <v>88232.204934388399</v>
      </c>
      <c r="Y145" s="2">
        <f t="shared" si="30"/>
        <v>39544522.243516624</v>
      </c>
      <c r="Z145" s="2" t="str">
        <f t="shared" si="8"/>
        <v>HERE</v>
      </c>
      <c r="AA145" s="2">
        <f>IF(Z145="HERE",Y145,AA144+Graph!$G$1*1000)</f>
        <v>39544522.243516624</v>
      </c>
      <c r="AB145" s="2">
        <f t="shared" si="21"/>
        <v>88232.204934388399</v>
      </c>
      <c r="AC145" s="2">
        <f t="shared" si="31"/>
        <v>13509108</v>
      </c>
      <c r="AD145" s="3">
        <f t="shared" si="10"/>
        <v>39544522.243516624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33670580.212236814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68</v>
      </c>
      <c r="C146" s="7"/>
      <c r="D146" s="2" t="e">
        <f t="shared" si="12"/>
        <v>#N/A</v>
      </c>
      <c r="E146" s="2" t="e">
        <f t="shared" si="22"/>
        <v>#N/A</v>
      </c>
      <c r="F146" s="2">
        <v>502684.21144385636</v>
      </c>
      <c r="G146" s="2">
        <f t="shared" si="35"/>
        <v>502684.21144385636</v>
      </c>
      <c r="H146" s="2">
        <f t="shared" si="32"/>
        <v>51019410.737622701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2554262.2857142841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540827.76824830472</v>
      </c>
      <c r="Q146" s="2">
        <f t="shared" si="36"/>
        <v>540827.76824830472</v>
      </c>
      <c r="R146" s="2">
        <f t="shared" si="33"/>
        <v>53594458.011764944</v>
      </c>
      <c r="S146" s="2">
        <f t="shared" si="17"/>
        <v>502684.21144385636</v>
      </c>
      <c r="T146" s="2">
        <f t="shared" si="18"/>
        <v>25854.857142857276</v>
      </c>
      <c r="U146" s="2">
        <f t="shared" si="19"/>
        <v>540827.76824830472</v>
      </c>
      <c r="V146" s="2">
        <f t="shared" si="34"/>
        <v>14012224</v>
      </c>
      <c r="W146" s="2">
        <f t="shared" si="20"/>
        <v>503116</v>
      </c>
      <c r="X146" s="2">
        <f t="shared" si="6"/>
        <v>37711.768248304725</v>
      </c>
      <c r="Y146" s="2">
        <f t="shared" si="30"/>
        <v>39582234.011764929</v>
      </c>
      <c r="Z146" s="2" t="str">
        <f t="shared" si="8"/>
        <v>HERE</v>
      </c>
      <c r="AA146" s="2">
        <f>IF(Z146="HERE",Y146,AA145+Graph!$G$1*1000)</f>
        <v>39582234.011764929</v>
      </c>
      <c r="AB146" s="2">
        <f t="shared" si="21"/>
        <v>37711.768248304725</v>
      </c>
      <c r="AC146" s="2">
        <f t="shared" si="31"/>
        <v>14012224</v>
      </c>
      <c r="AD146" s="3">
        <f t="shared" si="10"/>
        <v>39582234.011764929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33775201.307027124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69</v>
      </c>
      <c r="C147" s="7"/>
      <c r="D147" s="2" t="e">
        <f t="shared" si="12"/>
        <v>#N/A</v>
      </c>
      <c r="E147" s="2" t="e">
        <f t="shared" si="22"/>
        <v>#N/A</v>
      </c>
      <c r="F147" s="2">
        <v>504112.07212890685</v>
      </c>
      <c r="G147" s="2">
        <f t="shared" si="35"/>
        <v>504112.07212890685</v>
      </c>
      <c r="H147" s="2">
        <f t="shared" si="32"/>
        <v>51523522.809751607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2580117.1428571413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542613.33156223595</v>
      </c>
      <c r="Q147" s="2">
        <f t="shared" si="36"/>
        <v>542613.33156223595</v>
      </c>
      <c r="R147" s="2">
        <f t="shared" si="33"/>
        <v>54137071.34332718</v>
      </c>
      <c r="S147" s="2">
        <f t="shared" si="17"/>
        <v>504112.07212890685</v>
      </c>
      <c r="T147" s="2">
        <f t="shared" si="18"/>
        <v>25854.857142857276</v>
      </c>
      <c r="U147" s="2">
        <f t="shared" si="19"/>
        <v>542613.33156223595</v>
      </c>
      <c r="V147" s="2">
        <f t="shared" si="34"/>
        <v>14556827</v>
      </c>
      <c r="W147" s="2">
        <f t="shared" si="20"/>
        <v>544603</v>
      </c>
      <c r="X147" s="2">
        <f t="shared" si="6"/>
        <v>-1989.6684377640486</v>
      </c>
      <c r="Y147" s="2">
        <f t="shared" si="30"/>
        <v>39580244.343327165</v>
      </c>
      <c r="Z147" s="2" t="str">
        <f t="shared" si="8"/>
        <v>HERE</v>
      </c>
      <c r="AA147" s="2">
        <f>IF(Z147="HERE",Y147,AA146+Graph!$G$1*1000)</f>
        <v>39580244.343327165</v>
      </c>
      <c r="AB147" s="2">
        <f t="shared" si="21"/>
        <v>-1989.6684377640486</v>
      </c>
      <c r="AC147" s="2">
        <f t="shared" si="31"/>
        <v>14556827</v>
      </c>
      <c r="AD147" s="3">
        <f t="shared" si="10"/>
        <v>39580244.343327165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33823295.358799957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70</v>
      </c>
      <c r="C148" s="7"/>
      <c r="D148" s="2" t="e">
        <f t="shared" si="12"/>
        <v>#N/A</v>
      </c>
      <c r="E148" s="2" t="e">
        <f t="shared" si="22"/>
        <v>#N/A</v>
      </c>
      <c r="F148" s="2">
        <v>505539.93281396478</v>
      </c>
      <c r="G148" s="2">
        <f t="shared" si="35"/>
        <v>505539.93281396478</v>
      </c>
      <c r="H148" s="2">
        <f t="shared" si="32"/>
        <v>52029062.742565572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2605971.9999999986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544398.89487615228</v>
      </c>
      <c r="Q148" s="2">
        <f t="shared" si="36"/>
        <v>544398.89487615228</v>
      </c>
      <c r="R148" s="2">
        <f t="shared" si="33"/>
        <v>54681470.238203332</v>
      </c>
      <c r="S148" s="2">
        <f t="shared" si="17"/>
        <v>505539.93281396478</v>
      </c>
      <c r="T148" s="2">
        <f t="shared" si="18"/>
        <v>25854.857142857276</v>
      </c>
      <c r="U148" s="2">
        <f t="shared" si="19"/>
        <v>544398.89487615228</v>
      </c>
      <c r="V148" s="2">
        <f t="shared" si="34"/>
        <v>15062189</v>
      </c>
      <c r="W148" s="2">
        <f t="shared" si="20"/>
        <v>505362</v>
      </c>
      <c r="X148" s="2">
        <f t="shared" si="6"/>
        <v>39036.894876152277</v>
      </c>
      <c r="Y148" s="2">
        <f t="shared" si="30"/>
        <v>39619281.238203317</v>
      </c>
      <c r="Z148" s="2" t="str">
        <f t="shared" si="8"/>
        <v>HERE</v>
      </c>
      <c r="AA148" s="2">
        <f>IF(Z148="HERE",Y148,AA147+Graph!$G$1*1000)</f>
        <v>39619281.238203317</v>
      </c>
      <c r="AB148" s="2">
        <f t="shared" si="21"/>
        <v>39036.894876152277</v>
      </c>
      <c r="AC148" s="2">
        <f t="shared" si="31"/>
        <v>15062189</v>
      </c>
      <c r="AD148" s="3">
        <f t="shared" si="10"/>
        <v>39619281.238203317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33861332.717555329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71</v>
      </c>
      <c r="C149" s="7"/>
      <c r="D149" s="2" t="e">
        <f t="shared" si="12"/>
        <v>#N/A</v>
      </c>
      <c r="E149" s="2" t="e">
        <f t="shared" si="22"/>
        <v>#N/A</v>
      </c>
      <c r="F149" s="2">
        <v>506967.79349902272</v>
      </c>
      <c r="G149" s="2">
        <f t="shared" si="35"/>
        <v>506967.79349902272</v>
      </c>
      <c r="H149" s="2">
        <f t="shared" si="32"/>
        <v>52536030.536064595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2631826.8571428559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546184.4581900835</v>
      </c>
      <c r="Q149" s="2">
        <f t="shared" si="36"/>
        <v>546184.4581900835</v>
      </c>
      <c r="R149" s="2">
        <f t="shared" si="33"/>
        <v>55227654.696393415</v>
      </c>
      <c r="S149" s="2">
        <f t="shared" si="17"/>
        <v>506967.79349902272</v>
      </c>
      <c r="T149" s="2">
        <f t="shared" si="18"/>
        <v>25854.857142857276</v>
      </c>
      <c r="U149" s="2">
        <f t="shared" si="19"/>
        <v>546184.4581900835</v>
      </c>
      <c r="V149" s="2">
        <f t="shared" si="34"/>
        <v>15300151</v>
      </c>
      <c r="W149" s="2">
        <f t="shared" si="20"/>
        <v>237962</v>
      </c>
      <c r="X149" s="2">
        <f t="shared" si="6"/>
        <v>308222.4581900835</v>
      </c>
      <c r="Y149" s="2">
        <f t="shared" si="30"/>
        <v>39927503.6963934</v>
      </c>
      <c r="Z149" s="2" t="str">
        <f t="shared" si="8"/>
        <v>HERE</v>
      </c>
      <c r="AA149" s="2">
        <f>IF(Z149="HERE",Y149,AA148+Graph!$G$1*1000)</f>
        <v>39927503.6963934</v>
      </c>
      <c r="AB149" s="2">
        <f t="shared" si="21"/>
        <v>308222.4581900835</v>
      </c>
      <c r="AC149" s="2">
        <f t="shared" si="31"/>
        <v>15300151</v>
      </c>
      <c r="AD149" s="3">
        <f t="shared" si="10"/>
        <v>39927503.6963934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34131939.933293223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72</v>
      </c>
      <c r="C150" s="7"/>
      <c r="D150" s="2" t="e">
        <f t="shared" si="12"/>
        <v>#N/A</v>
      </c>
      <c r="E150" s="2" t="e">
        <f t="shared" si="22"/>
        <v>#N/A</v>
      </c>
      <c r="F150" s="2">
        <v>508395.65418408066</v>
      </c>
      <c r="G150" s="2">
        <f t="shared" si="35"/>
        <v>508395.65418408066</v>
      </c>
      <c r="H150" s="2">
        <f t="shared" si="32"/>
        <v>53044426.190248676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2657681.7142857132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547970.02150401473</v>
      </c>
      <c r="Q150" s="2">
        <f t="shared" si="36"/>
        <v>547970.02150401473</v>
      </c>
      <c r="R150" s="2">
        <f t="shared" si="33"/>
        <v>55775624.71789743</v>
      </c>
      <c r="S150" s="2">
        <f t="shared" si="17"/>
        <v>508395.65418408066</v>
      </c>
      <c r="T150" s="2">
        <f t="shared" si="18"/>
        <v>25854.857142857276</v>
      </c>
      <c r="U150" s="2">
        <f t="shared" si="19"/>
        <v>547970.02150401473</v>
      </c>
      <c r="V150" s="2">
        <f t="shared" si="34"/>
        <v>15576107</v>
      </c>
      <c r="W150" s="2">
        <f t="shared" si="20"/>
        <v>275956</v>
      </c>
      <c r="X150" s="2">
        <f t="shared" si="6"/>
        <v>272014.02150401473</v>
      </c>
      <c r="Y150" s="2">
        <f t="shared" si="30"/>
        <v>40199517.717897415</v>
      </c>
      <c r="Z150" s="2" t="str">
        <f t="shared" si="8"/>
        <v>HERE</v>
      </c>
      <c r="AA150" s="2">
        <f>IF(Z150="HERE",Y150,AA149+Graph!$G$1*1000)</f>
        <v>40199517.717897415</v>
      </c>
      <c r="AB150" s="2">
        <f t="shared" si="21"/>
        <v>272014.02150401473</v>
      </c>
      <c r="AC150" s="2">
        <f t="shared" si="31"/>
        <v>15576107</v>
      </c>
      <c r="AD150" s="3">
        <f t="shared" si="10"/>
        <v>40199517.717897415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34353534.106013663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73</v>
      </c>
      <c r="C151" s="7"/>
      <c r="D151" s="2" t="e">
        <f t="shared" si="12"/>
        <v>#N/A</v>
      </c>
      <c r="E151" s="2" t="e">
        <f t="shared" si="22"/>
        <v>#N/A</v>
      </c>
      <c r="F151" s="2">
        <v>509823.5148691386</v>
      </c>
      <c r="G151" s="2">
        <f t="shared" si="35"/>
        <v>509823.5148691386</v>
      </c>
      <c r="H151" s="2">
        <f t="shared" si="32"/>
        <v>53554249.705117814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2683536.5714285704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549755.58481793106</v>
      </c>
      <c r="Q151" s="2">
        <f t="shared" si="36"/>
        <v>549755.58481793106</v>
      </c>
      <c r="R151" s="2">
        <f t="shared" si="33"/>
        <v>56325380.302715361</v>
      </c>
      <c r="S151" s="2">
        <f t="shared" si="17"/>
        <v>509823.5148691386</v>
      </c>
      <c r="T151" s="2">
        <f t="shared" si="18"/>
        <v>25854.857142857276</v>
      </c>
      <c r="U151" s="2">
        <f t="shared" si="19"/>
        <v>549755.58481793106</v>
      </c>
      <c r="V151" s="2">
        <f t="shared" si="34"/>
        <v>15940972</v>
      </c>
      <c r="W151" s="2">
        <f t="shared" si="20"/>
        <v>364865</v>
      </c>
      <c r="X151" s="2">
        <f t="shared" si="6"/>
        <v>184890.58481793106</v>
      </c>
      <c r="Y151" s="2">
        <f t="shared" si="30"/>
        <v>40384408.302715346</v>
      </c>
      <c r="Z151" s="2" t="str">
        <f t="shared" si="8"/>
        <v>HERE</v>
      </c>
      <c r="AA151" s="2">
        <f>IF(Z151="HERE",Y151,AA150+Graph!$G$1*1000)</f>
        <v>40384408.302715346</v>
      </c>
      <c r="AB151" s="2">
        <f t="shared" si="21"/>
        <v>184890.58481793106</v>
      </c>
      <c r="AC151" s="2">
        <f t="shared" si="31"/>
        <v>15940972</v>
      </c>
      <c r="AD151" s="3">
        <f t="shared" si="10"/>
        <v>40384408.302715346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34550204.235716633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74</v>
      </c>
      <c r="C152" s="7"/>
      <c r="D152" s="2" t="e">
        <f t="shared" si="12"/>
        <v>#N/A</v>
      </c>
      <c r="E152" s="2" t="e">
        <f t="shared" si="22"/>
        <v>#N/A</v>
      </c>
      <c r="F152" s="2">
        <v>511251.37555419654</v>
      </c>
      <c r="G152" s="2">
        <f t="shared" si="35"/>
        <v>511251.37555419654</v>
      </c>
      <c r="H152" s="2">
        <f t="shared" si="32"/>
        <v>54065501.080672011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2709391.4285714277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551541.14813186228</v>
      </c>
      <c r="Q152" s="2">
        <f t="shared" si="36"/>
        <v>551541.14813186228</v>
      </c>
      <c r="R152" s="2">
        <f t="shared" si="33"/>
        <v>56876921.450847223</v>
      </c>
      <c r="S152" s="2">
        <f t="shared" si="17"/>
        <v>511251.37555419654</v>
      </c>
      <c r="T152" s="2">
        <f t="shared" si="18"/>
        <v>25854.857142857276</v>
      </c>
      <c r="U152" s="2">
        <f t="shared" si="19"/>
        <v>551541.14813186228</v>
      </c>
      <c r="V152" s="2">
        <f t="shared" si="34"/>
        <v>16423082</v>
      </c>
      <c r="W152" s="2">
        <f t="shared" si="20"/>
        <v>482110</v>
      </c>
      <c r="X152" s="2">
        <f t="shared" si="6"/>
        <v>69431.148131862283</v>
      </c>
      <c r="Y152" s="2">
        <f t="shared" si="30"/>
        <v>40453839.450847208</v>
      </c>
      <c r="Z152" s="2" t="str">
        <f t="shared" si="8"/>
        <v>HERE</v>
      </c>
      <c r="AA152" s="2">
        <f>IF(Z152="HERE",Y152,AA151+Graph!$G$1*1000)</f>
        <v>40453839.450847208</v>
      </c>
      <c r="AB152" s="2">
        <f t="shared" si="21"/>
        <v>69431.148131862283</v>
      </c>
      <c r="AC152" s="2">
        <f t="shared" si="31"/>
        <v>16423082</v>
      </c>
      <c r="AD152" s="3">
        <f t="shared" si="10"/>
        <v>40453839.450847208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34772453.922402129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75</v>
      </c>
      <c r="C153" s="7"/>
      <c r="D153" s="2" t="e">
        <f t="shared" si="12"/>
        <v>#N/A</v>
      </c>
      <c r="E153" s="2" t="e">
        <f t="shared" si="22"/>
        <v>#N/A</v>
      </c>
      <c r="F153" s="2">
        <v>512679.23623925447</v>
      </c>
      <c r="G153" s="2">
        <f t="shared" si="35"/>
        <v>512679.23623925447</v>
      </c>
      <c r="H153" s="2">
        <f t="shared" si="32"/>
        <v>54578180.316911265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2735246.285714285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553326.71144577861</v>
      </c>
      <c r="Q153" s="2">
        <f t="shared" si="36"/>
        <v>553326.71144577861</v>
      </c>
      <c r="R153" s="2">
        <f t="shared" si="33"/>
        <v>57430248.162293002</v>
      </c>
      <c r="S153" s="2">
        <f t="shared" si="17"/>
        <v>512679.23623925447</v>
      </c>
      <c r="T153" s="2">
        <f t="shared" si="18"/>
        <v>25854.857142857276</v>
      </c>
      <c r="U153" s="2">
        <f t="shared" si="19"/>
        <v>553326.71144577861</v>
      </c>
      <c r="V153" s="2">
        <f t="shared" si="34"/>
        <v>16875536</v>
      </c>
      <c r="W153" s="2">
        <f t="shared" si="20"/>
        <v>452454</v>
      </c>
      <c r="X153" s="2">
        <f t="shared" si="6"/>
        <v>100872.71144577861</v>
      </c>
      <c r="Y153" s="2">
        <f t="shared" si="30"/>
        <v>40554712.162292987</v>
      </c>
      <c r="Z153" s="2" t="str">
        <f t="shared" si="8"/>
        <v>HERE</v>
      </c>
      <c r="AA153" s="2">
        <f>IF(Z153="HERE",Y153,AA152+Graph!$G$1*1000)</f>
        <v>40554712.162292987</v>
      </c>
      <c r="AB153" s="2">
        <f t="shared" si="21"/>
        <v>100872.71144577861</v>
      </c>
      <c r="AC153" s="2">
        <f t="shared" si="31"/>
        <v>16875536</v>
      </c>
      <c r="AD153" s="3">
        <f t="shared" si="10"/>
        <v>40554712.162292987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34859313.566070162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76</v>
      </c>
      <c r="C154" s="7"/>
      <c r="D154" s="2" t="e">
        <f t="shared" si="12"/>
        <v>#N/A</v>
      </c>
      <c r="E154" s="2" t="e">
        <f t="shared" si="22"/>
        <v>#N/A</v>
      </c>
      <c r="F154" s="2">
        <v>514107.09692430496</v>
      </c>
      <c r="G154" s="2">
        <f t="shared" si="35"/>
        <v>514107.09692430496</v>
      </c>
      <c r="H154" s="2">
        <f t="shared" si="32"/>
        <v>55092287.41383557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2761101.1428571423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555112.27475970984</v>
      </c>
      <c r="Q154" s="2">
        <f t="shared" si="36"/>
        <v>555112.27475970984</v>
      </c>
      <c r="R154" s="2">
        <f t="shared" si="33"/>
        <v>57985360.437052712</v>
      </c>
      <c r="S154" s="2">
        <f t="shared" si="17"/>
        <v>514107.09692430496</v>
      </c>
      <c r="T154" s="2">
        <f t="shared" si="18"/>
        <v>25854.857142857276</v>
      </c>
      <c r="U154" s="2">
        <f t="shared" si="19"/>
        <v>555112.27475970984</v>
      </c>
      <c r="V154" s="2">
        <f t="shared" si="34"/>
        <v>17247442</v>
      </c>
      <c r="W154" s="2">
        <f t="shared" si="20"/>
        <v>371906</v>
      </c>
      <c r="X154" s="2">
        <f t="shared" si="6"/>
        <v>183206.27475970984</v>
      </c>
      <c r="Y154" s="2">
        <f t="shared" si="30"/>
        <v>40737918.437052697</v>
      </c>
      <c r="Z154" s="2" t="str">
        <f t="shared" si="8"/>
        <v>HERE</v>
      </c>
      <c r="AA154" s="2">
        <f>IF(Z154="HERE",Y154,AA153+Graph!$G$1*1000)</f>
        <v>40737918.437052697</v>
      </c>
      <c r="AB154" s="2">
        <f t="shared" si="21"/>
        <v>183206.27475970984</v>
      </c>
      <c r="AC154" s="2">
        <f t="shared" si="31"/>
        <v>17247442</v>
      </c>
      <c r="AD154" s="3">
        <f t="shared" si="10"/>
        <v>40737918.437052697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34910574.866720721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77</v>
      </c>
      <c r="C155" s="7"/>
      <c r="D155" s="2" t="e">
        <f t="shared" si="12"/>
        <v>#N/A</v>
      </c>
      <c r="E155" s="2" t="e">
        <f t="shared" si="22"/>
        <v>#N/A</v>
      </c>
      <c r="F155" s="2">
        <v>515534.9576093629</v>
      </c>
      <c r="G155" s="2">
        <f t="shared" si="35"/>
        <v>515534.9576093629</v>
      </c>
      <c r="H155" s="2">
        <f t="shared" si="32"/>
        <v>55607822.371444933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2786955.9999999995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556897.83807362616</v>
      </c>
      <c r="Q155" s="2">
        <f t="shared" si="36"/>
        <v>556897.83807362616</v>
      </c>
      <c r="R155" s="2">
        <f t="shared" si="33"/>
        <v>58542258.275126338</v>
      </c>
      <c r="S155" s="2">
        <f t="shared" si="17"/>
        <v>515534.9576093629</v>
      </c>
      <c r="T155" s="2">
        <f t="shared" si="18"/>
        <v>25854.857142857276</v>
      </c>
      <c r="U155" s="2">
        <f t="shared" si="19"/>
        <v>556897.83807362616</v>
      </c>
      <c r="V155" s="2">
        <f t="shared" si="34"/>
        <v>17582121</v>
      </c>
      <c r="W155" s="2">
        <f t="shared" si="20"/>
        <v>334679</v>
      </c>
      <c r="X155" s="2">
        <f t="shared" si="6"/>
        <v>222218.83807362616</v>
      </c>
      <c r="Y155" s="2">
        <f t="shared" si="30"/>
        <v>40960137.275126323</v>
      </c>
      <c r="Z155" s="2" t="str">
        <f t="shared" si="8"/>
        <v>HERE</v>
      </c>
      <c r="AA155" s="2">
        <f>IF(Z155="HERE",Y155,AA154+Graph!$G$1*1000)</f>
        <v>40960137.275126323</v>
      </c>
      <c r="AB155" s="2">
        <f t="shared" si="21"/>
        <v>222218.83807362616</v>
      </c>
      <c r="AC155" s="2">
        <f t="shared" si="31"/>
        <v>17582121</v>
      </c>
      <c r="AD155" s="3">
        <f t="shared" si="10"/>
        <v>40960137.275126323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34869405.124353819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78</v>
      </c>
      <c r="C156" s="7"/>
      <c r="D156" s="2" t="e">
        <f t="shared" si="12"/>
        <v>#N/A</v>
      </c>
      <c r="E156" s="2" t="e">
        <f t="shared" si="22"/>
        <v>#N/A</v>
      </c>
      <c r="F156" s="2">
        <v>516962.81829442084</v>
      </c>
      <c r="G156" s="2">
        <f t="shared" si="35"/>
        <v>516962.81829442084</v>
      </c>
      <c r="H156" s="2">
        <f t="shared" si="32"/>
        <v>56124785.189739354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2812810.8571428568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558683.40138755739</v>
      </c>
      <c r="Q156" s="2">
        <f t="shared" si="36"/>
        <v>558683.40138755739</v>
      </c>
      <c r="R156" s="2">
        <f t="shared" si="33"/>
        <v>59100941.676513895</v>
      </c>
      <c r="S156" s="2">
        <f t="shared" si="17"/>
        <v>516962.81829442084</v>
      </c>
      <c r="T156" s="2">
        <f t="shared" si="18"/>
        <v>25854.857142857276</v>
      </c>
      <c r="U156" s="2">
        <f t="shared" si="19"/>
        <v>558683.40138755739</v>
      </c>
      <c r="V156" s="2">
        <f t="shared" si="34"/>
        <v>17723840</v>
      </c>
      <c r="W156" s="2">
        <f t="shared" si="20"/>
        <v>141719</v>
      </c>
      <c r="X156" s="2">
        <f t="shared" si="6"/>
        <v>416964.40138755739</v>
      </c>
      <c r="Y156" s="2">
        <f t="shared" si="30"/>
        <v>41377101.67651388</v>
      </c>
      <c r="Z156" s="2" t="str">
        <f t="shared" si="8"/>
        <v>HERE</v>
      </c>
      <c r="AA156" s="2">
        <f>IF(Z156="HERE",Y156,AA155+Graph!$G$1*1000)</f>
        <v>41377101.67651388</v>
      </c>
      <c r="AB156" s="2">
        <f t="shared" si="21"/>
        <v>416964.40138755739</v>
      </c>
      <c r="AC156" s="2">
        <f t="shared" si="31"/>
        <v>17723840</v>
      </c>
      <c r="AD156" s="3">
        <f t="shared" si="10"/>
        <v>41377101.67651388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35067290.738969445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79</v>
      </c>
      <c r="C157" s="7"/>
      <c r="D157" s="2" t="e">
        <f t="shared" si="12"/>
        <v>#N/A</v>
      </c>
      <c r="E157" s="2" t="e">
        <f t="shared" si="22"/>
        <v>#N/A</v>
      </c>
      <c r="F157" s="2">
        <v>518390.67897947878</v>
      </c>
      <c r="G157" s="2">
        <f t="shared" si="35"/>
        <v>518390.67897947878</v>
      </c>
      <c r="H157" s="2">
        <f t="shared" si="32"/>
        <v>56643175.868718833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2838665.7142857141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560468.96470147371</v>
      </c>
      <c r="Q157" s="2">
        <f t="shared" si="36"/>
        <v>560468.96470147371</v>
      </c>
      <c r="R157" s="2">
        <f t="shared" si="33"/>
        <v>59661410.641215369</v>
      </c>
      <c r="S157" s="2">
        <f t="shared" si="17"/>
        <v>518390.67897947878</v>
      </c>
      <c r="T157" s="2">
        <f t="shared" si="18"/>
        <v>25854.857142857276</v>
      </c>
      <c r="U157" s="2">
        <f t="shared" si="19"/>
        <v>560468.96470147371</v>
      </c>
      <c r="V157" s="2">
        <f t="shared" si="34"/>
        <v>17916181</v>
      </c>
      <c r="W157" s="2">
        <f t="shared" si="20"/>
        <v>192341</v>
      </c>
      <c r="X157" s="2">
        <f t="shared" si="6"/>
        <v>368127.96470147371</v>
      </c>
      <c r="Y157" s="2">
        <f t="shared" si="30"/>
        <v>41745229.641215354</v>
      </c>
      <c r="Z157" s="2" t="str">
        <f t="shared" si="8"/>
        <v>HERE</v>
      </c>
      <c r="AA157" s="2">
        <f>IF(Z157="HERE",Y157,AA156+Graph!$G$1*1000)</f>
        <v>41745229.641215354</v>
      </c>
      <c r="AB157" s="2">
        <f t="shared" si="21"/>
        <v>368127.96470147371</v>
      </c>
      <c r="AC157" s="2">
        <f t="shared" si="31"/>
        <v>17916181</v>
      </c>
      <c r="AD157" s="3">
        <f t="shared" si="10"/>
        <v>41745229.641215354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35240169.8605676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80</v>
      </c>
      <c r="C158" s="7"/>
      <c r="D158" s="2" t="e">
        <f t="shared" si="12"/>
        <v>#N/A</v>
      </c>
      <c r="E158" s="2" t="e">
        <f t="shared" si="22"/>
        <v>#N/A</v>
      </c>
      <c r="F158" s="2">
        <v>519818.53966453671</v>
      </c>
      <c r="G158" s="2">
        <f t="shared" si="35"/>
        <v>519818.53966453671</v>
      </c>
      <c r="H158" s="2">
        <f t="shared" si="32"/>
        <v>57162994.408383369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2864520.5714285714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562254.52801540494</v>
      </c>
      <c r="Q158" s="2">
        <f t="shared" si="36"/>
        <v>562254.52801540494</v>
      </c>
      <c r="R158" s="2">
        <f t="shared" si="33"/>
        <v>60223665.169230774</v>
      </c>
      <c r="S158" s="2">
        <f t="shared" si="17"/>
        <v>519818.53966453671</v>
      </c>
      <c r="T158" s="2">
        <f t="shared" si="18"/>
        <v>25854.857142857276</v>
      </c>
      <c r="U158" s="2">
        <f t="shared" si="19"/>
        <v>562254.52801540494</v>
      </c>
      <c r="V158" s="2">
        <f t="shared" si="34"/>
        <v>18242873</v>
      </c>
      <c r="W158" s="2">
        <f t="shared" si="20"/>
        <v>326692</v>
      </c>
      <c r="X158" s="2">
        <f t="shared" si="6"/>
        <v>235562.52801540494</v>
      </c>
      <c r="Y158" s="2">
        <f t="shared" si="30"/>
        <v>41980792.169230759</v>
      </c>
      <c r="Z158" s="2" t="str">
        <f t="shared" si="8"/>
        <v>HERE</v>
      </c>
      <c r="AA158" s="2">
        <f>IF(Z158="HERE",Y158,AA157+Graph!$G$1*1000)</f>
        <v>41980792.169230759</v>
      </c>
      <c r="AB158" s="2">
        <f t="shared" si="21"/>
        <v>235562.52801540494</v>
      </c>
      <c r="AC158" s="2">
        <f t="shared" si="31"/>
        <v>18242873</v>
      </c>
      <c r="AD158" s="3">
        <f t="shared" si="10"/>
        <v>41980792.169230759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35393909.189148284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81</v>
      </c>
      <c r="C159" s="7"/>
      <c r="D159" s="2" t="e">
        <f t="shared" si="12"/>
        <v>#N/A</v>
      </c>
      <c r="E159" s="2" t="e">
        <f t="shared" si="22"/>
        <v>#N/A</v>
      </c>
      <c r="F159" s="2">
        <v>521246.40034959465</v>
      </c>
      <c r="G159" s="2">
        <f t="shared" si="35"/>
        <v>521246.40034959465</v>
      </c>
      <c r="H159" s="2">
        <f t="shared" si="32"/>
        <v>57684240.808732964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2890375.4285714286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564040.09132933617</v>
      </c>
      <c r="Q159" s="2">
        <f t="shared" si="36"/>
        <v>564040.09132933617</v>
      </c>
      <c r="R159" s="2">
        <f t="shared" si="33"/>
        <v>60787705.26056011</v>
      </c>
      <c r="S159" s="2">
        <f t="shared" si="17"/>
        <v>521246.40034959465</v>
      </c>
      <c r="T159" s="2">
        <f t="shared" si="18"/>
        <v>25854.857142857276</v>
      </c>
      <c r="U159" s="2">
        <f t="shared" si="19"/>
        <v>564040.09132933617</v>
      </c>
      <c r="V159" s="2">
        <f t="shared" si="34"/>
        <v>18691835</v>
      </c>
      <c r="W159" s="2">
        <f t="shared" si="20"/>
        <v>448962</v>
      </c>
      <c r="X159" s="2">
        <f t="shared" si="6"/>
        <v>115078.09132933617</v>
      </c>
      <c r="Y159" s="2">
        <f t="shared" ref="Y159:Y222" si="37">IF(COUNT($C160)=0,IF(COUNT($C159)=1,C159,SUM(Y158+X159)),C159)</f>
        <v>42095870.260560095</v>
      </c>
      <c r="Z159" s="2" t="str">
        <f t="shared" si="8"/>
        <v>HERE</v>
      </c>
      <c r="AA159" s="2">
        <f>IF(Z159="HERE",Y159,AA158+Graph!$G$1*1000)</f>
        <v>42095870.260560095</v>
      </c>
      <c r="AB159" s="2">
        <f t="shared" si="21"/>
        <v>115078.09132933617</v>
      </c>
      <c r="AC159" s="2">
        <f t="shared" ref="AC159:AC222" si="38">IF(Z160="HERE",V159,AC158)</f>
        <v>18691835</v>
      </c>
      <c r="AD159" s="3">
        <f t="shared" si="10"/>
        <v>42095870.260560095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35469134.524711512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82</v>
      </c>
      <c r="C160" s="7"/>
      <c r="D160" s="2" t="e">
        <f t="shared" si="12"/>
        <v>#N/A</v>
      </c>
      <c r="E160" s="2" t="e">
        <f t="shared" si="22"/>
        <v>#N/A</v>
      </c>
      <c r="F160" s="2">
        <v>522674.26103464514</v>
      </c>
      <c r="G160" s="2">
        <f t="shared" si="35"/>
        <v>522674.26103464514</v>
      </c>
      <c r="H160" s="2">
        <f t="shared" ref="H160:H223" si="39">IF(COUNT($C161)=0,IF(COUNT($C160)=1,C160,SUM(H159+G160)),C160)</f>
        <v>58206915.069767609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2916230.2857142859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565825.65464325249</v>
      </c>
      <c r="Q160" s="2">
        <f t="shared" si="36"/>
        <v>565825.65464325249</v>
      </c>
      <c r="R160" s="2">
        <f t="shared" ref="R160:R223" si="40">IF(COUNT($C161)=0,IF(COUNT($C160)=1,M160,SUM(R159+Q160)),M160)</f>
        <v>61353530.915203363</v>
      </c>
      <c r="S160" s="2">
        <f t="shared" si="17"/>
        <v>522674.26103464514</v>
      </c>
      <c r="T160" s="2">
        <f t="shared" si="18"/>
        <v>25854.857142857276</v>
      </c>
      <c r="U160" s="2">
        <f t="shared" si="19"/>
        <v>565825.65464325249</v>
      </c>
      <c r="V160" s="2">
        <f t="shared" si="34"/>
        <v>19177555</v>
      </c>
      <c r="W160" s="2">
        <f t="shared" si="20"/>
        <v>485720</v>
      </c>
      <c r="X160" s="2">
        <f t="shared" si="6"/>
        <v>80105.654643252492</v>
      </c>
      <c r="Y160" s="2">
        <f t="shared" si="37"/>
        <v>42175975.915203348</v>
      </c>
      <c r="Z160" s="2" t="str">
        <f t="shared" si="8"/>
        <v>HERE</v>
      </c>
      <c r="AA160" s="2">
        <f>IF(Z160="HERE",Y160,AA159+Graph!$G$1*1000)</f>
        <v>42175975.915203348</v>
      </c>
      <c r="AB160" s="2">
        <f t="shared" si="21"/>
        <v>80105.654643252492</v>
      </c>
      <c r="AC160" s="2">
        <f t="shared" si="38"/>
        <v>19177555</v>
      </c>
      <c r="AD160" s="3">
        <f t="shared" si="10"/>
        <v>42175975.915203348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35536154.467257261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83</v>
      </c>
      <c r="C161" s="7"/>
      <c r="D161" s="2" t="e">
        <f t="shared" si="12"/>
        <v>#N/A</v>
      </c>
      <c r="E161" s="2" t="e">
        <f t="shared" si="22"/>
        <v>#N/A</v>
      </c>
      <c r="F161" s="2">
        <v>524102.12171970308</v>
      </c>
      <c r="G161" s="2">
        <f t="shared" si="35"/>
        <v>524102.12171970308</v>
      </c>
      <c r="H161" s="2">
        <f t="shared" si="39"/>
        <v>58731017.191487312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2942085.1428571432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567611.21795718372</v>
      </c>
      <c r="Q161" s="2">
        <f t="shared" si="36"/>
        <v>567611.21795718372</v>
      </c>
      <c r="R161" s="2">
        <f t="shared" si="40"/>
        <v>61921142.133160546</v>
      </c>
      <c r="S161" s="2">
        <f t="shared" si="17"/>
        <v>524102.12171970308</v>
      </c>
      <c r="T161" s="2">
        <f t="shared" si="18"/>
        <v>25854.857142857276</v>
      </c>
      <c r="U161" s="2">
        <f t="shared" si="19"/>
        <v>567611.21795718372</v>
      </c>
      <c r="V161" s="2">
        <f t="shared" si="34"/>
        <v>19682048</v>
      </c>
      <c r="W161" s="2">
        <f t="shared" si="20"/>
        <v>504493</v>
      </c>
      <c r="X161" s="2">
        <f t="shared" si="6"/>
        <v>63118.217957183719</v>
      </c>
      <c r="Y161" s="2">
        <f t="shared" si="37"/>
        <v>42239094.133160532</v>
      </c>
      <c r="Z161" s="2" t="str">
        <f t="shared" si="8"/>
        <v>HERE</v>
      </c>
      <c r="AA161" s="2">
        <f>IF(Z161="HERE",Y161,AA160+Graph!$G$1*1000)</f>
        <v>42239094.133160532</v>
      </c>
      <c r="AB161" s="2">
        <f t="shared" si="21"/>
        <v>63118.217957183719</v>
      </c>
      <c r="AC161" s="2">
        <f t="shared" si="38"/>
        <v>19682048</v>
      </c>
      <c r="AD161" s="3">
        <f t="shared" si="10"/>
        <v>42239094.133160532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35593218.866785541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84</v>
      </c>
      <c r="C162" s="7"/>
      <c r="D162" s="2" t="e">
        <f t="shared" si="12"/>
        <v>#N/A</v>
      </c>
      <c r="E162" s="2" t="e">
        <f t="shared" si="22"/>
        <v>#N/A</v>
      </c>
      <c r="F162" s="2">
        <v>525529.98240476102</v>
      </c>
      <c r="G162" s="2">
        <f t="shared" si="35"/>
        <v>525529.98240476102</v>
      </c>
      <c r="H162" s="2">
        <f t="shared" si="39"/>
        <v>59256547.173892073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2967940.0000000005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569396.78127110004</v>
      </c>
      <c r="Q162" s="2">
        <f t="shared" si="36"/>
        <v>569396.78127110004</v>
      </c>
      <c r="R162" s="2">
        <f t="shared" si="40"/>
        <v>62490538.914431646</v>
      </c>
      <c r="S162" s="2">
        <f t="shared" si="17"/>
        <v>525529.98240476102</v>
      </c>
      <c r="T162" s="2">
        <f t="shared" si="18"/>
        <v>25854.857142857276</v>
      </c>
      <c r="U162" s="2">
        <f t="shared" si="19"/>
        <v>569396.78127110004</v>
      </c>
      <c r="V162" s="2">
        <f t="shared" si="34"/>
        <v>20089551</v>
      </c>
      <c r="W162" s="2">
        <f t="shared" si="20"/>
        <v>407503</v>
      </c>
      <c r="X162" s="2">
        <f t="shared" si="6"/>
        <v>161893.78127110004</v>
      </c>
      <c r="Y162" s="2">
        <f t="shared" si="37"/>
        <v>42400987.914431632</v>
      </c>
      <c r="Z162" s="2" t="str">
        <f t="shared" si="8"/>
        <v>HERE</v>
      </c>
      <c r="AA162" s="2">
        <f>IF(Z162="HERE",Y162,AA161+Graph!$G$1*1000)</f>
        <v>42400987.914431632</v>
      </c>
      <c r="AB162" s="2">
        <f t="shared" si="21"/>
        <v>161893.78127110004</v>
      </c>
      <c r="AC162" s="2">
        <f t="shared" si="38"/>
        <v>20089551</v>
      </c>
      <c r="AD162" s="3">
        <f t="shared" si="10"/>
        <v>42400987.914431632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35605212.523296364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85</v>
      </c>
      <c r="C163" s="7"/>
      <c r="D163" s="2" t="e">
        <f t="shared" si="12"/>
        <v>#N/A</v>
      </c>
      <c r="E163" s="2" t="e">
        <f t="shared" si="22"/>
        <v>#N/A</v>
      </c>
      <c r="F163" s="2">
        <v>526957.84308981895</v>
      </c>
      <c r="G163" s="2">
        <f t="shared" si="35"/>
        <v>526957.84308981895</v>
      </c>
      <c r="H163" s="2">
        <f t="shared" si="39"/>
        <v>59783505.016981892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2993794.8571428577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571182.34458503127</v>
      </c>
      <c r="Q163" s="2">
        <f t="shared" si="36"/>
        <v>571182.34458503127</v>
      </c>
      <c r="R163" s="2">
        <f t="shared" si="40"/>
        <v>63061721.259016678</v>
      </c>
      <c r="S163" s="2">
        <f t="shared" si="17"/>
        <v>526957.84308981895</v>
      </c>
      <c r="T163" s="2">
        <f t="shared" si="18"/>
        <v>25854.857142857276</v>
      </c>
      <c r="U163" s="2">
        <f t="shared" si="19"/>
        <v>571182.34458503127</v>
      </c>
      <c r="V163" s="2">
        <f t="shared" si="34"/>
        <v>20496568.545545049</v>
      </c>
      <c r="W163" s="2">
        <f t="shared" si="20"/>
        <v>407017.54554504901</v>
      </c>
      <c r="X163" s="2">
        <f t="shared" si="6"/>
        <v>164164.79903998226</v>
      </c>
      <c r="Y163" s="2">
        <f t="shared" si="37"/>
        <v>42565152.713471614</v>
      </c>
      <c r="Z163" s="2" t="str">
        <f t="shared" si="8"/>
        <v>HERE</v>
      </c>
      <c r="AA163" s="2">
        <f>IF(Z163="HERE",Y163,AA162+Graph!$G$1*1000)</f>
        <v>42565152.713471614</v>
      </c>
      <c r="AB163" s="2">
        <f t="shared" si="21"/>
        <v>164164.79903998226</v>
      </c>
      <c r="AC163" s="2">
        <f t="shared" si="38"/>
        <v>20496568.545545049</v>
      </c>
      <c r="AD163" s="3">
        <f t="shared" si="10"/>
        <v>42565152.713471614</v>
      </c>
      <c r="AE163" s="2">
        <f>IF(AE161&gt;=52800000,52800000,IF(AB142=Graph!G$1*1000,AE162+Graph!G$1*1000,AC163))</f>
        <v>20496568.545545049</v>
      </c>
      <c r="AF163" s="3">
        <f t="shared" si="11"/>
        <v>20496568.545545049</v>
      </c>
      <c r="AG163" s="3">
        <f t="shared" si="29"/>
        <v>35847769.186789714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86</v>
      </c>
      <c r="C164" s="7"/>
      <c r="D164" s="2" t="e">
        <f t="shared" si="12"/>
        <v>#N/A</v>
      </c>
      <c r="E164" s="2" t="e">
        <f t="shared" si="22"/>
        <v>#N/A</v>
      </c>
      <c r="F164" s="2">
        <v>528385.70377487689</v>
      </c>
      <c r="G164" s="2">
        <f t="shared" si="35"/>
        <v>528385.70377487689</v>
      </c>
      <c r="H164" s="2">
        <f t="shared" si="39"/>
        <v>60311890.720756769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3019649.714285715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572967.9078989476</v>
      </c>
      <c r="Q164" s="2">
        <f t="shared" si="36"/>
        <v>572967.9078989476</v>
      </c>
      <c r="R164" s="2">
        <f t="shared" si="40"/>
        <v>63634689.166915625</v>
      </c>
      <c r="S164" s="2">
        <f t="shared" si="17"/>
        <v>528385.70377487689</v>
      </c>
      <c r="T164" s="2">
        <f t="shared" si="18"/>
        <v>25854.857142857276</v>
      </c>
      <c r="U164" s="2">
        <f t="shared" si="19"/>
        <v>572967.9078989476</v>
      </c>
      <c r="V164" s="2">
        <f t="shared" si="34"/>
        <v>20905013.951775156</v>
      </c>
      <c r="W164" s="2">
        <f t="shared" si="20"/>
        <v>408445.40623010695</v>
      </c>
      <c r="X164" s="2">
        <f t="shared" si="6"/>
        <v>164522.50166884065</v>
      </c>
      <c r="Y164" s="2">
        <f t="shared" si="37"/>
        <v>42729675.215140454</v>
      </c>
      <c r="Z164" s="2" t="str">
        <f t="shared" si="8"/>
        <v>HERE</v>
      </c>
      <c r="AA164" s="2">
        <f>IF(Z164="HERE",Y164,AA163+Graph!$G$1*1000)</f>
        <v>42729675.215140454</v>
      </c>
      <c r="AB164" s="2">
        <f t="shared" si="21"/>
        <v>164522.50166884065</v>
      </c>
      <c r="AC164" s="2">
        <f t="shared" si="38"/>
        <v>20905013.951775156</v>
      </c>
      <c r="AD164" s="3">
        <f t="shared" si="10"/>
        <v>42729675.215140454</v>
      </c>
      <c r="AE164" s="2">
        <f>IF(AE162&gt;=52800000,52800000,IF(AB143=Graph!G$1*1000,AE163+Graph!G$1*1000,AC164))</f>
        <v>20905013.951775156</v>
      </c>
      <c r="AF164" s="3">
        <f t="shared" si="11"/>
        <v>20905013.951775156</v>
      </c>
      <c r="AG164" s="3">
        <f t="shared" si="29"/>
        <v>36030085.157265596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87</v>
      </c>
      <c r="C165" s="7"/>
      <c r="D165" s="2" t="e">
        <f t="shared" si="12"/>
        <v>#N/A</v>
      </c>
      <c r="E165" s="2" t="e">
        <f t="shared" si="22"/>
        <v>#N/A</v>
      </c>
      <c r="F165" s="2">
        <v>529813.56445993483</v>
      </c>
      <c r="G165" s="2">
        <f t="shared" si="35"/>
        <v>529813.56445993483</v>
      </c>
      <c r="H165" s="2">
        <f t="shared" si="39"/>
        <v>60841704.285216704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3045504.5714285723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574753.47121287882</v>
      </c>
      <c r="Q165" s="2">
        <f t="shared" si="36"/>
        <v>574753.47121287882</v>
      </c>
      <c r="R165" s="2">
        <f t="shared" si="40"/>
        <v>64209442.638128504</v>
      </c>
      <c r="S165" s="2">
        <f t="shared" si="17"/>
        <v>529813.56445993483</v>
      </c>
      <c r="T165" s="2">
        <f t="shared" si="18"/>
        <v>25854.857142857276</v>
      </c>
      <c r="U165" s="2">
        <f t="shared" si="19"/>
        <v>574753.47121287882</v>
      </c>
      <c r="V165" s="2">
        <f t="shared" si="34"/>
        <v>21314887.218690321</v>
      </c>
      <c r="W165" s="2">
        <f t="shared" si="20"/>
        <v>409873.26691516489</v>
      </c>
      <c r="X165" s="2">
        <f t="shared" si="6"/>
        <v>164880.20429771394</v>
      </c>
      <c r="Y165" s="2">
        <f t="shared" si="37"/>
        <v>42894555.419438168</v>
      </c>
      <c r="Z165" s="2" t="str">
        <f t="shared" si="8"/>
        <v>HERE</v>
      </c>
      <c r="AA165" s="2">
        <f>IF(Z165="HERE",Y165,AA164+Graph!$G$1*1000)</f>
        <v>42894555.419438168</v>
      </c>
      <c r="AB165" s="2">
        <f t="shared" si="21"/>
        <v>164880.20429771394</v>
      </c>
      <c r="AC165" s="2">
        <f t="shared" si="38"/>
        <v>21314887.218690321</v>
      </c>
      <c r="AD165" s="3">
        <f t="shared" si="10"/>
        <v>42894555.419438168</v>
      </c>
      <c r="AE165" s="2">
        <f>IF(AE163&gt;=52800000,52800000,IF(AB144=Graph!G$1*1000,AE164+Graph!G$1*1000,AC165))</f>
        <v>21314887.218690321</v>
      </c>
      <c r="AF165" s="3">
        <f t="shared" si="11"/>
        <v>21314887.218690321</v>
      </c>
      <c r="AG165" s="3">
        <f t="shared" si="29"/>
        <v>36163575.934724011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88</v>
      </c>
      <c r="C166" s="7"/>
      <c r="D166" s="2" t="e">
        <f t="shared" si="12"/>
        <v>#N/A</v>
      </c>
      <c r="E166" s="2" t="e">
        <f t="shared" si="22"/>
        <v>#N/A</v>
      </c>
      <c r="F166" s="2">
        <v>531241.42514499277</v>
      </c>
      <c r="G166" s="2">
        <f t="shared" ref="G166:G229" si="41">IF(F166&gt;600000,$AK$31*1000,F166)</f>
        <v>531241.42514499277</v>
      </c>
      <c r="H166" s="2">
        <f t="shared" si="39"/>
        <v>61372945.710361697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3071359.4285714296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576539.03452679515</v>
      </c>
      <c r="Q166" s="2">
        <f t="shared" ref="Q166:Q229" si="42">IF(P166&gt;600000,600000,P166)</f>
        <v>576539.03452679515</v>
      </c>
      <c r="R166" s="2">
        <f t="shared" si="40"/>
        <v>64785981.672655299</v>
      </c>
      <c r="S166" s="2">
        <f t="shared" si="17"/>
        <v>531241.42514499277</v>
      </c>
      <c r="T166" s="2">
        <f t="shared" si="18"/>
        <v>25854.857142857276</v>
      </c>
      <c r="U166" s="2">
        <f t="shared" si="19"/>
        <v>576539.03452679515</v>
      </c>
      <c r="V166" s="2">
        <f t="shared" si="34"/>
        <v>21726188.346290544</v>
      </c>
      <c r="W166" s="2">
        <f t="shared" si="20"/>
        <v>411301.12760022283</v>
      </c>
      <c r="X166" s="2">
        <f t="shared" si="6"/>
        <v>165237.90692657232</v>
      </c>
      <c r="Y166" s="2">
        <f t="shared" si="37"/>
        <v>43059793.326364741</v>
      </c>
      <c r="Z166" s="2" t="str">
        <f t="shared" si="8"/>
        <v>HERE</v>
      </c>
      <c r="AA166" s="2">
        <f>IF(Z166="HERE",Y166,AA165+Graph!$G$1*1000)</f>
        <v>43059793.326364741</v>
      </c>
      <c r="AB166" s="2">
        <f t="shared" si="21"/>
        <v>165237.90692657232</v>
      </c>
      <c r="AC166" s="2">
        <f t="shared" si="38"/>
        <v>21726188.346290544</v>
      </c>
      <c r="AD166" s="3">
        <f t="shared" si="10"/>
        <v>43059793.326364741</v>
      </c>
      <c r="AE166" s="2">
        <f>IF(AE164&gt;=52800000,52800000,IF(AB145=Graph!G$1*1000,AE165+Graph!G$1*1000,AC166))</f>
        <v>21726188.346290544</v>
      </c>
      <c r="AF166" s="3">
        <f t="shared" si="11"/>
        <v>21726188.346290544</v>
      </c>
      <c r="AG166" s="3">
        <f t="shared" si="29"/>
        <v>36265525.419164963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89</v>
      </c>
      <c r="C167" s="7"/>
      <c r="D167" s="2" t="e">
        <f t="shared" si="12"/>
        <v>#N/A</v>
      </c>
      <c r="E167" s="2" t="e">
        <f t="shared" si="22"/>
        <v>#N/A</v>
      </c>
      <c r="F167" s="2">
        <v>532669.28583004326</v>
      </c>
      <c r="G167" s="2">
        <f t="shared" si="41"/>
        <v>532669.28583004326</v>
      </c>
      <c r="H167" s="2">
        <f t="shared" si="39"/>
        <v>61905614.99619174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3097214.2857142868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578324.59784072638</v>
      </c>
      <c r="Q167" s="2">
        <f t="shared" si="42"/>
        <v>578324.59784072638</v>
      </c>
      <c r="R167" s="2">
        <f t="shared" si="40"/>
        <v>65364306.270496026</v>
      </c>
      <c r="S167" s="2">
        <f t="shared" si="17"/>
        <v>532669.28583004326</v>
      </c>
      <c r="T167" s="2">
        <f t="shared" si="18"/>
        <v>25854.857142857276</v>
      </c>
      <c r="U167" s="2">
        <f t="shared" si="19"/>
        <v>578324.59784072638</v>
      </c>
      <c r="V167" s="2">
        <f t="shared" si="34"/>
        <v>22138917.334575817</v>
      </c>
      <c r="W167" s="2">
        <f t="shared" si="20"/>
        <v>412728.98828527331</v>
      </c>
      <c r="X167" s="2">
        <f t="shared" si="6"/>
        <v>165595.60955545306</v>
      </c>
      <c r="Y167" s="2">
        <f t="shared" si="37"/>
        <v>43225388.935920194</v>
      </c>
      <c r="Z167" s="2" t="str">
        <f t="shared" si="8"/>
        <v>HERE</v>
      </c>
      <c r="AA167" s="2">
        <f>IF(Z167="HERE",Y167,AA166+Graph!$G$1*1000)</f>
        <v>43225388.935920194</v>
      </c>
      <c r="AB167" s="2">
        <f t="shared" si="21"/>
        <v>165595.60955545306</v>
      </c>
      <c r="AC167" s="2">
        <f t="shared" si="38"/>
        <v>22138917.334575817</v>
      </c>
      <c r="AD167" s="3">
        <f t="shared" si="10"/>
        <v>43225388.935920194</v>
      </c>
      <c r="AE167" s="2">
        <f>IF(AE165&gt;=52800000,52800000,IF(AB146=Graph!G$1*1000,AE166+Graph!G$1*1000,AC167))</f>
        <v>22138917.334575817</v>
      </c>
      <c r="AF167" s="3">
        <f t="shared" si="11"/>
        <v>22138917.334575817</v>
      </c>
      <c r="AG167" s="3">
        <f t="shared" si="29"/>
        <v>36324621.810588442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90</v>
      </c>
      <c r="C168" s="7"/>
      <c r="D168" s="2" t="e">
        <f t="shared" si="12"/>
        <v>#N/A</v>
      </c>
      <c r="E168" s="2" t="e">
        <f t="shared" si="22"/>
        <v>#N/A</v>
      </c>
      <c r="F168" s="2">
        <v>534097.14651510119</v>
      </c>
      <c r="G168" s="2">
        <f t="shared" si="41"/>
        <v>534097.14651510119</v>
      </c>
      <c r="H168" s="2">
        <f t="shared" si="39"/>
        <v>62439712.142706841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3123069.1428571441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580110.1611546427</v>
      </c>
      <c r="Q168" s="2">
        <f t="shared" si="42"/>
        <v>580110.1611546427</v>
      </c>
      <c r="R168" s="2">
        <f t="shared" si="40"/>
        <v>65944416.431650668</v>
      </c>
      <c r="S168" s="2">
        <f t="shared" si="17"/>
        <v>534097.14651510119</v>
      </c>
      <c r="T168" s="2">
        <f t="shared" si="18"/>
        <v>25854.857142857276</v>
      </c>
      <c r="U168" s="2">
        <f t="shared" si="19"/>
        <v>580110.1611546427</v>
      </c>
      <c r="V168" s="2">
        <f t="shared" si="34"/>
        <v>22553074.183546148</v>
      </c>
      <c r="W168" s="2">
        <f t="shared" si="20"/>
        <v>414156.84897033125</v>
      </c>
      <c r="X168" s="2">
        <f t="shared" si="6"/>
        <v>165953.31218431145</v>
      </c>
      <c r="Y168" s="2">
        <f t="shared" si="37"/>
        <v>43391342.248104505</v>
      </c>
      <c r="Z168" s="2" t="str">
        <f t="shared" si="8"/>
        <v>HERE</v>
      </c>
      <c r="AA168" s="2">
        <f>IF(Z168="HERE",Y168,AA167+Graph!$G$1*1000)</f>
        <v>43391342.248104505</v>
      </c>
      <c r="AB168" s="2">
        <f t="shared" si="21"/>
        <v>165953.31218431145</v>
      </c>
      <c r="AC168" s="2">
        <f t="shared" si="38"/>
        <v>22553074.183546148</v>
      </c>
      <c r="AD168" s="3">
        <f t="shared" si="10"/>
        <v>43391342.248104505</v>
      </c>
      <c r="AE168" s="2">
        <f>IF(AE166&gt;=52800000,52800000,IF(AB147=Graph!G$1*1000,AE167+Graph!G$1*1000,AC168))</f>
        <v>22553074.183546148</v>
      </c>
      <c r="AF168" s="3">
        <f t="shared" si="11"/>
        <v>22553074.183546148</v>
      </c>
      <c r="AG168" s="3">
        <f t="shared" si="29"/>
        <v>36350061.258994453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91</v>
      </c>
      <c r="C169" s="7"/>
      <c r="D169" s="2" t="e">
        <f t="shared" si="12"/>
        <v>#N/A</v>
      </c>
      <c r="E169" s="2" t="e">
        <f t="shared" si="22"/>
        <v>#N/A</v>
      </c>
      <c r="F169" s="2">
        <v>535525.00720015913</v>
      </c>
      <c r="G169" s="2">
        <f t="shared" si="41"/>
        <v>535525.00720015913</v>
      </c>
      <c r="H169" s="2">
        <f t="shared" si="39"/>
        <v>62975237.149907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3148924.0000000014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581895.72446857393</v>
      </c>
      <c r="Q169" s="2">
        <f t="shared" si="42"/>
        <v>581895.72446857393</v>
      </c>
      <c r="R169" s="2">
        <f t="shared" si="40"/>
        <v>66526312.156119242</v>
      </c>
      <c r="S169" s="2">
        <f t="shared" si="17"/>
        <v>535525.00720015913</v>
      </c>
      <c r="T169" s="2">
        <f t="shared" si="18"/>
        <v>25854.857142857276</v>
      </c>
      <c r="U169" s="2">
        <f t="shared" si="19"/>
        <v>581895.72446857393</v>
      </c>
      <c r="V169" s="2">
        <f t="shared" si="34"/>
        <v>22968658.893201537</v>
      </c>
      <c r="W169" s="2">
        <f t="shared" si="20"/>
        <v>415584.70965538919</v>
      </c>
      <c r="X169" s="2">
        <f t="shared" si="6"/>
        <v>166311.01481318474</v>
      </c>
      <c r="Y169" s="2">
        <f t="shared" si="37"/>
        <v>43557653.26291769</v>
      </c>
      <c r="Z169" s="2" t="str">
        <f t="shared" si="8"/>
        <v>HERE</v>
      </c>
      <c r="AA169" s="2">
        <f>IF(Z169="HERE",Y169,AA168+Graph!$G$1*1000)</f>
        <v>43557653.26291769</v>
      </c>
      <c r="AB169" s="2">
        <f t="shared" si="21"/>
        <v>166311.01481318474</v>
      </c>
      <c r="AC169" s="2">
        <f t="shared" si="38"/>
        <v>22968658.893201537</v>
      </c>
      <c r="AD169" s="3">
        <f t="shared" si="10"/>
        <v>43557653.26291769</v>
      </c>
      <c r="AE169" s="2">
        <f>IF(AE167&gt;=52800000,52800000,IF(AB148=Graph!G$1*1000,AE168+Graph!G$1*1000,AC169))</f>
        <v>22968658.893201537</v>
      </c>
      <c r="AF169" s="3">
        <f t="shared" si="11"/>
        <v>22968658.893201537</v>
      </c>
      <c r="AG169" s="3">
        <f t="shared" si="29"/>
        <v>36410462.564382993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92</v>
      </c>
      <c r="C170" s="7"/>
      <c r="D170" s="2" t="e">
        <f t="shared" si="12"/>
        <v>#N/A</v>
      </c>
      <c r="E170" s="2" t="e">
        <f t="shared" si="22"/>
        <v>#N/A</v>
      </c>
      <c r="F170" s="2">
        <v>536952.86788521707</v>
      </c>
      <c r="G170" s="2">
        <f t="shared" si="41"/>
        <v>536952.86788521707</v>
      </c>
      <c r="H170" s="2">
        <f t="shared" si="39"/>
        <v>63512190.017792217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3174778.8571428587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583681.28778250515</v>
      </c>
      <c r="Q170" s="2">
        <f t="shared" si="42"/>
        <v>583681.28778250515</v>
      </c>
      <c r="R170" s="2">
        <f t="shared" si="40"/>
        <v>67109993.443901747</v>
      </c>
      <c r="S170" s="2">
        <f t="shared" si="17"/>
        <v>536952.86788521707</v>
      </c>
      <c r="T170" s="2">
        <f t="shared" si="18"/>
        <v>25854.857142857276</v>
      </c>
      <c r="U170" s="2">
        <f t="shared" si="19"/>
        <v>583681.28778250515</v>
      </c>
      <c r="V170" s="2">
        <f t="shared" si="34"/>
        <v>23385671.463541985</v>
      </c>
      <c r="W170" s="2">
        <f t="shared" si="20"/>
        <v>417012.57034044713</v>
      </c>
      <c r="X170" s="2">
        <f t="shared" si="6"/>
        <v>166668.71744205803</v>
      </c>
      <c r="Y170" s="2">
        <f t="shared" si="37"/>
        <v>43724321.980359748</v>
      </c>
      <c r="Z170" s="2" t="str">
        <f t="shared" si="8"/>
        <v>HERE</v>
      </c>
      <c r="AA170" s="2">
        <f>IF(Z170="HERE",Y170,AA169+Graph!$G$1*1000)</f>
        <v>43724321.980359748</v>
      </c>
      <c r="AB170" s="2">
        <f t="shared" si="21"/>
        <v>166668.71744205803</v>
      </c>
      <c r="AC170" s="2">
        <f t="shared" si="38"/>
        <v>23385671.463541985</v>
      </c>
      <c r="AD170" s="3">
        <f t="shared" si="10"/>
        <v>43724321.980359748</v>
      </c>
      <c r="AE170" s="2">
        <f>IF(AE168&gt;=52800000,52800000,IF(AB149=Graph!G$1*1000,AE169+Graph!G$1*1000,AC170))</f>
        <v>23385671.463541985</v>
      </c>
      <c r="AF170" s="3">
        <f t="shared" si="11"/>
        <v>23385671.463541985</v>
      </c>
      <c r="AG170" s="3">
        <f t="shared" si="29"/>
        <v>36699760.87675406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93</v>
      </c>
      <c r="C171" s="7"/>
      <c r="D171" s="2" t="e">
        <f t="shared" si="12"/>
        <v>#N/A</v>
      </c>
      <c r="E171" s="2" t="e">
        <f t="shared" si="22"/>
        <v>#N/A</v>
      </c>
      <c r="F171" s="2">
        <v>538380.72857027501</v>
      </c>
      <c r="G171" s="2">
        <f t="shared" si="41"/>
        <v>538380.72857027501</v>
      </c>
      <c r="H171" s="2">
        <f t="shared" si="39"/>
        <v>64050570.746362492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3200633.7142857159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585466.85109642148</v>
      </c>
      <c r="Q171" s="2">
        <f t="shared" si="42"/>
        <v>585466.85109642148</v>
      </c>
      <c r="R171" s="2">
        <f t="shared" si="40"/>
        <v>67695460.294998169</v>
      </c>
      <c r="S171" s="2">
        <f t="shared" si="17"/>
        <v>538380.72857027501</v>
      </c>
      <c r="T171" s="2">
        <f t="shared" si="18"/>
        <v>25854.857142857276</v>
      </c>
      <c r="U171" s="2">
        <f t="shared" si="19"/>
        <v>585466.85109642148</v>
      </c>
      <c r="V171" s="2">
        <f t="shared" si="34"/>
        <v>23804111.89456749</v>
      </c>
      <c r="W171" s="2">
        <f t="shared" si="20"/>
        <v>418440.43102550507</v>
      </c>
      <c r="X171" s="2">
        <f t="shared" si="6"/>
        <v>167026.42007091641</v>
      </c>
      <c r="Y171" s="2">
        <f t="shared" si="37"/>
        <v>43891348.400430664</v>
      </c>
      <c r="Z171" s="2" t="str">
        <f t="shared" si="8"/>
        <v>HERE</v>
      </c>
      <c r="AA171" s="2">
        <f>IF(Z171="HERE",Y171,AA170+Graph!$G$1*1000)</f>
        <v>43891348.400430664</v>
      </c>
      <c r="AB171" s="2">
        <f t="shared" si="21"/>
        <v>167026.42007091641</v>
      </c>
      <c r="AC171" s="2">
        <f t="shared" si="38"/>
        <v>23804111.89456749</v>
      </c>
      <c r="AD171" s="3">
        <f t="shared" si="10"/>
        <v>43891348.400430664</v>
      </c>
      <c r="AE171" s="2">
        <f>IF(AE169&gt;=52800000,52800000,IF(AB150=Graph!G$1*1000,AE170+Graph!G$1*1000,AC171))</f>
        <v>23804111.89456749</v>
      </c>
      <c r="AF171" s="3">
        <f t="shared" si="11"/>
        <v>23804111.89456749</v>
      </c>
      <c r="AG171" s="3">
        <f t="shared" si="29"/>
        <v>36958371.29610768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94</v>
      </c>
      <c r="C172" s="7"/>
      <c r="D172" s="2" t="e">
        <f t="shared" si="12"/>
        <v>#N/A</v>
      </c>
      <c r="E172" s="2" t="e">
        <f t="shared" si="22"/>
        <v>#N/A</v>
      </c>
      <c r="F172" s="2">
        <v>539808.58925533295</v>
      </c>
      <c r="G172" s="2">
        <f t="shared" si="41"/>
        <v>539808.58925533295</v>
      </c>
      <c r="H172" s="2">
        <f t="shared" si="39"/>
        <v>64590379.335617825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3226488.5714285732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587252.41441035271</v>
      </c>
      <c r="Q172" s="2">
        <f t="shared" si="42"/>
        <v>587252.41441035271</v>
      </c>
      <c r="R172" s="2">
        <f t="shared" si="40"/>
        <v>68282712.709408522</v>
      </c>
      <c r="S172" s="2">
        <f t="shared" si="17"/>
        <v>539808.58925533295</v>
      </c>
      <c r="T172" s="2">
        <f t="shared" si="18"/>
        <v>25854.857142857276</v>
      </c>
      <c r="U172" s="2">
        <f t="shared" si="19"/>
        <v>587252.41441035271</v>
      </c>
      <c r="V172" s="2">
        <f t="shared" si="34"/>
        <v>24223980.186278053</v>
      </c>
      <c r="W172" s="2">
        <f t="shared" si="20"/>
        <v>419868.291710563</v>
      </c>
      <c r="X172" s="2">
        <f t="shared" si="6"/>
        <v>167384.1226997897</v>
      </c>
      <c r="Y172" s="2">
        <f t="shared" si="37"/>
        <v>44058732.523130454</v>
      </c>
      <c r="Z172" s="2" t="str">
        <f t="shared" si="8"/>
        <v>HERE</v>
      </c>
      <c r="AA172" s="2">
        <f>IF(Z172="HERE",Y172,AA171+Graph!$G$1*1000)</f>
        <v>44058732.523130454</v>
      </c>
      <c r="AB172" s="2">
        <f t="shared" si="21"/>
        <v>167384.1226997897</v>
      </c>
      <c r="AC172" s="2">
        <f t="shared" si="38"/>
        <v>24223980.186278053</v>
      </c>
      <c r="AD172" s="3">
        <f t="shared" si="10"/>
        <v>44058732.523130454</v>
      </c>
      <c r="AE172" s="2">
        <f>IF(AE170&gt;=52800000,52800000,IF(AB151=Graph!G$1*1000,AE171+Graph!G$1*1000,AC172))</f>
        <v>24223980.186278053</v>
      </c>
      <c r="AF172" s="3">
        <f t="shared" si="11"/>
        <v>24223980.186278053</v>
      </c>
      <c r="AG172" s="3">
        <f t="shared" si="29"/>
        <v>37143016.072443813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95</v>
      </c>
      <c r="C173" s="7"/>
      <c r="D173" s="2" t="e">
        <f t="shared" si="12"/>
        <v>#N/A</v>
      </c>
      <c r="E173" s="2" t="e">
        <f t="shared" si="22"/>
        <v>#N/A</v>
      </c>
      <c r="F173" s="2">
        <v>541236.44994038343</v>
      </c>
      <c r="G173" s="2">
        <f t="shared" si="41"/>
        <v>541236.44994038343</v>
      </c>
      <c r="H173" s="2">
        <f t="shared" si="39"/>
        <v>65131615.785558209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3252343.4285714305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589037.97772426903</v>
      </c>
      <c r="Q173" s="2">
        <f t="shared" si="42"/>
        <v>589037.97772426903</v>
      </c>
      <c r="R173" s="2">
        <f t="shared" si="40"/>
        <v>68871750.687132791</v>
      </c>
      <c r="S173" s="2">
        <f t="shared" si="17"/>
        <v>541236.44994038343</v>
      </c>
      <c r="T173" s="2">
        <f t="shared" si="18"/>
        <v>25854.857142857276</v>
      </c>
      <c r="U173" s="2">
        <f t="shared" si="19"/>
        <v>589037.97772426903</v>
      </c>
      <c r="V173" s="2">
        <f t="shared" si="34"/>
        <v>24645276.338673666</v>
      </c>
      <c r="W173" s="2">
        <f t="shared" si="20"/>
        <v>421296.15239561349</v>
      </c>
      <c r="X173" s="2">
        <f t="shared" si="6"/>
        <v>167741.82532865554</v>
      </c>
      <c r="Y173" s="2">
        <f t="shared" si="37"/>
        <v>44226474.34845911</v>
      </c>
      <c r="Z173" s="2" t="str">
        <f t="shared" si="8"/>
        <v>HERE</v>
      </c>
      <c r="AA173" s="2">
        <f>IF(Z173="HERE",Y173,AA172+Graph!$G$1*1000)</f>
        <v>44226474.34845911</v>
      </c>
      <c r="AB173" s="2">
        <f t="shared" si="21"/>
        <v>167741.82532865554</v>
      </c>
      <c r="AC173" s="2">
        <f t="shared" si="38"/>
        <v>24645276.338673666</v>
      </c>
      <c r="AD173" s="3">
        <f t="shared" si="10"/>
        <v>44226474.34845911</v>
      </c>
      <c r="AE173" s="2">
        <f>IF(AE171&gt;=52800000,52800000,IF(AB152=Graph!G$1*1000,AE172+Graph!G$1*1000,AC173))</f>
        <v>24645276.338673666</v>
      </c>
      <c r="AF173" s="3">
        <f t="shared" si="11"/>
        <v>24645276.338673666</v>
      </c>
      <c r="AG173" s="3">
        <f t="shared" si="29"/>
        <v>37229609.605762489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96</v>
      </c>
      <c r="C174" s="7"/>
      <c r="D174" s="2" t="e">
        <f t="shared" si="12"/>
        <v>#N/A</v>
      </c>
      <c r="E174" s="2" t="e">
        <f t="shared" si="22"/>
        <v>#N/A</v>
      </c>
      <c r="F174" s="2">
        <v>542664.31062544137</v>
      </c>
      <c r="G174" s="2">
        <f t="shared" si="41"/>
        <v>542664.31062544137</v>
      </c>
      <c r="H174" s="2">
        <f t="shared" si="39"/>
        <v>65674280.09618365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3278198.2857142878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590823.54103820026</v>
      </c>
      <c r="Q174" s="2">
        <f t="shared" si="42"/>
        <v>590823.54103820026</v>
      </c>
      <c r="R174" s="2">
        <f t="shared" si="40"/>
        <v>69462574.228170991</v>
      </c>
      <c r="S174" s="2">
        <f t="shared" si="17"/>
        <v>542664.31062544137</v>
      </c>
      <c r="T174" s="2">
        <f t="shared" si="18"/>
        <v>25854.857142857276</v>
      </c>
      <c r="U174" s="2">
        <f t="shared" si="19"/>
        <v>590823.54103820026</v>
      </c>
      <c r="V174" s="2">
        <f t="shared" si="34"/>
        <v>25068000.351754338</v>
      </c>
      <c r="W174" s="2">
        <f t="shared" si="20"/>
        <v>422724.01308067143</v>
      </c>
      <c r="X174" s="2">
        <f t="shared" si="6"/>
        <v>168099.52795752883</v>
      </c>
      <c r="Y174" s="2">
        <f t="shared" si="37"/>
        <v>44394573.876416638</v>
      </c>
      <c r="Z174" s="2" t="str">
        <f t="shared" si="8"/>
        <v>HERE</v>
      </c>
      <c r="AA174" s="2">
        <f>IF(Z174="HERE",Y174,AA173+Graph!$G$1*1000)</f>
        <v>44394573.876416638</v>
      </c>
      <c r="AB174" s="2">
        <f t="shared" si="21"/>
        <v>168099.52795752883</v>
      </c>
      <c r="AC174" s="2">
        <f t="shared" si="38"/>
        <v>25068000.351754338</v>
      </c>
      <c r="AD174" s="3">
        <f t="shared" si="10"/>
        <v>44394573.876416638</v>
      </c>
      <c r="AE174" s="2">
        <f>IF(AE172&gt;=52800000,52800000,IF(AB153=Graph!G$1*1000,AE173+Graph!G$1*1000,AC174))</f>
        <v>25068000.351754338</v>
      </c>
      <c r="AF174" s="3">
        <f t="shared" si="11"/>
        <v>25068000.351754338</v>
      </c>
      <c r="AG174" s="3">
        <f t="shared" si="29"/>
        <v>37343017.746063687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97</v>
      </c>
      <c r="C175" s="7"/>
      <c r="D175" s="2" t="e">
        <f t="shared" si="12"/>
        <v>#N/A</v>
      </c>
      <c r="E175" s="2" t="e">
        <f t="shared" si="22"/>
        <v>#N/A</v>
      </c>
      <c r="F175" s="2">
        <v>544092.17131049931</v>
      </c>
      <c r="G175" s="2">
        <f t="shared" si="41"/>
        <v>544092.17131049931</v>
      </c>
      <c r="H175" s="2">
        <f t="shared" si="39"/>
        <v>66218372.26749415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3304053.1428571451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592609.10435211658</v>
      </c>
      <c r="Q175" s="2">
        <f t="shared" si="42"/>
        <v>592609.10435211658</v>
      </c>
      <c r="R175" s="2">
        <f t="shared" si="40"/>
        <v>70055183.332523108</v>
      </c>
      <c r="S175" s="2">
        <f t="shared" si="17"/>
        <v>544092.17131049931</v>
      </c>
      <c r="T175" s="2">
        <f t="shared" si="18"/>
        <v>25854.857142857276</v>
      </c>
      <c r="U175" s="2">
        <f t="shared" si="19"/>
        <v>592609.10435211658</v>
      </c>
      <c r="V175" s="2">
        <f t="shared" si="34"/>
        <v>25492152.225520067</v>
      </c>
      <c r="W175" s="2">
        <f t="shared" si="20"/>
        <v>424151.87376572937</v>
      </c>
      <c r="X175" s="2">
        <f t="shared" si="6"/>
        <v>168457.23058638722</v>
      </c>
      <c r="Y175" s="2">
        <f t="shared" si="37"/>
        <v>44563031.107003026</v>
      </c>
      <c r="Z175" s="2" t="str">
        <f t="shared" si="8"/>
        <v>HERE</v>
      </c>
      <c r="AA175" s="2">
        <f>IF(Z175="HERE",Y175,AA174+Graph!$G$1*1000)</f>
        <v>44563031.107003026</v>
      </c>
      <c r="AB175" s="2">
        <f t="shared" si="21"/>
        <v>168457.23058638722</v>
      </c>
      <c r="AC175" s="2">
        <f t="shared" si="38"/>
        <v>25492152.225520067</v>
      </c>
      <c r="AD175" s="3">
        <f t="shared" si="10"/>
        <v>44563031.107003026</v>
      </c>
      <c r="AE175" s="2">
        <f>IF(AE173&gt;=52800000,52800000,IF(AB154=Graph!G$1*1000,AE174+Graph!G$1*1000,AC175))</f>
        <v>25492152.225520067</v>
      </c>
      <c r="AF175" s="3">
        <f t="shared" si="11"/>
        <v>25492152.225520067</v>
      </c>
      <c r="AG175" s="3">
        <f t="shared" si="29"/>
        <v>37526498.693347432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98</v>
      </c>
      <c r="C176" s="7"/>
      <c r="D176" s="2" t="e">
        <f t="shared" si="12"/>
        <v>#N/A</v>
      </c>
      <c r="E176" s="2" t="e">
        <f t="shared" si="22"/>
        <v>#N/A</v>
      </c>
      <c r="F176" s="2">
        <v>545520.03199555725</v>
      </c>
      <c r="G176" s="2">
        <f t="shared" si="41"/>
        <v>545520.03199555725</v>
      </c>
      <c r="H176" s="2">
        <f t="shared" si="39"/>
        <v>66763892.299489707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3329908.0000000023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594394.66766604781</v>
      </c>
      <c r="Q176" s="2">
        <f t="shared" si="42"/>
        <v>594394.66766604781</v>
      </c>
      <c r="R176" s="2">
        <f t="shared" si="40"/>
        <v>70649578.000189155</v>
      </c>
      <c r="S176" s="2">
        <f t="shared" si="17"/>
        <v>545520.03199555725</v>
      </c>
      <c r="T176" s="2">
        <f t="shared" si="18"/>
        <v>25854.857142857276</v>
      </c>
      <c r="U176" s="2">
        <f t="shared" si="19"/>
        <v>594394.66766604781</v>
      </c>
      <c r="V176" s="2">
        <f t="shared" si="34"/>
        <v>25917731.959970854</v>
      </c>
      <c r="W176" s="2">
        <f t="shared" si="20"/>
        <v>425579.73445078731</v>
      </c>
      <c r="X176" s="2">
        <f t="shared" si="6"/>
        <v>168814.93321526051</v>
      </c>
      <c r="Y176" s="2">
        <f t="shared" si="37"/>
        <v>44731846.040218286</v>
      </c>
      <c r="Z176" s="2" t="str">
        <f t="shared" si="8"/>
        <v>HERE</v>
      </c>
      <c r="AA176" s="2">
        <f>IF(Z176="HERE",Y176,AA175+Graph!$G$1*1000)</f>
        <v>44731846.040218286</v>
      </c>
      <c r="AB176" s="2">
        <f t="shared" si="21"/>
        <v>168814.93321526051</v>
      </c>
      <c r="AC176" s="2">
        <f t="shared" si="38"/>
        <v>25917731.959970854</v>
      </c>
      <c r="AD176" s="3">
        <f t="shared" si="10"/>
        <v>44731846.040218286</v>
      </c>
      <c r="AE176" s="2">
        <f>IF(AE174&gt;=52800000,52800000,IF(AB155=Graph!G$1*1000,AE175+Graph!G$1*1000,AC176))</f>
        <v>25917731.959970854</v>
      </c>
      <c r="AF176" s="3">
        <f t="shared" si="11"/>
        <v>25917731.959970854</v>
      </c>
      <c r="AG176" s="3">
        <f t="shared" si="29"/>
        <v>37743229.597613692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99</v>
      </c>
      <c r="C177" s="7"/>
      <c r="D177" s="2" t="e">
        <f t="shared" si="12"/>
        <v>#N/A</v>
      </c>
      <c r="E177" s="2" t="e">
        <f t="shared" si="22"/>
        <v>#N/A</v>
      </c>
      <c r="F177" s="2">
        <v>546947.89268061519</v>
      </c>
      <c r="G177" s="2">
        <f t="shared" si="41"/>
        <v>546947.89268061519</v>
      </c>
      <c r="H177" s="2">
        <f t="shared" si="39"/>
        <v>67310840.192170322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3355762.8571428596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596180.23097996414</v>
      </c>
      <c r="Q177" s="2">
        <f t="shared" si="42"/>
        <v>596180.23097996414</v>
      </c>
      <c r="R177" s="2">
        <f t="shared" si="40"/>
        <v>71245758.231169119</v>
      </c>
      <c r="S177" s="2">
        <f t="shared" si="17"/>
        <v>546947.89268061519</v>
      </c>
      <c r="T177" s="2">
        <f t="shared" si="18"/>
        <v>25854.857142857276</v>
      </c>
      <c r="U177" s="2">
        <f t="shared" si="19"/>
        <v>596180.23097996414</v>
      </c>
      <c r="V177" s="2">
        <f t="shared" si="34"/>
        <v>26344739.555106699</v>
      </c>
      <c r="W177" s="2">
        <f t="shared" si="20"/>
        <v>427007.59513584524</v>
      </c>
      <c r="X177" s="2">
        <f t="shared" si="6"/>
        <v>169172.63584411889</v>
      </c>
      <c r="Y177" s="2">
        <f t="shared" si="37"/>
        <v>44901018.676062405</v>
      </c>
      <c r="Z177" s="2" t="str">
        <f t="shared" si="8"/>
        <v>HERE</v>
      </c>
      <c r="AA177" s="2">
        <f>IF(Z177="HERE",Y177,AA176+Graph!$G$1*1000)</f>
        <v>44901018.676062405</v>
      </c>
      <c r="AB177" s="2">
        <f t="shared" si="21"/>
        <v>169172.63584411889</v>
      </c>
      <c r="AC177" s="2">
        <f t="shared" si="38"/>
        <v>26344739.555106699</v>
      </c>
      <c r="AD177" s="3">
        <f t="shared" si="10"/>
        <v>44901018.676062405</v>
      </c>
      <c r="AE177" s="2">
        <f>IF(AE175&gt;=52800000,52800000,IF(AB156=Graph!G$1*1000,AE176+Graph!G$1*1000,AC177))</f>
        <v>26344739.555106699</v>
      </c>
      <c r="AF177" s="3">
        <f t="shared" si="11"/>
        <v>26344739.555106699</v>
      </c>
      <c r="AG177" s="3">
        <f t="shared" si="29"/>
        <v>38125583.508862495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100</v>
      </c>
      <c r="C178" s="7"/>
      <c r="D178" s="2" t="e">
        <f t="shared" si="12"/>
        <v>#N/A</v>
      </c>
      <c r="E178" s="2" t="e">
        <f t="shared" si="22"/>
        <v>#N/A</v>
      </c>
      <c r="F178" s="2">
        <v>548375.75336567312</v>
      </c>
      <c r="G178" s="2">
        <f t="shared" si="41"/>
        <v>548375.75336567312</v>
      </c>
      <c r="H178" s="2">
        <f t="shared" si="39"/>
        <v>67859215.945535988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3381617.7142857169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597965.79429389536</v>
      </c>
      <c r="Q178" s="2">
        <f t="shared" si="42"/>
        <v>597965.79429389536</v>
      </c>
      <c r="R178" s="2">
        <f t="shared" si="40"/>
        <v>71843724.025463015</v>
      </c>
      <c r="S178" s="2">
        <f t="shared" si="17"/>
        <v>548375.75336566567</v>
      </c>
      <c r="T178" s="2">
        <f t="shared" si="18"/>
        <v>25854.857142857276</v>
      </c>
      <c r="U178" s="2">
        <f t="shared" si="19"/>
        <v>597965.79429389536</v>
      </c>
      <c r="V178" s="2">
        <f t="shared" si="34"/>
        <v>26773175.010927603</v>
      </c>
      <c r="W178" s="2">
        <f t="shared" si="20"/>
        <v>428435.45582090318</v>
      </c>
      <c r="X178" s="2">
        <f t="shared" si="6"/>
        <v>169530.33847299218</v>
      </c>
      <c r="Y178" s="2">
        <f t="shared" si="37"/>
        <v>45070549.014535397</v>
      </c>
      <c r="Z178" s="2" t="str">
        <f t="shared" si="8"/>
        <v>HERE</v>
      </c>
      <c r="AA178" s="2">
        <f>IF(Z178="HERE",Y178,AA177+Graph!$G$1*1000)</f>
        <v>45070549.014535397</v>
      </c>
      <c r="AB178" s="2">
        <f t="shared" si="21"/>
        <v>169530.33847299218</v>
      </c>
      <c r="AC178" s="2">
        <f t="shared" si="38"/>
        <v>26773175.010927603</v>
      </c>
      <c r="AD178" s="3">
        <f t="shared" si="10"/>
        <v>45070549.014535397</v>
      </c>
      <c r="AE178" s="2">
        <f>IF(AE176&gt;=52800000,52800000,IF(AB157=Graph!G$1*1000,AE177+Graph!G$1*1000,AC178))</f>
        <v>26773175.010927603</v>
      </c>
      <c r="AF178" s="3">
        <f t="shared" si="11"/>
        <v>26773175.010927603</v>
      </c>
      <c r="AG178" s="3">
        <f t="shared" si="29"/>
        <v>38466515.727093816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101</v>
      </c>
      <c r="C179" s="7"/>
      <c r="D179" s="2" t="e">
        <f t="shared" si="12"/>
        <v>#N/A</v>
      </c>
      <c r="E179" s="2" t="e">
        <f t="shared" si="22"/>
        <v>#N/A</v>
      </c>
      <c r="F179" s="2">
        <v>549803.61405072361</v>
      </c>
      <c r="G179" s="2">
        <f t="shared" si="41"/>
        <v>549803.61405072361</v>
      </c>
      <c r="H179" s="2">
        <f t="shared" si="39"/>
        <v>68409019.559586704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3407472.5714285742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599751.35760782659</v>
      </c>
      <c r="Q179" s="2">
        <f t="shared" si="42"/>
        <v>599751.35760782659</v>
      </c>
      <c r="R179" s="2">
        <f t="shared" si="40"/>
        <v>72443475.383070841</v>
      </c>
      <c r="S179" s="2">
        <f t="shared" si="17"/>
        <v>549803.61405071616</v>
      </c>
      <c r="T179" s="2">
        <f t="shared" si="18"/>
        <v>25854.857142857276</v>
      </c>
      <c r="U179" s="2">
        <f t="shared" si="19"/>
        <v>599751.35760782659</v>
      </c>
      <c r="V179" s="2">
        <f t="shared" si="34"/>
        <v>27203038.327433564</v>
      </c>
      <c r="W179" s="2">
        <f t="shared" si="20"/>
        <v>429863.31650596112</v>
      </c>
      <c r="X179" s="2">
        <f t="shared" si="6"/>
        <v>169888.04110186547</v>
      </c>
      <c r="Y179" s="2">
        <f t="shared" si="37"/>
        <v>45240437.055637263</v>
      </c>
      <c r="Z179" s="2" t="str">
        <f t="shared" si="8"/>
        <v>HERE</v>
      </c>
      <c r="AA179" s="2">
        <f>IF(Z179="HERE",Y179,AA178+Graph!$G$1*1000)</f>
        <v>45240437.055637263</v>
      </c>
      <c r="AB179" s="2">
        <f t="shared" si="21"/>
        <v>169888.04110186547</v>
      </c>
      <c r="AC179" s="2">
        <f t="shared" si="38"/>
        <v>27203038.327433564</v>
      </c>
      <c r="AD179" s="3">
        <f t="shared" si="10"/>
        <v>45240437.055637263</v>
      </c>
      <c r="AE179" s="2">
        <f>IF(AE177&gt;=52800000,52800000,IF(AB158=Graph!G$1*1000,AE178+Graph!G$1*1000,AC179))</f>
        <v>27203038.327433564</v>
      </c>
      <c r="AF179" s="3">
        <f t="shared" si="11"/>
        <v>27203038.327433564</v>
      </c>
      <c r="AG179" s="3">
        <f t="shared" si="29"/>
        <v>38694856.602307685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102</v>
      </c>
      <c r="C180" s="7"/>
      <c r="D180" s="2" t="e">
        <f t="shared" si="12"/>
        <v>#N/A</v>
      </c>
      <c r="E180" s="2" t="e">
        <f t="shared" si="22"/>
        <v>#N/A</v>
      </c>
      <c r="F180" s="2">
        <v>551231.47473578155</v>
      </c>
      <c r="G180" s="2">
        <f t="shared" si="41"/>
        <v>551231.47473578155</v>
      </c>
      <c r="H180" s="2">
        <f t="shared" si="39"/>
        <v>68960251.034322485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3433327.4285714314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601536.92092174292</v>
      </c>
      <c r="Q180" s="2">
        <f t="shared" si="42"/>
        <v>600000</v>
      </c>
      <c r="R180" s="2">
        <f t="shared" si="40"/>
        <v>73043475.383070841</v>
      </c>
      <c r="S180" s="2">
        <f t="shared" si="17"/>
        <v>551231.47473578155</v>
      </c>
      <c r="T180" s="2">
        <f t="shared" si="18"/>
        <v>25854.857142857276</v>
      </c>
      <c r="U180" s="2">
        <f t="shared" si="19"/>
        <v>600000</v>
      </c>
      <c r="V180" s="2">
        <f t="shared" si="34"/>
        <v>27634329.504624575</v>
      </c>
      <c r="W180" s="2">
        <f t="shared" si="20"/>
        <v>431291.17719101161</v>
      </c>
      <c r="X180" s="2">
        <f t="shared" si="6"/>
        <v>168708.82280898839</v>
      </c>
      <c r="Y180" s="2">
        <f t="shared" si="37"/>
        <v>45409145.878446251</v>
      </c>
      <c r="Z180" s="2" t="str">
        <f t="shared" si="8"/>
        <v>HERE</v>
      </c>
      <c r="AA180" s="2">
        <f>IF(Z180="HERE",Y180,AA179+Graph!$G$1*1000)</f>
        <v>45409145.878446251</v>
      </c>
      <c r="AB180" s="2">
        <f t="shared" si="21"/>
        <v>168708.82280898839</v>
      </c>
      <c r="AC180" s="2">
        <f t="shared" si="38"/>
        <v>27634329.504624575</v>
      </c>
      <c r="AD180" s="3">
        <f t="shared" si="10"/>
        <v>45409145.878446251</v>
      </c>
      <c r="AE180" s="2">
        <f>IF(AE178&gt;=52800000,52800000,IF(AB159=Graph!G$1*1000,AE179+Graph!G$1*1000,AC180))</f>
        <v>27634329.504624575</v>
      </c>
      <c r="AF180" s="3">
        <f t="shared" si="11"/>
        <v>27634329.504624575</v>
      </c>
      <c r="AG180" s="3">
        <f t="shared" si="29"/>
        <v>38820874.984504089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103</v>
      </c>
      <c r="C181" s="7"/>
      <c r="D181" s="2" t="e">
        <f t="shared" si="12"/>
        <v>#N/A</v>
      </c>
      <c r="E181" s="2" t="e">
        <f t="shared" si="22"/>
        <v>#N/A</v>
      </c>
      <c r="F181" s="2">
        <v>552659.33542083949</v>
      </c>
      <c r="G181" s="2">
        <f t="shared" si="41"/>
        <v>552659.33542083949</v>
      </c>
      <c r="H181" s="2">
        <f t="shared" si="39"/>
        <v>69512910.369743317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3459182.2857142887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603322.48423567414</v>
      </c>
      <c r="Q181" s="2">
        <f t="shared" si="42"/>
        <v>600000</v>
      </c>
      <c r="R181" s="2">
        <f t="shared" si="40"/>
        <v>73643475.383070841</v>
      </c>
      <c r="S181" s="2">
        <f t="shared" si="17"/>
        <v>552659.33542083204</v>
      </c>
      <c r="T181" s="2">
        <f t="shared" si="18"/>
        <v>25854.857142857276</v>
      </c>
      <c r="U181" s="2">
        <f t="shared" si="19"/>
        <v>600000</v>
      </c>
      <c r="V181" s="2">
        <f t="shared" si="34"/>
        <v>28067048.542500645</v>
      </c>
      <c r="W181" s="2">
        <f t="shared" si="20"/>
        <v>432719.03787606955</v>
      </c>
      <c r="X181" s="2">
        <f t="shared" si="6"/>
        <v>167280.96212393045</v>
      </c>
      <c r="Y181" s="2">
        <f t="shared" si="37"/>
        <v>45576426.840570182</v>
      </c>
      <c r="Z181" s="2" t="str">
        <f t="shared" si="8"/>
        <v>HERE</v>
      </c>
      <c r="AA181" s="2">
        <f>IF(Z181="HERE",Y181,AA180+Graph!$G$1*1000)</f>
        <v>45576426.840570182</v>
      </c>
      <c r="AB181" s="2">
        <f t="shared" si="21"/>
        <v>167280.96212393045</v>
      </c>
      <c r="AC181" s="2">
        <f t="shared" si="38"/>
        <v>28067048.542500645</v>
      </c>
      <c r="AD181" s="3">
        <f t="shared" si="10"/>
        <v>45576426.840570182</v>
      </c>
      <c r="AE181" s="2">
        <f>IF(AE179&gt;=52800000,52800000,IF(AB160=Graph!G$1*1000,AE180+Graph!G$1*1000,AC181))</f>
        <v>28067048.542500645</v>
      </c>
      <c r="AF181" s="3">
        <f t="shared" si="11"/>
        <v>28067048.542500645</v>
      </c>
      <c r="AG181" s="3">
        <f t="shared" si="29"/>
        <v>38917256.073683016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104</v>
      </c>
      <c r="C182" s="7"/>
      <c r="D182" s="2" t="e">
        <f t="shared" si="12"/>
        <v>#N/A</v>
      </c>
      <c r="E182" s="2" t="e">
        <f t="shared" si="22"/>
        <v>#N/A</v>
      </c>
      <c r="F182" s="2">
        <v>554087.19610589743</v>
      </c>
      <c r="G182" s="2">
        <f t="shared" si="41"/>
        <v>554087.19610589743</v>
      </c>
      <c r="H182" s="2">
        <f t="shared" si="39"/>
        <v>70066997.565849215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3485037.142857146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605108.04754959047</v>
      </c>
      <c r="Q182" s="2">
        <f t="shared" si="42"/>
        <v>600000</v>
      </c>
      <c r="R182" s="2">
        <f t="shared" si="40"/>
        <v>74243475.383070841</v>
      </c>
      <c r="S182" s="2">
        <f t="shared" si="17"/>
        <v>554087.19610589743</v>
      </c>
      <c r="T182" s="2">
        <f t="shared" si="18"/>
        <v>25854.857142857276</v>
      </c>
      <c r="U182" s="2">
        <f t="shared" si="19"/>
        <v>600000</v>
      </c>
      <c r="V182" s="2">
        <f t="shared" si="34"/>
        <v>28501195.441061772</v>
      </c>
      <c r="W182" s="2">
        <f t="shared" si="20"/>
        <v>434146.89856112748</v>
      </c>
      <c r="X182" s="2">
        <f t="shared" si="6"/>
        <v>165853.10143887252</v>
      </c>
      <c r="Y182" s="2">
        <f t="shared" si="37"/>
        <v>45742279.942009054</v>
      </c>
      <c r="Z182" s="2" t="str">
        <f t="shared" si="8"/>
        <v>HERE</v>
      </c>
      <c r="AA182" s="2">
        <f>IF(Z182="HERE",Y182,AA181+Graph!$G$1*1000)</f>
        <v>45742279.942009054</v>
      </c>
      <c r="AB182" s="2">
        <f t="shared" si="21"/>
        <v>165853.10143887252</v>
      </c>
      <c r="AC182" s="2">
        <f t="shared" si="38"/>
        <v>28501195.441061772</v>
      </c>
      <c r="AD182" s="3">
        <f t="shared" si="10"/>
        <v>45742279.942009054</v>
      </c>
      <c r="AE182" s="2">
        <f>IF(AE180&gt;=52800000,52800000,IF(AB161=Graph!G$1*1000,AE181+Graph!G$1*1000,AC182))</f>
        <v>28501195.441061772</v>
      </c>
      <c r="AF182" s="3">
        <f t="shared" si="11"/>
        <v>28501195.441061772</v>
      </c>
      <c r="AG182" s="3">
        <f t="shared" si="29"/>
        <v>38999287.119844481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105</v>
      </c>
      <c r="C183" s="7"/>
      <c r="D183" s="2" t="e">
        <f t="shared" si="12"/>
        <v>#N/A</v>
      </c>
      <c r="E183" s="2" t="e">
        <f t="shared" si="22"/>
        <v>#N/A</v>
      </c>
      <c r="F183" s="2">
        <v>555515.05679095536</v>
      </c>
      <c r="G183" s="2">
        <f t="shared" si="41"/>
        <v>555515.05679095536</v>
      </c>
      <c r="H183" s="2">
        <f t="shared" si="39"/>
        <v>70622512.622640163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3510892.0000000033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606893.6108635217</v>
      </c>
      <c r="Q183" s="2">
        <f t="shared" si="42"/>
        <v>600000</v>
      </c>
      <c r="R183" s="2">
        <f t="shared" si="40"/>
        <v>74843475.383070841</v>
      </c>
      <c r="S183" s="2">
        <f t="shared" si="17"/>
        <v>555515.05679094791</v>
      </c>
      <c r="T183" s="2">
        <f t="shared" si="18"/>
        <v>25854.857142857276</v>
      </c>
      <c r="U183" s="2">
        <f t="shared" si="19"/>
        <v>600000</v>
      </c>
      <c r="V183" s="2">
        <f t="shared" si="34"/>
        <v>28936770.200307958</v>
      </c>
      <c r="W183" s="2">
        <f t="shared" si="20"/>
        <v>435574.75924618542</v>
      </c>
      <c r="X183" s="2">
        <f t="shared" si="6"/>
        <v>164425.24075381458</v>
      </c>
      <c r="Y183" s="2">
        <f t="shared" si="37"/>
        <v>45906705.182762869</v>
      </c>
      <c r="Z183" s="2" t="str">
        <f t="shared" si="8"/>
        <v>HERE</v>
      </c>
      <c r="AA183" s="2">
        <f>IF(Z183="HERE",Y183,AA182+Graph!$G$1*1000)</f>
        <v>45906705.182762869</v>
      </c>
      <c r="AB183" s="2">
        <f t="shared" si="21"/>
        <v>164425.24075381458</v>
      </c>
      <c r="AC183" s="2">
        <f t="shared" si="38"/>
        <v>28936770.200307958</v>
      </c>
      <c r="AD183" s="3">
        <f t="shared" si="10"/>
        <v>45906705.182762869</v>
      </c>
      <c r="AE183" s="2">
        <f>IF(AE181&gt;=52800000,52800000,IF(AB162=Graph!G$1*1000,AE182+Graph!G$1*1000,AC183))</f>
        <v>28936770.200307958</v>
      </c>
      <c r="AF183" s="3">
        <f t="shared" si="11"/>
        <v>28936770.200307958</v>
      </c>
      <c r="AG183" s="3">
        <f t="shared" si="29"/>
        <v>39165366.672988467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106</v>
      </c>
      <c r="C184" s="7"/>
      <c r="D184" s="2" t="e">
        <f t="shared" si="12"/>
        <v>#N/A</v>
      </c>
      <c r="E184" s="2" t="e">
        <f t="shared" si="22"/>
        <v>#N/A</v>
      </c>
      <c r="F184" s="2">
        <v>556942.9174760133</v>
      </c>
      <c r="G184" s="2">
        <f t="shared" si="41"/>
        <v>556942.9174760133</v>
      </c>
      <c r="H184" s="2">
        <f t="shared" si="39"/>
        <v>71179455.540116176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3536746.8571428605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608679.17417743802</v>
      </c>
      <c r="Q184" s="2">
        <f t="shared" si="42"/>
        <v>600000</v>
      </c>
      <c r="R184" s="2">
        <f t="shared" si="40"/>
        <v>75443475.383070841</v>
      </c>
      <c r="S184" s="2">
        <f t="shared" si="17"/>
        <v>556942.9174760133</v>
      </c>
      <c r="T184" s="2">
        <f t="shared" si="18"/>
        <v>25854.857142857276</v>
      </c>
      <c r="U184" s="2">
        <f t="shared" si="19"/>
        <v>600000</v>
      </c>
      <c r="V184" s="2">
        <f t="shared" si="34"/>
        <v>29373772.820239201</v>
      </c>
      <c r="W184" s="2">
        <f t="shared" si="20"/>
        <v>437002.61993124336</v>
      </c>
      <c r="X184" s="2">
        <f t="shared" si="6"/>
        <v>162997.38006875664</v>
      </c>
      <c r="Y184" s="2">
        <f t="shared" si="37"/>
        <v>46069702.562831625</v>
      </c>
      <c r="Z184" s="2" t="str">
        <f t="shared" si="8"/>
        <v>HERE</v>
      </c>
      <c r="AA184" s="2">
        <f>IF(Z184="HERE",Y184,AA183+Graph!$G$1*1000)</f>
        <v>46069702.562831625</v>
      </c>
      <c r="AB184" s="2">
        <f t="shared" si="21"/>
        <v>162997.38006875664</v>
      </c>
      <c r="AC184" s="2">
        <f t="shared" si="38"/>
        <v>29373772.820239201</v>
      </c>
      <c r="AD184" s="3">
        <f t="shared" si="10"/>
        <v>46069702.562831625</v>
      </c>
      <c r="AE184" s="2">
        <f>IF(AE182&gt;=52800000,52800000,IF(AB163=Graph!G$1*1000,AE183+Graph!G$1*1000,AC184))</f>
        <v>29373772.820239201</v>
      </c>
      <c r="AF184" s="3">
        <f t="shared" si="11"/>
        <v>29373772.820239201</v>
      </c>
      <c r="AG184" s="3">
        <f t="shared" si="29"/>
        <v>39333465.869401708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107</v>
      </c>
      <c r="C185" s="7"/>
      <c r="D185" s="2" t="e">
        <f t="shared" si="12"/>
        <v>#N/A</v>
      </c>
      <c r="E185" s="2" t="e">
        <f t="shared" si="22"/>
        <v>#N/A</v>
      </c>
      <c r="F185" s="2">
        <v>558370.77816107124</v>
      </c>
      <c r="G185" s="2">
        <f t="shared" si="41"/>
        <v>558370.77816107124</v>
      </c>
      <c r="H185" s="2">
        <f t="shared" si="39"/>
        <v>71737826.31827724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3562601.7142857178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610464.73749136925</v>
      </c>
      <c r="Q185" s="2">
        <f t="shared" si="42"/>
        <v>600000</v>
      </c>
      <c r="R185" s="2">
        <f t="shared" si="40"/>
        <v>76043475.383070841</v>
      </c>
      <c r="S185" s="2">
        <f t="shared" si="17"/>
        <v>558370.77816106379</v>
      </c>
      <c r="T185" s="2">
        <f t="shared" si="18"/>
        <v>25854.857142857276</v>
      </c>
      <c r="U185" s="2">
        <f t="shared" si="19"/>
        <v>600000</v>
      </c>
      <c r="V185" s="2">
        <f t="shared" si="34"/>
        <v>29812203.300855502</v>
      </c>
      <c r="W185" s="2">
        <f t="shared" si="20"/>
        <v>438430.4806163013</v>
      </c>
      <c r="X185" s="2">
        <f t="shared" si="6"/>
        <v>161569.5193836987</v>
      </c>
      <c r="Y185" s="2">
        <f t="shared" si="37"/>
        <v>46231272.082215324</v>
      </c>
      <c r="Z185" s="2" t="str">
        <f t="shared" si="8"/>
        <v>HERE</v>
      </c>
      <c r="AA185" s="2">
        <f>IF(Z185="HERE",Y185,AA184+Graph!$G$1*1000)</f>
        <v>46231272.082215324</v>
      </c>
      <c r="AB185" s="2">
        <f t="shared" si="21"/>
        <v>161569.5193836987</v>
      </c>
      <c r="AC185" s="2">
        <f t="shared" si="38"/>
        <v>29812203.300855502</v>
      </c>
      <c r="AD185" s="3">
        <f t="shared" si="10"/>
        <v>46231272.082215324</v>
      </c>
      <c r="AE185" s="2">
        <f>IF(AE183&gt;=52800000,52800000,IF(AB164=Graph!G$1*1000,AE184+Graph!G$1*1000,AC185))</f>
        <v>29812203.300855502</v>
      </c>
      <c r="AF185" s="3">
        <f t="shared" si="11"/>
        <v>29812203.300855502</v>
      </c>
      <c r="AG185" s="3">
        <f t="shared" si="29"/>
        <v>39501958.391215168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108</v>
      </c>
      <c r="C186" s="7"/>
      <c r="D186" s="2" t="e">
        <f t="shared" si="12"/>
        <v>#N/A</v>
      </c>
      <c r="E186" s="2" t="e">
        <f t="shared" si="22"/>
        <v>#N/A</v>
      </c>
      <c r="F186" s="2">
        <v>559798.63884612173</v>
      </c>
      <c r="G186" s="2">
        <f t="shared" si="41"/>
        <v>559798.63884612173</v>
      </c>
      <c r="H186" s="2">
        <f t="shared" si="39"/>
        <v>72297624.957123369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3588456.5714285751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612250.30080528557</v>
      </c>
      <c r="Q186" s="2">
        <f t="shared" si="42"/>
        <v>600000</v>
      </c>
      <c r="R186" s="2">
        <f t="shared" si="40"/>
        <v>76643475.383070841</v>
      </c>
      <c r="S186" s="2">
        <f t="shared" si="17"/>
        <v>559798.63884612918</v>
      </c>
      <c r="T186" s="2">
        <f t="shared" si="18"/>
        <v>25854.857142857276</v>
      </c>
      <c r="U186" s="2">
        <f t="shared" si="19"/>
        <v>600000</v>
      </c>
      <c r="V186" s="2">
        <f t="shared" si="34"/>
        <v>30252061.642156854</v>
      </c>
      <c r="W186" s="2">
        <f t="shared" si="20"/>
        <v>439858.34130135179</v>
      </c>
      <c r="X186" s="2">
        <f t="shared" si="6"/>
        <v>160141.65869864821</v>
      </c>
      <c r="Y186" s="2">
        <f t="shared" si="37"/>
        <v>46391413.740913972</v>
      </c>
      <c r="Z186" s="2" t="str">
        <f t="shared" si="8"/>
        <v>HERE</v>
      </c>
      <c r="AA186" s="2">
        <f>IF(Z186="HERE",Y186,AA185+Graph!$G$1*1000)</f>
        <v>46391413.740913972</v>
      </c>
      <c r="AB186" s="2">
        <f t="shared" si="21"/>
        <v>160141.65869864821</v>
      </c>
      <c r="AC186" s="2">
        <f t="shared" si="38"/>
        <v>30252061.642156854</v>
      </c>
      <c r="AD186" s="3">
        <f t="shared" si="10"/>
        <v>46391413.740913972</v>
      </c>
      <c r="AE186" s="2">
        <f>IF(AE184&gt;=52800000,52800000,IF(AB165=Graph!G$1*1000,AE185+Graph!G$1*1000,AC186))</f>
        <v>30252061.642156854</v>
      </c>
      <c r="AF186" s="3">
        <f t="shared" si="11"/>
        <v>30252061.642156854</v>
      </c>
      <c r="AG186" s="3">
        <f t="shared" si="29"/>
        <v>39670844.238428868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109</v>
      </c>
      <c r="C187" s="7"/>
      <c r="D187" s="2" t="e">
        <f t="shared" si="12"/>
        <v>#N/A</v>
      </c>
      <c r="E187" s="2" t="e">
        <f t="shared" si="22"/>
        <v>#N/A</v>
      </c>
      <c r="F187" s="2">
        <v>561226.49953117967</v>
      </c>
      <c r="G187" s="2">
        <f t="shared" si="41"/>
        <v>561226.49953117967</v>
      </c>
      <c r="H187" s="2">
        <f t="shared" si="39"/>
        <v>72858851.456654549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3614311.4285714324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614035.8641192168</v>
      </c>
      <c r="Q187" s="2">
        <f t="shared" si="42"/>
        <v>600000</v>
      </c>
      <c r="R187" s="2">
        <f t="shared" si="40"/>
        <v>77243475.383070841</v>
      </c>
      <c r="S187" s="2">
        <f t="shared" si="17"/>
        <v>561226.49953117967</v>
      </c>
      <c r="T187" s="2">
        <f t="shared" si="18"/>
        <v>25854.857142857276</v>
      </c>
      <c r="U187" s="2">
        <f t="shared" si="19"/>
        <v>600000</v>
      </c>
      <c r="V187" s="2">
        <f t="shared" si="34"/>
        <v>30693347.844143264</v>
      </c>
      <c r="W187" s="2">
        <f t="shared" si="20"/>
        <v>441286.20198640972</v>
      </c>
      <c r="X187" s="2">
        <f t="shared" si="6"/>
        <v>158713.79801359028</v>
      </c>
      <c r="Y187" s="2">
        <f t="shared" si="37"/>
        <v>46550127.538927563</v>
      </c>
      <c r="Z187" s="2" t="str">
        <f t="shared" si="8"/>
        <v>HERE</v>
      </c>
      <c r="AA187" s="2">
        <f>IF(Z187="HERE",Y187,AA186+Graph!$G$1*1000)</f>
        <v>46550127.538927563</v>
      </c>
      <c r="AB187" s="2">
        <f t="shared" si="21"/>
        <v>158713.79801359028</v>
      </c>
      <c r="AC187" s="2">
        <f t="shared" si="38"/>
        <v>30693347.844143264</v>
      </c>
      <c r="AD187" s="3">
        <f t="shared" si="10"/>
        <v>46550127.538927563</v>
      </c>
      <c r="AE187" s="2">
        <f>IF(AE185&gt;=52800000,52800000,IF(AB166=Graph!G$1*1000,AE186+Graph!G$1*1000,AC187))</f>
        <v>30693347.844143264</v>
      </c>
      <c r="AF187" s="3">
        <f t="shared" si="11"/>
        <v>30693347.844143264</v>
      </c>
      <c r="AG187" s="3">
        <f t="shared" si="29"/>
        <v>39840123.411042795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110</v>
      </c>
      <c r="C188" s="7"/>
      <c r="D188" s="2" t="e">
        <f t="shared" si="12"/>
        <v>#N/A</v>
      </c>
      <c r="E188" s="2" t="e">
        <f t="shared" si="22"/>
        <v>#N/A</v>
      </c>
      <c r="F188" s="2">
        <v>562654.3602162376</v>
      </c>
      <c r="G188" s="2">
        <f t="shared" si="41"/>
        <v>562654.3602162376</v>
      </c>
      <c r="H188" s="2">
        <f t="shared" si="39"/>
        <v>73421505.816870779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3640166.2857142896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615821.42743314803</v>
      </c>
      <c r="Q188" s="2">
        <f t="shared" si="42"/>
        <v>600000</v>
      </c>
      <c r="R188" s="2">
        <f t="shared" si="40"/>
        <v>77843475.383070841</v>
      </c>
      <c r="S188" s="2">
        <f t="shared" si="17"/>
        <v>562654.36021623015</v>
      </c>
      <c r="T188" s="2">
        <f t="shared" si="18"/>
        <v>25854.857142857276</v>
      </c>
      <c r="U188" s="2">
        <f t="shared" si="19"/>
        <v>600000</v>
      </c>
      <c r="V188" s="2">
        <f t="shared" si="34"/>
        <v>31136061.906814732</v>
      </c>
      <c r="W188" s="2">
        <f t="shared" si="20"/>
        <v>442714.06267146766</v>
      </c>
      <c r="X188" s="2">
        <f t="shared" si="6"/>
        <v>157285.93732853234</v>
      </c>
      <c r="Y188" s="2">
        <f t="shared" si="37"/>
        <v>46707413.476256095</v>
      </c>
      <c r="Z188" s="2" t="str">
        <f t="shared" si="8"/>
        <v>HERE</v>
      </c>
      <c r="AA188" s="2">
        <f>IF(Z188="HERE",Y188,AA187+Graph!$G$1*1000)</f>
        <v>46707413.476256095</v>
      </c>
      <c r="AB188" s="2">
        <f t="shared" si="21"/>
        <v>157285.93732853234</v>
      </c>
      <c r="AC188" s="2">
        <f t="shared" si="38"/>
        <v>31136061.906814732</v>
      </c>
      <c r="AD188" s="3">
        <f t="shared" si="10"/>
        <v>46707413.476256095</v>
      </c>
      <c r="AE188" s="2">
        <f>IF(AE186&gt;=52800000,52800000,IF(AB167=Graph!G$1*1000,AE187+Graph!G$1*1000,AC188))</f>
        <v>31136061.906814732</v>
      </c>
      <c r="AF188" s="3">
        <f t="shared" si="11"/>
        <v>31136061.906814732</v>
      </c>
      <c r="AG188" s="3">
        <f t="shared" si="29"/>
        <v>40009795.909056969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111</v>
      </c>
      <c r="C189" s="7"/>
      <c r="D189" s="2" t="e">
        <f t="shared" si="12"/>
        <v>#N/A</v>
      </c>
      <c r="E189" s="2" t="e">
        <f t="shared" si="22"/>
        <v>#N/A</v>
      </c>
      <c r="F189" s="2">
        <v>564082.22090129554</v>
      </c>
      <c r="G189" s="2">
        <f t="shared" si="41"/>
        <v>564082.22090129554</v>
      </c>
      <c r="H189" s="2">
        <f t="shared" si="39"/>
        <v>73985588.037772074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3666021.1428571469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617606.99074706435</v>
      </c>
      <c r="Q189" s="2">
        <f t="shared" si="42"/>
        <v>600000</v>
      </c>
      <c r="R189" s="2">
        <f t="shared" si="40"/>
        <v>78443475.383070841</v>
      </c>
      <c r="S189" s="2">
        <f t="shared" si="17"/>
        <v>564082.22090129554</v>
      </c>
      <c r="T189" s="2">
        <f t="shared" si="18"/>
        <v>25854.857142857276</v>
      </c>
      <c r="U189" s="2">
        <f t="shared" si="19"/>
        <v>600000</v>
      </c>
      <c r="V189" s="2">
        <f t="shared" si="34"/>
        <v>31580203.830171257</v>
      </c>
      <c r="W189" s="2">
        <f t="shared" si="20"/>
        <v>444141.9233565256</v>
      </c>
      <c r="X189" s="2">
        <f t="shared" si="6"/>
        <v>155858.0766434744</v>
      </c>
      <c r="Y189" s="2">
        <f t="shared" si="37"/>
        <v>46863271.552899569</v>
      </c>
      <c r="Z189" s="2" t="str">
        <f t="shared" si="8"/>
        <v>HERE</v>
      </c>
      <c r="AA189" s="2">
        <f>IF(Z189="HERE",Y189,AA188+Graph!$G$1*1000)</f>
        <v>46863271.552899569</v>
      </c>
      <c r="AB189" s="2">
        <f t="shared" si="21"/>
        <v>155858.0766434744</v>
      </c>
      <c r="AC189" s="2">
        <f t="shared" si="38"/>
        <v>31580203.830171257</v>
      </c>
      <c r="AD189" s="3">
        <f t="shared" si="10"/>
        <v>46863271.552899569</v>
      </c>
      <c r="AE189" s="2">
        <f>IF(AE187&gt;=52800000,52800000,IF(AB168=Graph!G$1*1000,AE188+Graph!G$1*1000,AC189))</f>
        <v>31580203.830171257</v>
      </c>
      <c r="AF189" s="3">
        <f t="shared" si="11"/>
        <v>31580203.830171257</v>
      </c>
      <c r="AG189" s="3">
        <f t="shared" si="29"/>
        <v>40179861.732471362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112</v>
      </c>
      <c r="C190" s="7"/>
      <c r="D190" s="2" t="e">
        <f t="shared" si="12"/>
        <v>#N/A</v>
      </c>
      <c r="E190" s="2" t="e">
        <f t="shared" si="22"/>
        <v>#N/A</v>
      </c>
      <c r="F190" s="2">
        <v>565510.08158635348</v>
      </c>
      <c r="G190" s="2">
        <f t="shared" si="41"/>
        <v>565510.08158635348</v>
      </c>
      <c r="H190" s="2">
        <f t="shared" si="39"/>
        <v>74551098.11935842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3691876.0000000042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619392.55406099558</v>
      </c>
      <c r="Q190" s="2">
        <f t="shared" si="42"/>
        <v>600000</v>
      </c>
      <c r="R190" s="2">
        <f t="shared" si="40"/>
        <v>79043475.383070841</v>
      </c>
      <c r="S190" s="2">
        <f t="shared" si="17"/>
        <v>565510.08158634603</v>
      </c>
      <c r="T190" s="2">
        <f t="shared" si="18"/>
        <v>25854.857142857276</v>
      </c>
      <c r="U190" s="2">
        <f t="shared" si="19"/>
        <v>600000</v>
      </c>
      <c r="V190" s="2">
        <f t="shared" si="34"/>
        <v>32025773.614212841</v>
      </c>
      <c r="W190" s="2">
        <f t="shared" si="20"/>
        <v>445569.78404158354</v>
      </c>
      <c r="X190" s="2">
        <f t="shared" si="6"/>
        <v>154430.21595841646</v>
      </c>
      <c r="Y190" s="2">
        <f t="shared" si="37"/>
        <v>47017701.768857986</v>
      </c>
      <c r="Z190" s="2" t="str">
        <f t="shared" si="8"/>
        <v>HERE</v>
      </c>
      <c r="AA190" s="2">
        <f>IF(Z190="HERE",Y190,AA189+Graph!$G$1*1000)</f>
        <v>47017701.768857986</v>
      </c>
      <c r="AB190" s="2">
        <f t="shared" si="21"/>
        <v>154430.21595841646</v>
      </c>
      <c r="AC190" s="2">
        <f t="shared" si="38"/>
        <v>32025773.614212841</v>
      </c>
      <c r="AD190" s="3">
        <f t="shared" si="10"/>
        <v>47017701.768857986</v>
      </c>
      <c r="AE190" s="2">
        <f>IF(AE188&gt;=52800000,52800000,IF(AB169=Graph!G$1*1000,AE189+Graph!G$1*1000,AC190))</f>
        <v>32025773.614212841</v>
      </c>
      <c r="AF190" s="3">
        <f t="shared" si="11"/>
        <v>32025773.614212841</v>
      </c>
      <c r="AG190" s="3">
        <f t="shared" si="29"/>
        <v>40350320.881285995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113</v>
      </c>
      <c r="C191" s="7"/>
      <c r="D191" s="2" t="e">
        <f t="shared" si="12"/>
        <v>#N/A</v>
      </c>
      <c r="E191" s="2" t="e">
        <f t="shared" si="22"/>
        <v>#N/A</v>
      </c>
      <c r="F191" s="2">
        <v>566937.94227141142</v>
      </c>
      <c r="G191" s="2">
        <f t="shared" si="41"/>
        <v>566937.94227141142</v>
      </c>
      <c r="H191" s="2">
        <f t="shared" si="39"/>
        <v>75118036.061629832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3717730.8571428615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621178.1173749119</v>
      </c>
      <c r="Q191" s="2">
        <f t="shared" si="42"/>
        <v>600000</v>
      </c>
      <c r="R191" s="2">
        <f t="shared" si="40"/>
        <v>79643475.383070841</v>
      </c>
      <c r="S191" s="2">
        <f t="shared" si="17"/>
        <v>566937.94227141142</v>
      </c>
      <c r="T191" s="2">
        <f t="shared" si="18"/>
        <v>25854.857142857276</v>
      </c>
      <c r="U191" s="2">
        <f t="shared" si="19"/>
        <v>600000</v>
      </c>
      <c r="V191" s="2">
        <f t="shared" si="34"/>
        <v>32472771.258939482</v>
      </c>
      <c r="W191" s="2">
        <f t="shared" si="20"/>
        <v>446997.64472664148</v>
      </c>
      <c r="X191" s="2">
        <f t="shared" si="6"/>
        <v>153002.35527335852</v>
      </c>
      <c r="Y191" s="2">
        <f t="shared" si="37"/>
        <v>47170704.124131344</v>
      </c>
      <c r="Z191" s="2" t="str">
        <f t="shared" si="8"/>
        <v>HERE</v>
      </c>
      <c r="AA191" s="2">
        <f>IF(Z191="HERE",Y191,AA190+Graph!$G$1*1000)</f>
        <v>47170704.124131344</v>
      </c>
      <c r="AB191" s="2">
        <f t="shared" si="21"/>
        <v>153002.35527335852</v>
      </c>
      <c r="AC191" s="2">
        <f t="shared" si="38"/>
        <v>32472771.258939482</v>
      </c>
      <c r="AD191" s="3">
        <f t="shared" si="10"/>
        <v>47170704.124131344</v>
      </c>
      <c r="AE191" s="2">
        <f>IF(AE189&gt;=52800000,52800000,IF(AB170=Graph!G$1*1000,AE190+Graph!G$1*1000,AC191))</f>
        <v>32472771.258939482</v>
      </c>
      <c r="AF191" s="3">
        <f t="shared" si="11"/>
        <v>32472771.258939482</v>
      </c>
      <c r="AG191" s="3">
        <f t="shared" si="29"/>
        <v>40521173.355500877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114</v>
      </c>
      <c r="C192" s="7"/>
      <c r="D192" s="2" t="e">
        <f t="shared" si="12"/>
        <v>#N/A</v>
      </c>
      <c r="E192" s="2" t="e">
        <f t="shared" si="22"/>
        <v>#N/A</v>
      </c>
      <c r="F192" s="2">
        <v>568365.80295646191</v>
      </c>
      <c r="G192" s="2">
        <f t="shared" si="41"/>
        <v>568365.80295646191</v>
      </c>
      <c r="H192" s="2">
        <f t="shared" si="39"/>
        <v>75686401.864586294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3743585.7142857187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622963.68068884313</v>
      </c>
      <c r="Q192" s="2">
        <f t="shared" si="42"/>
        <v>600000</v>
      </c>
      <c r="R192" s="2">
        <f t="shared" si="40"/>
        <v>80243475.383070841</v>
      </c>
      <c r="S192" s="2">
        <f t="shared" si="17"/>
        <v>568365.80295646191</v>
      </c>
      <c r="T192" s="2">
        <f t="shared" si="18"/>
        <v>25854.857142857276</v>
      </c>
      <c r="U192" s="2">
        <f t="shared" si="19"/>
        <v>600000</v>
      </c>
      <c r="V192" s="2">
        <f t="shared" si="34"/>
        <v>32921196.764351182</v>
      </c>
      <c r="W192" s="2">
        <f t="shared" si="20"/>
        <v>448425.50541169941</v>
      </c>
      <c r="X192" s="2">
        <f t="shared" si="6"/>
        <v>151574.49458830059</v>
      </c>
      <c r="Y192" s="2">
        <f t="shared" si="37"/>
        <v>47322278.618719645</v>
      </c>
      <c r="Z192" s="2" t="str">
        <f t="shared" si="8"/>
        <v>HERE</v>
      </c>
      <c r="AA192" s="2">
        <f>IF(Z192="HERE",Y192,AA191+Graph!$G$1*1000)</f>
        <v>47322278.618719645</v>
      </c>
      <c r="AB192" s="2">
        <f t="shared" si="21"/>
        <v>151574.49458830059</v>
      </c>
      <c r="AC192" s="2">
        <f t="shared" si="38"/>
        <v>32921196.764351182</v>
      </c>
      <c r="AD192" s="3">
        <f t="shared" si="10"/>
        <v>47322278.618719645</v>
      </c>
      <c r="AE192" s="2">
        <f>IF(AE190&gt;=52800000,52800000,IF(AB171=Graph!G$1*1000,AE191+Graph!G$1*1000,AC192))</f>
        <v>32921196.764351182</v>
      </c>
      <c r="AF192" s="3">
        <f t="shared" si="11"/>
        <v>32921196.764351182</v>
      </c>
      <c r="AG192" s="3">
        <f t="shared" si="29"/>
        <v>40692419.155115969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115</v>
      </c>
      <c r="C193" s="7"/>
      <c r="D193" s="2" t="e">
        <f t="shared" si="12"/>
        <v>#N/A</v>
      </c>
      <c r="E193" s="2" t="e">
        <f t="shared" si="22"/>
        <v>#N/A</v>
      </c>
      <c r="F193" s="2">
        <v>569793.66364151984</v>
      </c>
      <c r="G193" s="2">
        <f t="shared" si="41"/>
        <v>569793.66364151984</v>
      </c>
      <c r="H193" s="2">
        <f t="shared" si="39"/>
        <v>76256195.528227806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3769440.571428576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624749.24400275946</v>
      </c>
      <c r="Q193" s="2">
        <f t="shared" si="42"/>
        <v>600000</v>
      </c>
      <c r="R193" s="2">
        <f t="shared" si="40"/>
        <v>80843475.383070841</v>
      </c>
      <c r="S193" s="2">
        <f t="shared" si="17"/>
        <v>569793.66364151239</v>
      </c>
      <c r="T193" s="2">
        <f t="shared" si="18"/>
        <v>25854.857142857276</v>
      </c>
      <c r="U193" s="2">
        <f t="shared" si="19"/>
        <v>600000</v>
      </c>
      <c r="V193" s="2">
        <f t="shared" si="34"/>
        <v>33371050.130447932</v>
      </c>
      <c r="W193" s="2">
        <f t="shared" si="20"/>
        <v>449853.3660967499</v>
      </c>
      <c r="X193" s="2">
        <f t="shared" si="6"/>
        <v>150146.6339032501</v>
      </c>
      <c r="Y193" s="2">
        <f t="shared" si="37"/>
        <v>47472425.252622895</v>
      </c>
      <c r="Z193" s="2" t="str">
        <f t="shared" si="8"/>
        <v>HERE</v>
      </c>
      <c r="AA193" s="2">
        <f>IF(Z193="HERE",Y193,AA192+Graph!$G$1*1000)</f>
        <v>47472425.252622895</v>
      </c>
      <c r="AB193" s="2">
        <f t="shared" si="21"/>
        <v>150146.6339032501</v>
      </c>
      <c r="AC193" s="2">
        <f t="shared" si="38"/>
        <v>33371050.130447932</v>
      </c>
      <c r="AD193" s="3">
        <f t="shared" si="10"/>
        <v>47472425.252622895</v>
      </c>
      <c r="AE193" s="2">
        <f>IF(AE191&gt;=52800000,52800000,IF(AB172=Graph!G$1*1000,AE192+Graph!G$1*1000,AC193))</f>
        <v>33371050.130447932</v>
      </c>
      <c r="AF193" s="3">
        <f t="shared" si="11"/>
        <v>33371050.130447932</v>
      </c>
      <c r="AG193" s="3">
        <f t="shared" si="29"/>
        <v>40864058.28013131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116</v>
      </c>
      <c r="C194" s="7"/>
      <c r="D194" s="2" t="e">
        <f t="shared" si="12"/>
        <v>#N/A</v>
      </c>
      <c r="E194" s="2" t="e">
        <f t="shared" si="22"/>
        <v>#N/A</v>
      </c>
      <c r="F194" s="2">
        <v>571221.52432657778</v>
      </c>
      <c r="G194" s="2">
        <f t="shared" si="41"/>
        <v>571221.52432657778</v>
      </c>
      <c r="H194" s="2">
        <f t="shared" si="39"/>
        <v>76827417.052554384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3795295.4285714333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626534.80731669068</v>
      </c>
      <c r="Q194" s="2">
        <f t="shared" si="42"/>
        <v>600000</v>
      </c>
      <c r="R194" s="2">
        <f t="shared" si="40"/>
        <v>81443475.383070841</v>
      </c>
      <c r="S194" s="2">
        <f t="shared" si="17"/>
        <v>571221.52432657778</v>
      </c>
      <c r="T194" s="2">
        <f t="shared" si="18"/>
        <v>25854.857142857276</v>
      </c>
      <c r="U194" s="2">
        <f t="shared" si="19"/>
        <v>600000</v>
      </c>
      <c r="V194" s="2">
        <f t="shared" si="34"/>
        <v>33822331.357229739</v>
      </c>
      <c r="W194" s="2">
        <f t="shared" si="20"/>
        <v>451281.22678180784</v>
      </c>
      <c r="X194" s="2">
        <f t="shared" si="6"/>
        <v>148718.77321819216</v>
      </c>
      <c r="Y194" s="2">
        <f t="shared" si="37"/>
        <v>47621144.025841087</v>
      </c>
      <c r="Z194" s="2" t="str">
        <f t="shared" si="8"/>
        <v>HERE</v>
      </c>
      <c r="AA194" s="2">
        <f>IF(Z194="HERE",Y194,AA193+Graph!$G$1*1000)</f>
        <v>47621144.025841087</v>
      </c>
      <c r="AB194" s="2">
        <f t="shared" si="21"/>
        <v>148718.77321819216</v>
      </c>
      <c r="AC194" s="2">
        <f t="shared" si="38"/>
        <v>33822331.357229739</v>
      </c>
      <c r="AD194" s="3">
        <f t="shared" si="10"/>
        <v>47621144.025841087</v>
      </c>
      <c r="AE194" s="2">
        <f>IF(AE192&gt;=52800000,52800000,IF(AB173=Graph!G$1*1000,AE193+Graph!G$1*1000,AC194))</f>
        <v>33822331.357229739</v>
      </c>
      <c r="AF194" s="3">
        <f t="shared" si="11"/>
        <v>33822331.357229739</v>
      </c>
      <c r="AG194" s="3">
        <f t="shared" si="29"/>
        <v>41036090.730546884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117</v>
      </c>
      <c r="C195" s="7"/>
      <c r="D195" s="2" t="e">
        <f t="shared" si="12"/>
        <v>#N/A</v>
      </c>
      <c r="E195" s="2" t="e">
        <f t="shared" si="22"/>
        <v>#N/A</v>
      </c>
      <c r="F195" s="2">
        <v>572649.38501163572</v>
      </c>
      <c r="G195" s="2">
        <f t="shared" si="41"/>
        <v>572649.38501163572</v>
      </c>
      <c r="H195" s="2">
        <f t="shared" si="39"/>
        <v>77400066.437566012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3821150.2857142906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628320.37063060701</v>
      </c>
      <c r="Q195" s="2">
        <f t="shared" si="42"/>
        <v>600000</v>
      </c>
      <c r="R195" s="2">
        <f t="shared" si="40"/>
        <v>82043475.383070841</v>
      </c>
      <c r="S195" s="2">
        <f t="shared" si="17"/>
        <v>572649.38501162827</v>
      </c>
      <c r="T195" s="2">
        <f t="shared" si="18"/>
        <v>25854.857142857276</v>
      </c>
      <c r="U195" s="2">
        <f t="shared" si="19"/>
        <v>600000</v>
      </c>
      <c r="V195" s="2">
        <f t="shared" si="34"/>
        <v>34275040.444696605</v>
      </c>
      <c r="W195" s="2">
        <f t="shared" si="20"/>
        <v>452709.08746686578</v>
      </c>
      <c r="X195" s="2">
        <f t="shared" si="6"/>
        <v>147290.91253313422</v>
      </c>
      <c r="Y195" s="2">
        <f t="shared" si="37"/>
        <v>47768434.938374221</v>
      </c>
      <c r="Z195" s="2" t="str">
        <f t="shared" si="8"/>
        <v>HERE</v>
      </c>
      <c r="AA195" s="2">
        <f>IF(Z195="HERE",Y195,AA194+Graph!$G$1*1000)</f>
        <v>47768434.938374221</v>
      </c>
      <c r="AB195" s="2">
        <f t="shared" si="21"/>
        <v>147290.91253313422</v>
      </c>
      <c r="AC195" s="2">
        <f t="shared" si="38"/>
        <v>34275040.444696605</v>
      </c>
      <c r="AD195" s="3">
        <f t="shared" si="10"/>
        <v>47768434.938374221</v>
      </c>
      <c r="AE195" s="2">
        <f>IF(AE193&gt;=52800000,52800000,IF(AB174=Graph!G$1*1000,AE194+Graph!G$1*1000,AC195))</f>
        <v>34275040.444696605</v>
      </c>
      <c r="AF195" s="3">
        <f t="shared" si="11"/>
        <v>34275040.444696605</v>
      </c>
      <c r="AG195" s="3">
        <f t="shared" si="29"/>
        <v>41208516.506362692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118</v>
      </c>
      <c r="C196" s="7"/>
      <c r="D196" s="2" t="e">
        <f t="shared" si="12"/>
        <v>#N/A</v>
      </c>
      <c r="E196" s="2" t="e">
        <f t="shared" si="22"/>
        <v>#N/A</v>
      </c>
      <c r="F196" s="2">
        <v>574077.24569669366</v>
      </c>
      <c r="G196" s="2">
        <f t="shared" si="41"/>
        <v>574077.24569669366</v>
      </c>
      <c r="H196" s="2">
        <f t="shared" si="39"/>
        <v>77974143.683262706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3847005.1428571478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630105.93394453824</v>
      </c>
      <c r="Q196" s="2">
        <f t="shared" si="42"/>
        <v>600000</v>
      </c>
      <c r="R196" s="2">
        <f t="shared" si="40"/>
        <v>82643475.383070841</v>
      </c>
      <c r="S196" s="2">
        <f t="shared" si="17"/>
        <v>574077.24569669366</v>
      </c>
      <c r="T196" s="2">
        <f t="shared" si="18"/>
        <v>25854.857142857276</v>
      </c>
      <c r="U196" s="2">
        <f t="shared" si="19"/>
        <v>600000</v>
      </c>
      <c r="V196" s="2">
        <f t="shared" si="34"/>
        <v>34729177.392848529</v>
      </c>
      <c r="W196" s="2">
        <f t="shared" si="20"/>
        <v>454136.94815192372</v>
      </c>
      <c r="X196" s="2">
        <f t="shared" si="6"/>
        <v>145863.05184807628</v>
      </c>
      <c r="Y196" s="2">
        <f t="shared" si="37"/>
        <v>47914297.990222298</v>
      </c>
      <c r="Z196" s="2" t="str">
        <f t="shared" si="8"/>
        <v>HERE</v>
      </c>
      <c r="AA196" s="2">
        <f>IF(Z196="HERE",Y196,AA195+Graph!$G$1*1000)</f>
        <v>47914297.990222298</v>
      </c>
      <c r="AB196" s="2">
        <f t="shared" si="21"/>
        <v>145863.05184807628</v>
      </c>
      <c r="AC196" s="2">
        <f t="shared" si="38"/>
        <v>34729177.392848529</v>
      </c>
      <c r="AD196" s="3">
        <f t="shared" si="10"/>
        <v>47914297.990222298</v>
      </c>
      <c r="AE196" s="2">
        <f>IF(AE194&gt;=52800000,52800000,IF(AB175=Graph!G$1*1000,AE195+Graph!G$1*1000,AC196))</f>
        <v>34729177.392848529</v>
      </c>
      <c r="AF196" s="3">
        <f t="shared" si="11"/>
        <v>34729177.392848529</v>
      </c>
      <c r="AG196" s="3">
        <f t="shared" si="29"/>
        <v>41381335.607578725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119</v>
      </c>
      <c r="C197" s="7"/>
      <c r="D197" s="2" t="e">
        <f t="shared" si="12"/>
        <v>#N/A</v>
      </c>
      <c r="E197" s="2" t="e">
        <f t="shared" si="22"/>
        <v>#N/A</v>
      </c>
      <c r="F197" s="2">
        <v>575505.1063817516</v>
      </c>
      <c r="G197" s="2">
        <f t="shared" si="41"/>
        <v>575505.1063817516</v>
      </c>
      <c r="H197" s="2">
        <f t="shared" si="39"/>
        <v>78549648.78964445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3872860.0000000051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631891.49725845456</v>
      </c>
      <c r="Q197" s="2">
        <f t="shared" si="42"/>
        <v>600000</v>
      </c>
      <c r="R197" s="2">
        <f t="shared" si="40"/>
        <v>83243475.383070841</v>
      </c>
      <c r="S197" s="2">
        <f t="shared" si="17"/>
        <v>575505.10638174415</v>
      </c>
      <c r="T197" s="2">
        <f t="shared" si="18"/>
        <v>25854.857142857276</v>
      </c>
      <c r="U197" s="2">
        <f t="shared" si="19"/>
        <v>600000</v>
      </c>
      <c r="V197" s="2">
        <f t="shared" si="34"/>
        <v>35184742.201685511</v>
      </c>
      <c r="W197" s="2">
        <f t="shared" si="20"/>
        <v>455564.80883698165</v>
      </c>
      <c r="X197" s="2">
        <f t="shared" si="6"/>
        <v>144435.19116301835</v>
      </c>
      <c r="Y197" s="2">
        <f t="shared" si="37"/>
        <v>48058733.181385316</v>
      </c>
      <c r="Z197" s="2" t="str">
        <f t="shared" si="8"/>
        <v>HERE</v>
      </c>
      <c r="AA197" s="2">
        <f>IF(Z197="HERE",Y197,AA196+Graph!$G$1*1000)</f>
        <v>48058733.181385316</v>
      </c>
      <c r="AB197" s="2">
        <f t="shared" si="21"/>
        <v>144435.19116301835</v>
      </c>
      <c r="AC197" s="2">
        <f t="shared" si="38"/>
        <v>35184742.201685511</v>
      </c>
      <c r="AD197" s="3">
        <f t="shared" si="10"/>
        <v>48058733.181385316</v>
      </c>
      <c r="AE197" s="2">
        <f>IF(AE195&gt;=52800000,52800000,IF(AB176=Graph!G$1*1000,AE196+Graph!G$1*1000,AC197))</f>
        <v>35184742.201685511</v>
      </c>
      <c r="AF197" s="3">
        <f t="shared" si="11"/>
        <v>35184742.201685511</v>
      </c>
      <c r="AG197" s="3">
        <f t="shared" si="29"/>
        <v>41554548.034195006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120</v>
      </c>
      <c r="C198" s="7"/>
      <c r="D198" s="2" t="e">
        <f t="shared" si="12"/>
        <v>#N/A</v>
      </c>
      <c r="E198" s="2" t="e">
        <f t="shared" si="22"/>
        <v>#N/A</v>
      </c>
      <c r="F198" s="2">
        <v>576932.96706680954</v>
      </c>
      <c r="G198" s="2">
        <f t="shared" si="41"/>
        <v>576932.96706680954</v>
      </c>
      <c r="H198" s="2">
        <f t="shared" si="39"/>
        <v>79126581.756711259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3898714.8571428624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633677.06057238579</v>
      </c>
      <c r="Q198" s="2">
        <f t="shared" si="42"/>
        <v>600000</v>
      </c>
      <c r="R198" s="2">
        <f t="shared" si="40"/>
        <v>83843475.383070841</v>
      </c>
      <c r="S198" s="2">
        <f t="shared" si="17"/>
        <v>576932.96706680954</v>
      </c>
      <c r="T198" s="2">
        <f t="shared" si="18"/>
        <v>25854.857142857276</v>
      </c>
      <c r="U198" s="2">
        <f t="shared" si="19"/>
        <v>600000</v>
      </c>
      <c r="V198" s="2">
        <f t="shared" si="34"/>
        <v>35641734.87120755</v>
      </c>
      <c r="W198" s="2">
        <f t="shared" si="20"/>
        <v>456992.66952203959</v>
      </c>
      <c r="X198" s="2">
        <f t="shared" si="6"/>
        <v>143007.33047796041</v>
      </c>
      <c r="Y198" s="2">
        <f t="shared" si="37"/>
        <v>48201740.511863276</v>
      </c>
      <c r="Z198" s="2" t="str">
        <f t="shared" si="8"/>
        <v>HERE</v>
      </c>
      <c r="AA198" s="2">
        <f>IF(Z198="HERE",Y198,AA197+Graph!$G$1*1000)</f>
        <v>48201740.511863276</v>
      </c>
      <c r="AB198" s="2">
        <f t="shared" si="21"/>
        <v>143007.33047796041</v>
      </c>
      <c r="AC198" s="2">
        <f t="shared" si="38"/>
        <v>35641734.87120755</v>
      </c>
      <c r="AD198" s="3">
        <f t="shared" si="10"/>
        <v>48201740.511863276</v>
      </c>
      <c r="AE198" s="2">
        <f>IF(AE196&gt;=52800000,52800000,IF(AB177=Graph!G$1*1000,AE197+Graph!G$1*1000,AC198))</f>
        <v>35641734.87120755</v>
      </c>
      <c r="AF198" s="3">
        <f t="shared" si="11"/>
        <v>35641734.87120755</v>
      </c>
      <c r="AG198" s="3">
        <f t="shared" si="29"/>
        <v>41728153.786211506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121</v>
      </c>
      <c r="C199" s="7"/>
      <c r="D199" s="2" t="e">
        <f t="shared" si="12"/>
        <v>#N/A</v>
      </c>
      <c r="E199" s="2" t="e">
        <f t="shared" si="22"/>
        <v>#N/A</v>
      </c>
      <c r="F199" s="2">
        <v>578360.82775186002</v>
      </c>
      <c r="G199" s="2">
        <f t="shared" si="41"/>
        <v>578360.82775186002</v>
      </c>
      <c r="H199" s="2">
        <f t="shared" si="39"/>
        <v>79704942.58446312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3924569.7142857197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635462.62388631701</v>
      </c>
      <c r="Q199" s="2">
        <f t="shared" si="42"/>
        <v>600000</v>
      </c>
      <c r="R199" s="2">
        <f t="shared" si="40"/>
        <v>84443475.383070841</v>
      </c>
      <c r="S199" s="2">
        <f t="shared" si="17"/>
        <v>578360.82775186002</v>
      </c>
      <c r="T199" s="2">
        <f t="shared" si="18"/>
        <v>25854.857142857276</v>
      </c>
      <c r="U199" s="2">
        <f t="shared" si="19"/>
        <v>600000</v>
      </c>
      <c r="V199" s="2">
        <f t="shared" si="34"/>
        <v>36100155.40141464</v>
      </c>
      <c r="W199" s="2">
        <f t="shared" si="20"/>
        <v>458420.53020709008</v>
      </c>
      <c r="X199" s="2">
        <f t="shared" si="6"/>
        <v>141579.46979290992</v>
      </c>
      <c r="Y199" s="2">
        <f t="shared" si="37"/>
        <v>48343319.981656186</v>
      </c>
      <c r="Z199" s="2" t="str">
        <f t="shared" si="8"/>
        <v>HERE</v>
      </c>
      <c r="AA199" s="2">
        <f>IF(Z199="HERE",Y199,AA198+Graph!$G$1*1000)</f>
        <v>48343319.981656186</v>
      </c>
      <c r="AB199" s="2">
        <f t="shared" si="21"/>
        <v>141579.46979290992</v>
      </c>
      <c r="AC199" s="2">
        <f t="shared" si="38"/>
        <v>36100155.40141464</v>
      </c>
      <c r="AD199" s="3">
        <f t="shared" si="10"/>
        <v>48343319.981656186</v>
      </c>
      <c r="AE199" s="2">
        <f>IF(AE197&gt;=52800000,52800000,IF(AB178=Graph!G$1*1000,AE198+Graph!G$1*1000,AC199))</f>
        <v>36100155.40141464</v>
      </c>
      <c r="AF199" s="3">
        <f t="shared" si="11"/>
        <v>36100155.40141464</v>
      </c>
      <c r="AG199" s="3">
        <f t="shared" si="29"/>
        <v>41902152.863628238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122</v>
      </c>
      <c r="C200" s="7"/>
      <c r="D200" s="2" t="e">
        <f t="shared" si="12"/>
        <v>#N/A</v>
      </c>
      <c r="E200" s="2" t="e">
        <f t="shared" si="22"/>
        <v>#N/A</v>
      </c>
      <c r="F200" s="2">
        <v>579788.68843691796</v>
      </c>
      <c r="G200" s="2">
        <f t="shared" si="41"/>
        <v>579788.68843691796</v>
      </c>
      <c r="H200" s="2">
        <f t="shared" si="39"/>
        <v>80284731.272900045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3950424.5714285769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637248.18720023334</v>
      </c>
      <c r="Q200" s="2">
        <f t="shared" si="42"/>
        <v>600000</v>
      </c>
      <c r="R200" s="2">
        <f t="shared" si="40"/>
        <v>85043475.383070841</v>
      </c>
      <c r="S200" s="2">
        <f t="shared" si="17"/>
        <v>579788.68843692541</v>
      </c>
      <c r="T200" s="2">
        <f t="shared" si="18"/>
        <v>25854.857142857276</v>
      </c>
      <c r="U200" s="2">
        <f t="shared" si="19"/>
        <v>600000</v>
      </c>
      <c r="V200" s="2">
        <f t="shared" si="34"/>
        <v>36560003.792306788</v>
      </c>
      <c r="W200" s="2">
        <f t="shared" si="20"/>
        <v>459848.39089214802</v>
      </c>
      <c r="X200" s="2">
        <f t="shared" si="6"/>
        <v>140151.60910785198</v>
      </c>
      <c r="Y200" s="2">
        <f t="shared" si="37"/>
        <v>48483471.590764038</v>
      </c>
      <c r="Z200" s="2" t="str">
        <f t="shared" si="8"/>
        <v>HERE</v>
      </c>
      <c r="AA200" s="2">
        <f>IF(Z200="HERE",Y200,AA199+Graph!$G$1*1000)</f>
        <v>48483471.590764038</v>
      </c>
      <c r="AB200" s="2">
        <f t="shared" si="21"/>
        <v>140151.60910785198</v>
      </c>
      <c r="AC200" s="2">
        <f t="shared" si="38"/>
        <v>36560003.792306788</v>
      </c>
      <c r="AD200" s="3">
        <f t="shared" si="10"/>
        <v>48483471.590764038</v>
      </c>
      <c r="AE200" s="2">
        <f>IF(AE198&gt;=52800000,52800000,IF(AB179=Graph!G$1*1000,AE199+Graph!G$1*1000,AC200))</f>
        <v>36560003.792306788</v>
      </c>
      <c r="AF200" s="3">
        <f t="shared" si="11"/>
        <v>36560003.792306788</v>
      </c>
      <c r="AG200" s="3">
        <f t="shared" si="29"/>
        <v>42076545.26644522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123</v>
      </c>
      <c r="C201" s="7"/>
      <c r="D201" s="2" t="e">
        <f t="shared" si="12"/>
        <v>#N/A</v>
      </c>
      <c r="E201" s="2" t="e">
        <f t="shared" si="22"/>
        <v>#N/A</v>
      </c>
      <c r="F201" s="2">
        <v>581216.5491219759</v>
      </c>
      <c r="G201" s="2">
        <f t="shared" si="41"/>
        <v>581216.5491219759</v>
      </c>
      <c r="H201" s="2">
        <f t="shared" si="39"/>
        <v>80865947.822022021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3976279.4285714342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639033.75051416457</v>
      </c>
      <c r="Q201" s="2">
        <f t="shared" si="42"/>
        <v>600000</v>
      </c>
      <c r="R201" s="2">
        <f t="shared" si="40"/>
        <v>85643475.383070841</v>
      </c>
      <c r="S201" s="2">
        <f t="shared" si="17"/>
        <v>581216.5491219759</v>
      </c>
      <c r="T201" s="2">
        <f t="shared" si="18"/>
        <v>25854.857142857276</v>
      </c>
      <c r="U201" s="2">
        <f t="shared" si="19"/>
        <v>600000</v>
      </c>
      <c r="V201" s="2">
        <f t="shared" si="34"/>
        <v>37021280.043883994</v>
      </c>
      <c r="W201" s="2">
        <f t="shared" si="20"/>
        <v>461276.25157720596</v>
      </c>
      <c r="X201" s="2">
        <f t="shared" si="6"/>
        <v>138723.74842279404</v>
      </c>
      <c r="Y201" s="2">
        <f t="shared" si="37"/>
        <v>48622195.339186832</v>
      </c>
      <c r="Z201" s="2" t="str">
        <f t="shared" si="8"/>
        <v>HERE</v>
      </c>
      <c r="AA201" s="2">
        <f>IF(Z201="HERE",Y201,AA200+Graph!$G$1*1000)</f>
        <v>48622195.339186832</v>
      </c>
      <c r="AB201" s="2">
        <f t="shared" si="21"/>
        <v>138723.74842279404</v>
      </c>
      <c r="AC201" s="2">
        <f t="shared" si="38"/>
        <v>37021280.043883994</v>
      </c>
      <c r="AD201" s="3">
        <f t="shared" si="10"/>
        <v>48622195.339186832</v>
      </c>
      <c r="AE201" s="2">
        <f>IF(AE199&gt;=52800000,52800000,IF(AB180=Graph!G$1*1000,AE200+Graph!G$1*1000,AC201))</f>
        <v>37021280.043883994</v>
      </c>
      <c r="AF201" s="3">
        <f t="shared" si="11"/>
        <v>37021280.043883994</v>
      </c>
      <c r="AG201" s="3">
        <f t="shared" si="29"/>
        <v>42249947.765832856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124</v>
      </c>
      <c r="C202" s="7"/>
      <c r="D202" s="2" t="e">
        <f t="shared" si="12"/>
        <v>#N/A</v>
      </c>
      <c r="E202" s="2" t="e">
        <f t="shared" si="22"/>
        <v>#N/A</v>
      </c>
      <c r="F202" s="2">
        <v>582644.40980703384</v>
      </c>
      <c r="G202" s="2">
        <f t="shared" si="41"/>
        <v>582644.40980703384</v>
      </c>
      <c r="H202" s="2">
        <f t="shared" si="39"/>
        <v>81448592.231829047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4002134.2857142915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640819.31382808089</v>
      </c>
      <c r="Q202" s="2">
        <f t="shared" si="42"/>
        <v>600000</v>
      </c>
      <c r="R202" s="2">
        <f t="shared" si="40"/>
        <v>86243475.383070841</v>
      </c>
      <c r="S202" s="2">
        <f t="shared" si="17"/>
        <v>582644.40980702639</v>
      </c>
      <c r="T202" s="2">
        <f t="shared" si="18"/>
        <v>25854.857142857276</v>
      </c>
      <c r="U202" s="2">
        <f t="shared" si="19"/>
        <v>600000</v>
      </c>
      <c r="V202" s="2">
        <f t="shared" si="34"/>
        <v>37483984.156146258</v>
      </c>
      <c r="W202" s="2">
        <f t="shared" si="20"/>
        <v>462704.11226226389</v>
      </c>
      <c r="X202" s="2">
        <f t="shared" si="6"/>
        <v>137295.88773773611</v>
      </c>
      <c r="Y202" s="2">
        <f t="shared" si="37"/>
        <v>48759491.226924568</v>
      </c>
      <c r="Z202" s="2" t="str">
        <f t="shared" si="8"/>
        <v>HERE</v>
      </c>
      <c r="AA202" s="2">
        <f>IF(Z202="HERE",Y202,AA201+Graph!$G$1*1000)</f>
        <v>48759491.226924568</v>
      </c>
      <c r="AB202" s="2">
        <f t="shared" si="21"/>
        <v>137295.88773773611</v>
      </c>
      <c r="AC202" s="2">
        <f t="shared" si="38"/>
        <v>37483984.156146258</v>
      </c>
      <c r="AD202" s="3">
        <f t="shared" si="10"/>
        <v>48759491.226924568</v>
      </c>
      <c r="AE202" s="2">
        <f>IF(AE200&gt;=52800000,52800000,IF(AB181=Graph!G$1*1000,AE201+Graph!G$1*1000,AC202))</f>
        <v>37483984.156146258</v>
      </c>
      <c r="AF202" s="3">
        <f t="shared" si="11"/>
        <v>37483984.156146258</v>
      </c>
      <c r="AG202" s="3">
        <f t="shared" si="29"/>
        <v>42422136.583638191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125</v>
      </c>
      <c r="C203" s="7"/>
      <c r="D203" s="2" t="e">
        <f t="shared" si="12"/>
        <v>#N/A</v>
      </c>
      <c r="E203" s="2" t="e">
        <f t="shared" si="22"/>
        <v>#N/A</v>
      </c>
      <c r="F203" s="2">
        <v>584072.27049209177</v>
      </c>
      <c r="G203" s="2">
        <f t="shared" si="41"/>
        <v>584072.27049209177</v>
      </c>
      <c r="H203" s="2">
        <f t="shared" si="39"/>
        <v>82032664.502321139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4027989.1428571488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642604.87714201212</v>
      </c>
      <c r="Q203" s="2">
        <f t="shared" si="42"/>
        <v>600000</v>
      </c>
      <c r="R203" s="2">
        <f t="shared" si="40"/>
        <v>86843475.383070841</v>
      </c>
      <c r="S203" s="2">
        <f t="shared" si="17"/>
        <v>584072.27049209177</v>
      </c>
      <c r="T203" s="2">
        <f t="shared" si="18"/>
        <v>25854.857142857276</v>
      </c>
      <c r="U203" s="2">
        <f t="shared" si="19"/>
        <v>600000</v>
      </c>
      <c r="V203" s="2">
        <f t="shared" si="34"/>
        <v>37948116.12909358</v>
      </c>
      <c r="W203" s="2">
        <f t="shared" si="20"/>
        <v>464131.97294732183</v>
      </c>
      <c r="X203" s="2">
        <f t="shared" si="6"/>
        <v>135868.02705267817</v>
      </c>
      <c r="Y203" s="2">
        <f t="shared" si="37"/>
        <v>48895359.253977247</v>
      </c>
      <c r="Z203" s="2" t="str">
        <f t="shared" si="8"/>
        <v>HERE</v>
      </c>
      <c r="AA203" s="2">
        <f>IF(Z203="HERE",Y203,AA202+Graph!$G$1*1000)</f>
        <v>48895359.253977247</v>
      </c>
      <c r="AB203" s="2">
        <f t="shared" si="21"/>
        <v>135868.02705267817</v>
      </c>
      <c r="AC203" s="2">
        <f t="shared" si="38"/>
        <v>37948116.12909358</v>
      </c>
      <c r="AD203" s="3">
        <f t="shared" si="10"/>
        <v>48895359.253977247</v>
      </c>
      <c r="AE203" s="2">
        <f>IF(AE201&gt;=52800000,52800000,IF(AB182=Graph!G$1*1000,AE202+Graph!G$1*1000,AC203))</f>
        <v>37948116.12909358</v>
      </c>
      <c r="AF203" s="3">
        <f t="shared" si="11"/>
        <v>37948116.12909358</v>
      </c>
      <c r="AG203" s="3">
        <f t="shared" si="29"/>
        <v>42593111.719861232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126</v>
      </c>
      <c r="C204" s="7"/>
      <c r="D204" s="2" t="e">
        <f t="shared" si="12"/>
        <v>#N/A</v>
      </c>
      <c r="E204" s="2" t="e">
        <f t="shared" si="22"/>
        <v>#N/A</v>
      </c>
      <c r="F204" s="2">
        <v>585500.13117714971</v>
      </c>
      <c r="G204" s="2">
        <f t="shared" si="41"/>
        <v>585500.13117714971</v>
      </c>
      <c r="H204" s="2">
        <f t="shared" si="39"/>
        <v>82618164.633498281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4053844.0000000061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644390.44045592844</v>
      </c>
      <c r="Q204" s="2">
        <f t="shared" si="42"/>
        <v>600000</v>
      </c>
      <c r="R204" s="2">
        <f t="shared" si="40"/>
        <v>87443475.383070841</v>
      </c>
      <c r="S204" s="2">
        <f t="shared" si="17"/>
        <v>585500.13117714226</v>
      </c>
      <c r="T204" s="2">
        <f t="shared" si="18"/>
        <v>25854.857142857276</v>
      </c>
      <c r="U204" s="2">
        <f t="shared" si="19"/>
        <v>600000</v>
      </c>
      <c r="V204" s="2">
        <f t="shared" si="34"/>
        <v>38413675.96272596</v>
      </c>
      <c r="W204" s="2">
        <f t="shared" si="20"/>
        <v>465559.83363237977</v>
      </c>
      <c r="X204" s="2">
        <f t="shared" si="6"/>
        <v>134440.16636762023</v>
      </c>
      <c r="Y204" s="2">
        <f t="shared" si="37"/>
        <v>49029799.420344867</v>
      </c>
      <c r="Z204" s="2" t="str">
        <f t="shared" si="8"/>
        <v>HERE</v>
      </c>
      <c r="AA204" s="2">
        <f>IF(Z204="HERE",Y204,AA203+Graph!$G$1*1000)</f>
        <v>49029799.420344867</v>
      </c>
      <c r="AB204" s="2">
        <f t="shared" si="21"/>
        <v>134440.16636762023</v>
      </c>
      <c r="AC204" s="2">
        <f t="shared" si="38"/>
        <v>38413675.96272596</v>
      </c>
      <c r="AD204" s="3">
        <f t="shared" si="10"/>
        <v>49029799.420344867</v>
      </c>
      <c r="AE204" s="2">
        <f>IF(AE202&gt;=52800000,52800000,IF(AB183=Graph!G$1*1000,AE203+Graph!G$1*1000,AC204))</f>
        <v>38413675.96272596</v>
      </c>
      <c r="AF204" s="3">
        <f t="shared" si="11"/>
        <v>38413675.96272596</v>
      </c>
      <c r="AG204" s="3">
        <f t="shared" si="29"/>
        <v>42762873.174501978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127</v>
      </c>
      <c r="C205" s="7"/>
      <c r="D205" s="2" t="e">
        <f t="shared" si="12"/>
        <v>#N/A</v>
      </c>
      <c r="E205" s="2" t="e">
        <f t="shared" si="22"/>
        <v>#N/A</v>
      </c>
      <c r="F205" s="2">
        <v>586927.9918622002</v>
      </c>
      <c r="G205" s="2">
        <f t="shared" si="41"/>
        <v>586927.9918622002</v>
      </c>
      <c r="H205" s="2">
        <f t="shared" si="39"/>
        <v>83205092.625360489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4079698.8571428633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646176.00376985967</v>
      </c>
      <c r="Q205" s="2">
        <f t="shared" si="42"/>
        <v>600000</v>
      </c>
      <c r="R205" s="2">
        <f t="shared" si="40"/>
        <v>88043475.383070841</v>
      </c>
      <c r="S205" s="2">
        <f t="shared" si="17"/>
        <v>586927.99186220765</v>
      </c>
      <c r="T205" s="2">
        <f t="shared" si="18"/>
        <v>25854.857142857276</v>
      </c>
      <c r="U205" s="2">
        <f t="shared" si="19"/>
        <v>600000</v>
      </c>
      <c r="V205" s="2">
        <f t="shared" si="34"/>
        <v>38880663.657043397</v>
      </c>
      <c r="W205" s="2">
        <f t="shared" si="20"/>
        <v>466987.69431743771</v>
      </c>
      <c r="X205" s="2">
        <f t="shared" si="6"/>
        <v>133012.30568256229</v>
      </c>
      <c r="Y205" s="2">
        <f t="shared" si="37"/>
        <v>49162811.726027429</v>
      </c>
      <c r="Z205" s="2" t="str">
        <f t="shared" si="8"/>
        <v>HERE</v>
      </c>
      <c r="AA205" s="2">
        <f>IF(Z205="HERE",Y205,AA204+Graph!$G$1*1000)</f>
        <v>49162811.726027429</v>
      </c>
      <c r="AB205" s="2">
        <f t="shared" si="21"/>
        <v>133012.30568256229</v>
      </c>
      <c r="AC205" s="2">
        <f t="shared" si="38"/>
        <v>38880663.657043397</v>
      </c>
      <c r="AD205" s="3">
        <f t="shared" si="10"/>
        <v>49162811.726027429</v>
      </c>
      <c r="AE205" s="2">
        <f>IF(AE203&gt;=52800000,52800000,IF(AB184=Graph!G$1*1000,AE204+Graph!G$1*1000,AC205))</f>
        <v>38880663.657043397</v>
      </c>
      <c r="AF205" s="3">
        <f t="shared" si="11"/>
        <v>38880663.657043397</v>
      </c>
      <c r="AG205" s="3">
        <f t="shared" si="29"/>
        <v>42931420.947560422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128</v>
      </c>
      <c r="C206" s="7"/>
      <c r="D206" s="2" t="e">
        <f t="shared" si="12"/>
        <v>#N/A</v>
      </c>
      <c r="E206" s="2" t="e">
        <f t="shared" si="22"/>
        <v>#N/A</v>
      </c>
      <c r="F206" s="2">
        <v>588355.85254725814</v>
      </c>
      <c r="G206" s="2">
        <f t="shared" si="41"/>
        <v>588355.85254725814</v>
      </c>
      <c r="H206" s="2">
        <f t="shared" si="39"/>
        <v>83793448.477907747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4105553.7142857206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647961.567083776</v>
      </c>
      <c r="Q206" s="2">
        <f t="shared" si="42"/>
        <v>600000</v>
      </c>
      <c r="R206" s="2">
        <f t="shared" si="40"/>
        <v>88643475.383070841</v>
      </c>
      <c r="S206" s="2">
        <f t="shared" si="17"/>
        <v>588355.85254725814</v>
      </c>
      <c r="T206" s="2">
        <f t="shared" si="18"/>
        <v>25854.857142857276</v>
      </c>
      <c r="U206" s="2">
        <f t="shared" si="19"/>
        <v>600000</v>
      </c>
      <c r="V206" s="2">
        <f t="shared" si="34"/>
        <v>39349079.212045886</v>
      </c>
      <c r="W206" s="2">
        <f t="shared" si="20"/>
        <v>468415.5550024882</v>
      </c>
      <c r="X206" s="2">
        <f t="shared" si="6"/>
        <v>131584.4449975118</v>
      </c>
      <c r="Y206" s="2">
        <f t="shared" si="37"/>
        <v>49294396.171024941</v>
      </c>
      <c r="Z206" s="2" t="str">
        <f t="shared" si="8"/>
        <v>HERE</v>
      </c>
      <c r="AA206" s="2">
        <f>IF(Z206="HERE",Y206,AA205+Graph!$G$1*1000)</f>
        <v>49294396.171024941</v>
      </c>
      <c r="AB206" s="2">
        <f t="shared" si="21"/>
        <v>131584.4449975118</v>
      </c>
      <c r="AC206" s="2">
        <f t="shared" si="38"/>
        <v>39349079.212045886</v>
      </c>
      <c r="AD206" s="3">
        <f t="shared" si="10"/>
        <v>49294396.171024941</v>
      </c>
      <c r="AE206" s="2">
        <f>IF(AE204&gt;=52800000,52800000,IF(AB185=Graph!G$1*1000,AE205+Graph!G$1*1000,AC206))</f>
        <v>39349079.212045886</v>
      </c>
      <c r="AF206" s="3">
        <f t="shared" si="11"/>
        <v>39349079.212045886</v>
      </c>
      <c r="AG206" s="3">
        <f t="shared" si="29"/>
        <v>43098755.039036565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129</v>
      </c>
      <c r="C207" s="7"/>
      <c r="D207" s="2" t="e">
        <f t="shared" si="12"/>
        <v>#N/A</v>
      </c>
      <c r="E207" s="2" t="e">
        <f t="shared" si="22"/>
        <v>#N/A</v>
      </c>
      <c r="F207" s="2">
        <v>589783.71323231608</v>
      </c>
      <c r="G207" s="2">
        <f t="shared" si="41"/>
        <v>589783.71323231608</v>
      </c>
      <c r="H207" s="2">
        <f t="shared" si="39"/>
        <v>84383232.191140056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4131408.5714285779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649747.13039770722</v>
      </c>
      <c r="Q207" s="2">
        <f t="shared" si="42"/>
        <v>600000</v>
      </c>
      <c r="R207" s="2">
        <f t="shared" si="40"/>
        <v>89243475.383070841</v>
      </c>
      <c r="S207" s="2">
        <f t="shared" si="17"/>
        <v>589783.71323230863</v>
      </c>
      <c r="T207" s="2">
        <f t="shared" si="18"/>
        <v>25854.857142857276</v>
      </c>
      <c r="U207" s="2">
        <f t="shared" si="19"/>
        <v>600000</v>
      </c>
      <c r="V207" s="2">
        <f t="shared" si="34"/>
        <v>39818922.627733432</v>
      </c>
      <c r="W207" s="2">
        <f t="shared" si="20"/>
        <v>469843.41568754613</v>
      </c>
      <c r="X207" s="2">
        <f t="shared" si="6"/>
        <v>130156.58431245387</v>
      </c>
      <c r="Y207" s="2">
        <f t="shared" si="37"/>
        <v>49424552.755337395</v>
      </c>
      <c r="Z207" s="2" t="str">
        <f t="shared" si="8"/>
        <v>HERE</v>
      </c>
      <c r="AA207" s="2">
        <f>IF(Z207="HERE",Y207,AA206+Graph!$G$1*1000)</f>
        <v>49424552.755337395</v>
      </c>
      <c r="AB207" s="2">
        <f t="shared" si="21"/>
        <v>130156.58431245387</v>
      </c>
      <c r="AC207" s="2">
        <f t="shared" si="38"/>
        <v>39818922.627733432</v>
      </c>
      <c r="AD207" s="3">
        <f t="shared" si="10"/>
        <v>49424552.755337395</v>
      </c>
      <c r="AE207" s="2">
        <f>IF(AE205&gt;=52800000,52800000,IF(AB186=Graph!G$1*1000,AE206+Graph!G$1*1000,AC207))</f>
        <v>39818922.627733432</v>
      </c>
      <c r="AF207" s="3">
        <f t="shared" si="11"/>
        <v>39818922.627733432</v>
      </c>
      <c r="AG207" s="3">
        <f t="shared" si="29"/>
        <v>43264875.44893042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130</v>
      </c>
      <c r="C208" s="7"/>
      <c r="D208" s="2" t="e">
        <f t="shared" si="12"/>
        <v>#N/A</v>
      </c>
      <c r="E208" s="2" t="e">
        <f t="shared" si="22"/>
        <v>#N/A</v>
      </c>
      <c r="F208" s="2">
        <v>591211.57391737401</v>
      </c>
      <c r="G208" s="2">
        <f t="shared" si="41"/>
        <v>591211.57391737401</v>
      </c>
      <c r="H208" s="2">
        <f t="shared" si="39"/>
        <v>84974443.76505743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4157263.4285714352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651532.69371163845</v>
      </c>
      <c r="Q208" s="2">
        <f t="shared" si="42"/>
        <v>600000</v>
      </c>
      <c r="R208" s="2">
        <f t="shared" si="40"/>
        <v>89843475.383070841</v>
      </c>
      <c r="S208" s="2">
        <f t="shared" si="17"/>
        <v>591211.57391737401</v>
      </c>
      <c r="T208" s="2">
        <f t="shared" si="18"/>
        <v>25854.857142857276</v>
      </c>
      <c r="U208" s="2">
        <f t="shared" si="19"/>
        <v>600000</v>
      </c>
      <c r="V208" s="2">
        <f t="shared" si="34"/>
        <v>40290193.904106036</v>
      </c>
      <c r="W208" s="2">
        <f t="shared" si="20"/>
        <v>471271.27637260407</v>
      </c>
      <c r="X208" s="2">
        <f t="shared" si="6"/>
        <v>128728.72362739593</v>
      </c>
      <c r="Y208" s="2">
        <f t="shared" si="37"/>
        <v>49553281.478964791</v>
      </c>
      <c r="Z208" s="2" t="str">
        <f t="shared" si="8"/>
        <v>HERE</v>
      </c>
      <c r="AA208" s="2">
        <f>IF(Z208="HERE",Y208,AA207+Graph!$G$1*1000)</f>
        <v>49553281.478964791</v>
      </c>
      <c r="AB208" s="2">
        <f t="shared" si="21"/>
        <v>128728.72362739593</v>
      </c>
      <c r="AC208" s="2">
        <f t="shared" si="38"/>
        <v>40290193.904106036</v>
      </c>
      <c r="AD208" s="3">
        <f t="shared" si="10"/>
        <v>49553281.478964791</v>
      </c>
      <c r="AE208" s="2">
        <f>IF(AE206&gt;=52800000,52800000,IF(AB187=Graph!G$1*1000,AE207+Graph!G$1*1000,AC208))</f>
        <v>40290193.904106036</v>
      </c>
      <c r="AF208" s="3">
        <f t="shared" si="11"/>
        <v>40290193.904106036</v>
      </c>
      <c r="AG208" s="3">
        <f t="shared" si="29"/>
        <v>43429782.177241966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131</v>
      </c>
      <c r="C209" s="7"/>
      <c r="D209" s="2" t="e">
        <f t="shared" si="12"/>
        <v>#N/A</v>
      </c>
      <c r="E209" s="2" t="e">
        <f t="shared" si="22"/>
        <v>#N/A</v>
      </c>
      <c r="F209" s="2">
        <v>592639.43460243195</v>
      </c>
      <c r="G209" s="2">
        <f t="shared" si="41"/>
        <v>592639.43460243195</v>
      </c>
      <c r="H209" s="2">
        <f t="shared" si="39"/>
        <v>85567083.199659854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4183118.2857142924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653318.25702555478</v>
      </c>
      <c r="Q209" s="2">
        <f t="shared" si="42"/>
        <v>600000</v>
      </c>
      <c r="R209" s="2">
        <f t="shared" si="40"/>
        <v>90443475.383070841</v>
      </c>
      <c r="S209" s="2">
        <f t="shared" si="17"/>
        <v>592639.4346024245</v>
      </c>
      <c r="T209" s="2">
        <f t="shared" si="18"/>
        <v>25854.857142857276</v>
      </c>
      <c r="U209" s="2">
        <f t="shared" si="19"/>
        <v>600000</v>
      </c>
      <c r="V209" s="2">
        <f t="shared" si="34"/>
        <v>40762893.041163698</v>
      </c>
      <c r="W209" s="2">
        <f t="shared" si="20"/>
        <v>472699.13705766201</v>
      </c>
      <c r="X209" s="2">
        <f t="shared" si="6"/>
        <v>127300.86294233799</v>
      </c>
      <c r="Y209" s="2">
        <f t="shared" si="37"/>
        <v>49680582.341907129</v>
      </c>
      <c r="Z209" s="2" t="str">
        <f t="shared" si="8"/>
        <v>HERE</v>
      </c>
      <c r="AA209" s="2">
        <f>IF(Z209="HERE",Y209,AA208+Graph!$G$1*1000)</f>
        <v>49680582.341907129</v>
      </c>
      <c r="AB209" s="2">
        <f t="shared" si="21"/>
        <v>127300.86294233799</v>
      </c>
      <c r="AC209" s="2">
        <f t="shared" si="38"/>
        <v>40762893.041163698</v>
      </c>
      <c r="AD209" s="3">
        <f t="shared" si="10"/>
        <v>49680582.341907129</v>
      </c>
      <c r="AE209" s="2">
        <f>IF(AE207&gt;=52800000,52800000,IF(AB188=Graph!G$1*1000,AE208+Graph!G$1*1000,AC209))</f>
        <v>40762893.041163698</v>
      </c>
      <c r="AF209" s="3">
        <f t="shared" si="11"/>
        <v>40762893.041163698</v>
      </c>
      <c r="AG209" s="3">
        <f t="shared" si="29"/>
        <v>43593475.223971225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132</v>
      </c>
      <c r="C210" s="7"/>
      <c r="D210" s="2" t="e">
        <f t="shared" si="12"/>
        <v>#N/A</v>
      </c>
      <c r="E210" s="2" t="e">
        <f t="shared" si="22"/>
        <v>#N/A</v>
      </c>
      <c r="F210" s="2">
        <v>594067.29528748989</v>
      </c>
      <c r="G210" s="2">
        <f t="shared" si="41"/>
        <v>594067.29528748989</v>
      </c>
      <c r="H210" s="2">
        <f t="shared" si="39"/>
        <v>86161150.494947344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4208973.1428571492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655103.820339486</v>
      </c>
      <c r="Q210" s="2">
        <f t="shared" si="42"/>
        <v>600000</v>
      </c>
      <c r="R210" s="2">
        <f t="shared" si="40"/>
        <v>91043475.383070841</v>
      </c>
      <c r="S210" s="2">
        <f t="shared" si="17"/>
        <v>594067.29528748989</v>
      </c>
      <c r="T210" s="2">
        <f t="shared" si="18"/>
        <v>25854.85714285681</v>
      </c>
      <c r="U210" s="2">
        <f t="shared" si="19"/>
        <v>600000</v>
      </c>
      <c r="V210" s="2">
        <f t="shared" si="34"/>
        <v>41237020.038906418</v>
      </c>
      <c r="W210" s="2">
        <f t="shared" si="20"/>
        <v>474126.99774271995</v>
      </c>
      <c r="X210" s="2">
        <f t="shared" si="6"/>
        <v>125873.00225728005</v>
      </c>
      <c r="Y210" s="2">
        <f t="shared" si="37"/>
        <v>49806455.344164409</v>
      </c>
      <c r="Z210" s="2" t="str">
        <f t="shared" si="8"/>
        <v>HERE</v>
      </c>
      <c r="AA210" s="2">
        <f>IF(Z210="HERE",Y210,AA209+Graph!$G$1*1000)</f>
        <v>49806455.344164409</v>
      </c>
      <c r="AB210" s="2">
        <f t="shared" si="21"/>
        <v>125873.00225728005</v>
      </c>
      <c r="AC210" s="2">
        <f t="shared" si="38"/>
        <v>41237020.038906418</v>
      </c>
      <c r="AD210" s="3">
        <f t="shared" si="10"/>
        <v>49806455.344164409</v>
      </c>
      <c r="AE210" s="2">
        <f>IF(AE208&gt;=52800000,52800000,IF(AB189=Graph!G$1*1000,AE209+Graph!G$1*1000,AC210))</f>
        <v>41237020.038906418</v>
      </c>
      <c r="AF210" s="3">
        <f t="shared" si="11"/>
        <v>41237020.038906418</v>
      </c>
      <c r="AG210" s="3">
        <f t="shared" si="29"/>
        <v>43755954.589118175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133</v>
      </c>
      <c r="C211" s="7"/>
      <c r="D211" s="2" t="e">
        <f t="shared" si="12"/>
        <v>#N/A</v>
      </c>
      <c r="E211" s="2" t="e">
        <f t="shared" si="22"/>
        <v>#N/A</v>
      </c>
      <c r="F211" s="2">
        <v>595495.15597254783</v>
      </c>
      <c r="G211" s="2">
        <f t="shared" si="41"/>
        <v>595495.15597254783</v>
      </c>
      <c r="H211" s="2">
        <f t="shared" si="39"/>
        <v>86756645.650919884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4234828.0000000065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656889.38365340233</v>
      </c>
      <c r="Q211" s="2">
        <f t="shared" si="42"/>
        <v>600000</v>
      </c>
      <c r="R211" s="2">
        <f t="shared" si="40"/>
        <v>91643475.383070841</v>
      </c>
      <c r="S211" s="2">
        <f t="shared" si="17"/>
        <v>595495.15597254038</v>
      </c>
      <c r="T211" s="2">
        <f t="shared" si="18"/>
        <v>25854.857142857276</v>
      </c>
      <c r="U211" s="2">
        <f t="shared" si="19"/>
        <v>600000</v>
      </c>
      <c r="V211" s="2">
        <f t="shared" si="34"/>
        <v>41712574.897334196</v>
      </c>
      <c r="W211" s="2">
        <f t="shared" si="20"/>
        <v>475554.85842777789</v>
      </c>
      <c r="X211" s="2">
        <f t="shared" si="6"/>
        <v>124445.14157222211</v>
      </c>
      <c r="Y211" s="2">
        <f t="shared" si="37"/>
        <v>49930900.485736631</v>
      </c>
      <c r="Z211" s="2" t="str">
        <f t="shared" si="8"/>
        <v>HERE</v>
      </c>
      <c r="AA211" s="2">
        <f>IF(Z211="HERE",Y211,AA210+Graph!$G$1*1000)</f>
        <v>49930900.485736631</v>
      </c>
      <c r="AB211" s="2">
        <f t="shared" si="21"/>
        <v>124445.14157222211</v>
      </c>
      <c r="AC211" s="2">
        <f t="shared" si="38"/>
        <v>41712574.897334196</v>
      </c>
      <c r="AD211" s="3">
        <f t="shared" si="10"/>
        <v>49930900.485736631</v>
      </c>
      <c r="AE211" s="2">
        <f>IF(AE209&gt;=52800000,52800000,IF(AB190=Graph!G$1*1000,AE210+Graph!G$1*1000,AC211))</f>
        <v>41712574.897334196</v>
      </c>
      <c r="AF211" s="3">
        <f t="shared" si="11"/>
        <v>41712574.897334196</v>
      </c>
      <c r="AG211" s="3">
        <f t="shared" si="29"/>
        <v>43917220.272682831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134</v>
      </c>
      <c r="C212" s="7"/>
      <c r="D212" s="2" t="e">
        <f t="shared" si="12"/>
        <v>#N/A</v>
      </c>
      <c r="E212" s="2" t="e">
        <f t="shared" si="22"/>
        <v>#N/A</v>
      </c>
      <c r="F212" s="2">
        <v>596923.01665759832</v>
      </c>
      <c r="G212" s="2">
        <f t="shared" si="41"/>
        <v>596923.01665759832</v>
      </c>
      <c r="H212" s="2">
        <f t="shared" si="39"/>
        <v>87353568.667577475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4260682.8571428638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658674.94696733356</v>
      </c>
      <c r="Q212" s="2">
        <f t="shared" si="42"/>
        <v>600000</v>
      </c>
      <c r="R212" s="2">
        <f t="shared" si="40"/>
        <v>92243475.383070841</v>
      </c>
      <c r="S212" s="2">
        <f t="shared" si="17"/>
        <v>596923.01665759087</v>
      </c>
      <c r="T212" s="2">
        <f t="shared" si="18"/>
        <v>25854.857142857276</v>
      </c>
      <c r="U212" s="2">
        <f t="shared" si="19"/>
        <v>600000</v>
      </c>
      <c r="V212" s="2">
        <f t="shared" si="34"/>
        <v>42189557.616447024</v>
      </c>
      <c r="W212" s="2">
        <f t="shared" si="20"/>
        <v>476982.71911282837</v>
      </c>
      <c r="X212" s="2">
        <f t="shared" si="6"/>
        <v>123017.28088717163</v>
      </c>
      <c r="Y212" s="2">
        <f t="shared" si="37"/>
        <v>50053917.766623802</v>
      </c>
      <c r="Z212" s="2" t="str">
        <f t="shared" si="8"/>
        <v>HERE</v>
      </c>
      <c r="AA212" s="2">
        <f>IF(Z212="HERE",Y212,AA211+Graph!$G$1*1000)</f>
        <v>50053917.766623802</v>
      </c>
      <c r="AB212" s="2">
        <f t="shared" si="21"/>
        <v>123017.28088717163</v>
      </c>
      <c r="AC212" s="2">
        <f t="shared" si="38"/>
        <v>42189557.616447024</v>
      </c>
      <c r="AD212" s="3">
        <f t="shared" si="10"/>
        <v>50053917.766623802</v>
      </c>
      <c r="AE212" s="2">
        <f>IF(AE210&gt;=52800000,52800000,IF(AB191=Graph!G$1*1000,AE211+Graph!G$1*1000,AC212))</f>
        <v>42189557.616447024</v>
      </c>
      <c r="AF212" s="3">
        <f t="shared" si="11"/>
        <v>42189557.616447024</v>
      </c>
      <c r="AG212" s="3">
        <f t="shared" si="29"/>
        <v>44077272.274665184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135</v>
      </c>
      <c r="C213" s="7"/>
      <c r="D213" s="2" t="e">
        <f t="shared" si="12"/>
        <v>#N/A</v>
      </c>
      <c r="E213" s="2" t="e">
        <f t="shared" si="22"/>
        <v>#N/A</v>
      </c>
      <c r="F213" s="2">
        <v>598350.87734265625</v>
      </c>
      <c r="G213" s="2">
        <f t="shared" si="41"/>
        <v>598350.87734265625</v>
      </c>
      <c r="H213" s="2">
        <f t="shared" si="39"/>
        <v>87951919.544920132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4286537.7142857211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660460.51028124988</v>
      </c>
      <c r="Q213" s="2">
        <f t="shared" si="42"/>
        <v>600000</v>
      </c>
      <c r="R213" s="2">
        <f t="shared" si="40"/>
        <v>92843475.383070841</v>
      </c>
      <c r="S213" s="2">
        <f t="shared" si="17"/>
        <v>598350.87734265625</v>
      </c>
      <c r="T213" s="2">
        <f t="shared" si="18"/>
        <v>25854.857142857276</v>
      </c>
      <c r="U213" s="2">
        <f t="shared" si="19"/>
        <v>600000</v>
      </c>
      <c r="V213" s="2">
        <f t="shared" si="34"/>
        <v>42667968.19624491</v>
      </c>
      <c r="W213" s="2">
        <f t="shared" si="20"/>
        <v>478410.57979788631</v>
      </c>
      <c r="X213" s="2">
        <f t="shared" si="6"/>
        <v>121589.42020211369</v>
      </c>
      <c r="Y213" s="2">
        <f t="shared" si="37"/>
        <v>50175507.186825916</v>
      </c>
      <c r="Z213" s="2" t="str">
        <f t="shared" si="8"/>
        <v>HERE</v>
      </c>
      <c r="AA213" s="2">
        <f>IF(Z213="HERE",Y213,AA212+Graph!$G$1*1000)</f>
        <v>50175507.186825916</v>
      </c>
      <c r="AB213" s="2">
        <f t="shared" si="21"/>
        <v>121589.42020211369</v>
      </c>
      <c r="AC213" s="2">
        <f t="shared" si="38"/>
        <v>42667968.19624491</v>
      </c>
      <c r="AD213" s="3">
        <f t="shared" si="10"/>
        <v>50175507.186825916</v>
      </c>
      <c r="AE213" s="2">
        <f>IF(AE211&gt;=52800000,52800000,IF(AB192=Graph!G$1*1000,AE212+Graph!G$1*1000,AC213))</f>
        <v>42667968.19624491</v>
      </c>
      <c r="AF213" s="3">
        <f t="shared" si="11"/>
        <v>42667968.19624491</v>
      </c>
      <c r="AG213" s="3">
        <f t="shared" si="29"/>
        <v>44236110.595065236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136</v>
      </c>
      <c r="C214" s="7"/>
      <c r="D214" s="2" t="e">
        <f t="shared" si="12"/>
        <v>#N/A</v>
      </c>
      <c r="E214" s="2" t="e">
        <f t="shared" si="22"/>
        <v>#N/A</v>
      </c>
      <c r="F214" s="2">
        <v>599778.73802771419</v>
      </c>
      <c r="G214" s="2">
        <f t="shared" si="41"/>
        <v>599778.73802771419</v>
      </c>
      <c r="H214" s="2">
        <f t="shared" si="39"/>
        <v>88551698.282947838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4312392.5714285783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662246.07359518111</v>
      </c>
      <c r="Q214" s="2">
        <f t="shared" si="42"/>
        <v>600000</v>
      </c>
      <c r="R214" s="2">
        <f t="shared" si="40"/>
        <v>93443475.383070841</v>
      </c>
      <c r="S214" s="2">
        <f t="shared" si="17"/>
        <v>599778.73802770674</v>
      </c>
      <c r="T214" s="2">
        <f t="shared" si="18"/>
        <v>25854.857142857276</v>
      </c>
      <c r="U214" s="2">
        <f t="shared" si="19"/>
        <v>600000</v>
      </c>
      <c r="V214" s="2">
        <f t="shared" si="34"/>
        <v>43147806.636727855</v>
      </c>
      <c r="W214" s="2">
        <f t="shared" si="20"/>
        <v>479838.44048294425</v>
      </c>
      <c r="X214" s="2">
        <f t="shared" si="6"/>
        <v>120161.55951705575</v>
      </c>
      <c r="Y214" s="2">
        <f t="shared" si="37"/>
        <v>50295668.746342972</v>
      </c>
      <c r="Z214" s="2" t="str">
        <f t="shared" si="8"/>
        <v>HERE</v>
      </c>
      <c r="AA214" s="2">
        <f>IF(Z214="HERE",Y214,AA213+Graph!$G$1*1000)</f>
        <v>50295668.746342972</v>
      </c>
      <c r="AB214" s="2">
        <f t="shared" si="21"/>
        <v>120161.55951705575</v>
      </c>
      <c r="AC214" s="2">
        <f t="shared" si="38"/>
        <v>43147806.636727855</v>
      </c>
      <c r="AD214" s="3">
        <f t="shared" si="10"/>
        <v>50295668.746342972</v>
      </c>
      <c r="AE214" s="2">
        <f>IF(AE212&gt;=52800000,52800000,IF(AB193=Graph!G$1*1000,AE213+Graph!G$1*1000,AC214))</f>
        <v>43147806.636727855</v>
      </c>
      <c r="AF214" s="3">
        <f t="shared" si="11"/>
        <v>43147806.636727855</v>
      </c>
      <c r="AG214" s="3">
        <f t="shared" si="29"/>
        <v>44393735.233883001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137</v>
      </c>
      <c r="C215" s="7"/>
      <c r="D215" s="2" t="e">
        <f t="shared" si="12"/>
        <v>#N/A</v>
      </c>
      <c r="E215" s="2" t="e">
        <f t="shared" si="22"/>
        <v>#N/A</v>
      </c>
      <c r="F215" s="2">
        <v>601206.59871277213</v>
      </c>
      <c r="G215" s="2">
        <f t="shared" si="41"/>
        <v>574145.14285714284</v>
      </c>
      <c r="H215" s="2">
        <f t="shared" si="39"/>
        <v>89125843.425804988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4338247.4285714356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664031.63690909743</v>
      </c>
      <c r="Q215" s="2">
        <f t="shared" si="42"/>
        <v>600000</v>
      </c>
      <c r="R215" s="2">
        <f t="shared" si="40"/>
        <v>94043475.383070841</v>
      </c>
      <c r="S215" s="2">
        <f t="shared" si="17"/>
        <v>574145.14285714924</v>
      </c>
      <c r="T215" s="2">
        <f t="shared" si="18"/>
        <v>25854.857142857276</v>
      </c>
      <c r="U215" s="2">
        <f t="shared" si="19"/>
        <v>600000</v>
      </c>
      <c r="V215" s="2">
        <f t="shared" si="34"/>
        <v>43629072.937895857</v>
      </c>
      <c r="W215" s="2">
        <f t="shared" si="20"/>
        <v>481266.30116800219</v>
      </c>
      <c r="X215" s="2">
        <f t="shared" si="6"/>
        <v>118733.69883199781</v>
      </c>
      <c r="Y215" s="2">
        <f t="shared" si="37"/>
        <v>50414402.44517497</v>
      </c>
      <c r="Z215" s="2" t="str">
        <f t="shared" si="8"/>
        <v>HERE</v>
      </c>
      <c r="AA215" s="2">
        <f>IF(Z215="HERE",Y215,AA214+Graph!$G$1*1000)</f>
        <v>50414402.44517497</v>
      </c>
      <c r="AB215" s="2">
        <f t="shared" si="21"/>
        <v>118733.69883199781</v>
      </c>
      <c r="AC215" s="2">
        <f t="shared" si="38"/>
        <v>43629072.937895857</v>
      </c>
      <c r="AD215" s="3">
        <f t="shared" si="10"/>
        <v>50414402.44517497</v>
      </c>
      <c r="AE215" s="2">
        <f>IF(AE213&gt;=52800000,52800000,IF(AB194=Graph!G$1*1000,AE214+Graph!G$1*1000,AC215))</f>
        <v>43629072.937895857</v>
      </c>
      <c r="AF215" s="3">
        <f t="shared" si="11"/>
        <v>43629072.937895857</v>
      </c>
      <c r="AG215" s="3">
        <f t="shared" si="29"/>
        <v>44550146.191118471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138</v>
      </c>
      <c r="C216" s="7"/>
      <c r="D216" s="2" t="e">
        <f t="shared" si="12"/>
        <v>#N/A</v>
      </c>
      <c r="E216" s="2" t="e">
        <f t="shared" si="22"/>
        <v>#N/A</v>
      </c>
      <c r="F216" s="2">
        <v>602634.45939783007</v>
      </c>
      <c r="G216" s="2">
        <f t="shared" si="41"/>
        <v>574145.14285714284</v>
      </c>
      <c r="H216" s="2">
        <f t="shared" si="39"/>
        <v>89699988.568662137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4364102.2857142929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665817.20022302866</v>
      </c>
      <c r="Q216" s="2">
        <f t="shared" si="42"/>
        <v>600000</v>
      </c>
      <c r="R216" s="2">
        <f t="shared" si="40"/>
        <v>94643475.383070841</v>
      </c>
      <c r="S216" s="2">
        <f t="shared" si="17"/>
        <v>574145.14285714924</v>
      </c>
      <c r="T216" s="2">
        <f t="shared" si="18"/>
        <v>25854.857142857276</v>
      </c>
      <c r="U216" s="2">
        <f t="shared" si="19"/>
        <v>600000</v>
      </c>
      <c r="V216" s="2">
        <f t="shared" si="34"/>
        <v>44111767.099748917</v>
      </c>
      <c r="W216" s="2">
        <f t="shared" si="20"/>
        <v>482694.16185306013</v>
      </c>
      <c r="X216" s="2">
        <f t="shared" si="6"/>
        <v>117305.83814693987</v>
      </c>
      <c r="Y216" s="2">
        <f t="shared" si="37"/>
        <v>50531708.28332191</v>
      </c>
      <c r="Z216" s="2" t="str">
        <f t="shared" si="8"/>
        <v>HERE</v>
      </c>
      <c r="AA216" s="2">
        <f>IF(Z216="HERE",Y216,AA215+Graph!$G$1*1000)</f>
        <v>50531708.28332191</v>
      </c>
      <c r="AB216" s="2">
        <f t="shared" si="21"/>
        <v>117305.83814693987</v>
      </c>
      <c r="AC216" s="2">
        <f t="shared" si="38"/>
        <v>44111767.099748917</v>
      </c>
      <c r="AD216" s="3">
        <f t="shared" si="10"/>
        <v>50531708.28332191</v>
      </c>
      <c r="AE216" s="2">
        <f>IF(AE214&gt;=52800000,52800000,IF(AB195=Graph!G$1*1000,AE215+Graph!G$1*1000,AC216))</f>
        <v>44111767.099748917</v>
      </c>
      <c r="AF216" s="3">
        <f t="shared" si="11"/>
        <v>44111767.099748917</v>
      </c>
      <c r="AG216" s="3">
        <f t="shared" si="29"/>
        <v>44705343.466771625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139</v>
      </c>
      <c r="C217" s="7"/>
      <c r="D217" s="2" t="e">
        <f t="shared" si="12"/>
        <v>#N/A</v>
      </c>
      <c r="E217" s="2" t="e">
        <f t="shared" si="22"/>
        <v>#N/A</v>
      </c>
      <c r="F217" s="2">
        <v>604062.32008288801</v>
      </c>
      <c r="G217" s="2">
        <f t="shared" si="41"/>
        <v>574145.14285714284</v>
      </c>
      <c r="H217" s="2">
        <f t="shared" si="39"/>
        <v>90274133.711519286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4389957.1428571502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667602.76353695989</v>
      </c>
      <c r="Q217" s="2">
        <f t="shared" si="42"/>
        <v>600000</v>
      </c>
      <c r="R217" s="2">
        <f t="shared" si="40"/>
        <v>95243475.383070841</v>
      </c>
      <c r="S217" s="2">
        <f t="shared" si="17"/>
        <v>574145.14285714924</v>
      </c>
      <c r="T217" s="2">
        <f t="shared" si="18"/>
        <v>25854.857142857276</v>
      </c>
      <c r="U217" s="2">
        <f t="shared" si="19"/>
        <v>600000</v>
      </c>
      <c r="V217" s="2">
        <f t="shared" si="34"/>
        <v>44595889.122287035</v>
      </c>
      <c r="W217" s="2">
        <f t="shared" si="20"/>
        <v>484122.02253811806</v>
      </c>
      <c r="X217" s="2">
        <f t="shared" si="6"/>
        <v>115877.97746188194</v>
      </c>
      <c r="Y217" s="2">
        <f t="shared" si="37"/>
        <v>50647586.260783792</v>
      </c>
      <c r="Z217" s="2" t="str">
        <f t="shared" si="8"/>
        <v>HERE</v>
      </c>
      <c r="AA217" s="2">
        <f>IF(Z217="HERE",Y217,AA216+Graph!$G$1*1000)</f>
        <v>50647586.260783792</v>
      </c>
      <c r="AB217" s="2">
        <f t="shared" si="21"/>
        <v>115877.97746188194</v>
      </c>
      <c r="AC217" s="2">
        <f t="shared" si="38"/>
        <v>44595889.122287035</v>
      </c>
      <c r="AD217" s="3">
        <f t="shared" si="10"/>
        <v>50647586.260783792</v>
      </c>
      <c r="AE217" s="2">
        <f>IF(AE215&gt;=52800000,52800000,IF(AB196=Graph!G$1*1000,AE216+Graph!G$1*1000,AC217))</f>
        <v>44595889.122287035</v>
      </c>
      <c r="AF217" s="3">
        <f t="shared" si="11"/>
        <v>44595889.122287035</v>
      </c>
      <c r="AG217" s="3">
        <f t="shared" si="29"/>
        <v>44859327.060842499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140</v>
      </c>
      <c r="C218" s="7"/>
      <c r="D218" s="2" t="e">
        <f t="shared" si="12"/>
        <v>#N/A</v>
      </c>
      <c r="E218" s="2" t="e">
        <f t="shared" si="22"/>
        <v>#N/A</v>
      </c>
      <c r="F218" s="2">
        <v>605490.18076793849</v>
      </c>
      <c r="G218" s="2">
        <f t="shared" si="41"/>
        <v>574145.14285714284</v>
      </c>
      <c r="H218" s="2">
        <f t="shared" si="39"/>
        <v>90848278.854376435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4415812.0000000075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669388.32685087621</v>
      </c>
      <c r="Q218" s="2">
        <f t="shared" si="42"/>
        <v>600000</v>
      </c>
      <c r="R218" s="2">
        <f t="shared" si="40"/>
        <v>95843475.383070841</v>
      </c>
      <c r="S218" s="2">
        <f t="shared" si="17"/>
        <v>574145.14285714924</v>
      </c>
      <c r="T218" s="2">
        <f t="shared" si="18"/>
        <v>25854.857142857276</v>
      </c>
      <c r="U218" s="2">
        <f t="shared" si="19"/>
        <v>600000</v>
      </c>
      <c r="V218" s="2">
        <f t="shared" si="34"/>
        <v>45081439.005510204</v>
      </c>
      <c r="W218" s="2">
        <f t="shared" si="20"/>
        <v>485549.88322316855</v>
      </c>
      <c r="X218" s="2">
        <f t="shared" si="6"/>
        <v>114450.11677683145</v>
      </c>
      <c r="Y218" s="2">
        <f t="shared" si="37"/>
        <v>50762036.377560623</v>
      </c>
      <c r="Z218" s="2" t="str">
        <f t="shared" si="8"/>
        <v>HERE</v>
      </c>
      <c r="AA218" s="2">
        <f>IF(Z218="HERE",Y218,AA217+Graph!$G$1*1000)</f>
        <v>50762036.377560623</v>
      </c>
      <c r="AB218" s="2">
        <f t="shared" si="21"/>
        <v>114450.11677683145</v>
      </c>
      <c r="AC218" s="2">
        <f t="shared" si="38"/>
        <v>45081439.005510204</v>
      </c>
      <c r="AD218" s="3">
        <f t="shared" si="10"/>
        <v>50762036.377560623</v>
      </c>
      <c r="AE218" s="2">
        <f>IF(AE216&gt;=52800000,52800000,IF(AB197=Graph!G$1*1000,AE217+Graph!G$1*1000,AC218))</f>
        <v>45081439.005510204</v>
      </c>
      <c r="AF218" s="3">
        <f t="shared" si="11"/>
        <v>45081439.005510204</v>
      </c>
      <c r="AG218" s="3">
        <f t="shared" si="29"/>
        <v>45012096.973331057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141</v>
      </c>
      <c r="C219" s="7"/>
      <c r="D219" s="2" t="e">
        <f t="shared" si="12"/>
        <v>#N/A</v>
      </c>
      <c r="E219" s="2" t="e">
        <f t="shared" si="22"/>
        <v>#N/A</v>
      </c>
      <c r="F219" s="2">
        <v>606918.04145299643</v>
      </c>
      <c r="G219" s="2">
        <f t="shared" si="41"/>
        <v>574145.14285714284</v>
      </c>
      <c r="H219" s="2">
        <f t="shared" si="39"/>
        <v>91422423.997233585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4441666.8571428647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671173.89016480744</v>
      </c>
      <c r="Q219" s="2">
        <f t="shared" si="42"/>
        <v>600000</v>
      </c>
      <c r="R219" s="2">
        <f t="shared" si="40"/>
        <v>96443475.383070841</v>
      </c>
      <c r="S219" s="2">
        <f t="shared" si="17"/>
        <v>574145.14285714924</v>
      </c>
      <c r="T219" s="2">
        <f t="shared" si="18"/>
        <v>25854.857142857276</v>
      </c>
      <c r="U219" s="2">
        <f t="shared" si="19"/>
        <v>600000</v>
      </c>
      <c r="V219" s="2">
        <f t="shared" si="34"/>
        <v>45568416.74941843</v>
      </c>
      <c r="W219" s="2">
        <f t="shared" si="20"/>
        <v>486977.74390822649</v>
      </c>
      <c r="X219" s="2">
        <f t="shared" si="6"/>
        <v>113022.25609177351</v>
      </c>
      <c r="Y219" s="2">
        <f t="shared" si="37"/>
        <v>50875058.633652397</v>
      </c>
      <c r="Z219" s="2" t="str">
        <f t="shared" si="8"/>
        <v>HERE</v>
      </c>
      <c r="AA219" s="2">
        <f>IF(Z219="HERE",Y219,AA218+Graph!$G$1*1000)</f>
        <v>50875058.633652397</v>
      </c>
      <c r="AB219" s="2">
        <f t="shared" si="21"/>
        <v>113022.25609177351</v>
      </c>
      <c r="AC219" s="2">
        <f t="shared" si="38"/>
        <v>45568416.74941843</v>
      </c>
      <c r="AD219" s="3">
        <f t="shared" si="10"/>
        <v>50875058.633652397</v>
      </c>
      <c r="AE219" s="2">
        <f>IF(AE217&gt;=52800000,52800000,IF(AB198=Graph!G$1*1000,AE218+Graph!G$1*1000,AC219))</f>
        <v>45568416.74941843</v>
      </c>
      <c r="AF219" s="3">
        <f t="shared" si="11"/>
        <v>45568416.74941843</v>
      </c>
      <c r="AG219" s="3">
        <f t="shared" si="29"/>
        <v>45163653.204237327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142</v>
      </c>
      <c r="C220" s="7"/>
      <c r="D220" s="2" t="e">
        <f t="shared" si="12"/>
        <v>#N/A</v>
      </c>
      <c r="E220" s="2" t="e">
        <f t="shared" si="22"/>
        <v>#N/A</v>
      </c>
      <c r="F220" s="2">
        <v>608345.90213805437</v>
      </c>
      <c r="G220" s="2">
        <f t="shared" si="41"/>
        <v>574145.14285714284</v>
      </c>
      <c r="H220" s="2">
        <f t="shared" si="39"/>
        <v>91996569.140090734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4467521.714285722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672959.45347872376</v>
      </c>
      <c r="Q220" s="2">
        <f t="shared" si="42"/>
        <v>600000</v>
      </c>
      <c r="R220" s="2">
        <f t="shared" si="40"/>
        <v>97043475.383070841</v>
      </c>
      <c r="S220" s="2">
        <f t="shared" si="17"/>
        <v>574145.14285714924</v>
      </c>
      <c r="T220" s="2">
        <f t="shared" si="18"/>
        <v>25854.857142857276</v>
      </c>
      <c r="U220" s="2">
        <f t="shared" si="19"/>
        <v>600000</v>
      </c>
      <c r="V220" s="2">
        <f t="shared" si="34"/>
        <v>46056822.354011714</v>
      </c>
      <c r="W220" s="2">
        <f t="shared" si="20"/>
        <v>488405.60459328443</v>
      </c>
      <c r="X220" s="2">
        <f t="shared" si="6"/>
        <v>111594.39540671557</v>
      </c>
      <c r="Y220" s="2">
        <f t="shared" si="37"/>
        <v>50986653.029059112</v>
      </c>
      <c r="Z220" s="2" t="str">
        <f t="shared" si="8"/>
        <v>HERE</v>
      </c>
      <c r="AA220" s="2">
        <f>IF(Z220="HERE",Y220,AA219+Graph!$G$1*1000)</f>
        <v>50986653.029059112</v>
      </c>
      <c r="AB220" s="2">
        <f t="shared" si="21"/>
        <v>111594.39540671557</v>
      </c>
      <c r="AC220" s="2">
        <f t="shared" si="38"/>
        <v>46056822.354011714</v>
      </c>
      <c r="AD220" s="3">
        <f t="shared" si="10"/>
        <v>50986653.029059112</v>
      </c>
      <c r="AE220" s="2">
        <f>IF(AE218&gt;=52800000,52800000,IF(AB199=Graph!G$1*1000,AE219+Graph!G$1*1000,AC220))</f>
        <v>46056822.354011714</v>
      </c>
      <c r="AF220" s="3">
        <f t="shared" si="11"/>
        <v>46056822.354011714</v>
      </c>
      <c r="AG220" s="3">
        <f t="shared" si="29"/>
        <v>45313995.753561303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143</v>
      </c>
      <c r="C221" s="7"/>
      <c r="D221" s="2" t="e">
        <f t="shared" si="12"/>
        <v>#N/A</v>
      </c>
      <c r="E221" s="2" t="e">
        <f t="shared" si="22"/>
        <v>#N/A</v>
      </c>
      <c r="F221" s="2">
        <v>609773.76282311231</v>
      </c>
      <c r="G221" s="2">
        <f t="shared" si="41"/>
        <v>574145.14285714284</v>
      </c>
      <c r="H221" s="2">
        <f t="shared" si="39"/>
        <v>92570714.282947883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4493376.5714285793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674745.01679265499</v>
      </c>
      <c r="Q221" s="2">
        <f t="shared" si="42"/>
        <v>600000</v>
      </c>
      <c r="R221" s="2">
        <f t="shared" si="40"/>
        <v>97643475.383070841</v>
      </c>
      <c r="S221" s="2">
        <f t="shared" si="17"/>
        <v>574145.14285714924</v>
      </c>
      <c r="T221" s="2">
        <f t="shared" si="18"/>
        <v>25854.857142857276</v>
      </c>
      <c r="U221" s="2">
        <f t="shared" si="19"/>
        <v>600000</v>
      </c>
      <c r="V221" s="2">
        <f t="shared" si="34"/>
        <v>46546655.819290057</v>
      </c>
      <c r="W221" s="2">
        <f t="shared" si="20"/>
        <v>489833.46527834237</v>
      </c>
      <c r="X221" s="2">
        <f t="shared" si="6"/>
        <v>110166.53472165763</v>
      </c>
      <c r="Y221" s="2">
        <f t="shared" si="37"/>
        <v>51096819.56378077</v>
      </c>
      <c r="Z221" s="2" t="str">
        <f t="shared" si="8"/>
        <v>HERE</v>
      </c>
      <c r="AA221" s="2">
        <f>IF(Z221="HERE",Y221,AA220+Graph!$G$1*1000)</f>
        <v>51096819.56378077</v>
      </c>
      <c r="AB221" s="2">
        <f t="shared" si="21"/>
        <v>110166.53472165763</v>
      </c>
      <c r="AC221" s="2">
        <f t="shared" si="38"/>
        <v>46546655.819290057</v>
      </c>
      <c r="AD221" s="3">
        <f t="shared" si="10"/>
        <v>51096819.56378077</v>
      </c>
      <c r="AE221" s="2">
        <f>IF(AE219&gt;=52800000,52800000,IF(AB200=Graph!G$1*1000,AE220+Graph!G$1*1000,AC221))</f>
        <v>46546655.819290057</v>
      </c>
      <c r="AF221" s="3">
        <f t="shared" si="11"/>
        <v>46546655.819290057</v>
      </c>
      <c r="AG221" s="3">
        <f t="shared" si="29"/>
        <v>45463124.621302977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144</v>
      </c>
      <c r="C222" s="7"/>
      <c r="D222" s="2" t="e">
        <f t="shared" si="12"/>
        <v>#N/A</v>
      </c>
      <c r="E222" s="2" t="e">
        <f t="shared" si="22"/>
        <v>#N/A</v>
      </c>
      <c r="F222" s="2">
        <v>611201.62350817025</v>
      </c>
      <c r="G222" s="2">
        <f t="shared" si="41"/>
        <v>574145.14285714284</v>
      </c>
      <c r="H222" s="2">
        <f t="shared" si="39"/>
        <v>93144859.425805032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4519231.4285714366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676530.58010657132</v>
      </c>
      <c r="Q222" s="2">
        <f t="shared" si="42"/>
        <v>600000</v>
      </c>
      <c r="R222" s="2">
        <f t="shared" si="40"/>
        <v>98243475.383070841</v>
      </c>
      <c r="S222" s="2">
        <f t="shared" si="17"/>
        <v>574145.14285714924</v>
      </c>
      <c r="T222" s="2">
        <f t="shared" si="18"/>
        <v>25854.857142857276</v>
      </c>
      <c r="U222" s="2">
        <f t="shared" si="19"/>
        <v>600000</v>
      </c>
      <c r="V222" s="2">
        <f t="shared" si="34"/>
        <v>47037917.145253457</v>
      </c>
      <c r="W222" s="2">
        <f t="shared" si="20"/>
        <v>491261.3259634003</v>
      </c>
      <c r="X222" s="2">
        <f t="shared" si="6"/>
        <v>108738.6740365997</v>
      </c>
      <c r="Y222" s="2">
        <f t="shared" si="37"/>
        <v>51205558.237817369</v>
      </c>
      <c r="Z222" s="2" t="str">
        <f t="shared" si="8"/>
        <v>HERE</v>
      </c>
      <c r="AA222" s="2">
        <f>IF(Z222="HERE",Y222,AA221+Graph!$G$1*1000)</f>
        <v>51205558.237817369</v>
      </c>
      <c r="AB222" s="2">
        <f t="shared" si="21"/>
        <v>108738.6740365997</v>
      </c>
      <c r="AC222" s="2">
        <f t="shared" si="38"/>
        <v>47037917.145253457</v>
      </c>
      <c r="AD222" s="3">
        <f t="shared" si="10"/>
        <v>51205558.237817369</v>
      </c>
      <c r="AE222" s="2">
        <f>IF(AE220&gt;=52800000,52800000,IF(AB201=Graph!G$1*1000,AE221+Graph!G$1*1000,AC222))</f>
        <v>47037917.145253457</v>
      </c>
      <c r="AF222" s="3">
        <f t="shared" si="11"/>
        <v>47037917.145253457</v>
      </c>
      <c r="AG222" s="3">
        <f t="shared" si="29"/>
        <v>45611039.80746235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145</v>
      </c>
      <c r="C223" s="7"/>
      <c r="D223" s="2" t="e">
        <f t="shared" si="12"/>
        <v>#N/A</v>
      </c>
      <c r="E223" s="2" t="e">
        <f t="shared" si="22"/>
        <v>#N/A</v>
      </c>
      <c r="F223" s="2">
        <v>612629.48419322819</v>
      </c>
      <c r="G223" s="2">
        <f t="shared" si="41"/>
        <v>574145.14285714284</v>
      </c>
      <c r="H223" s="2">
        <f t="shared" si="39"/>
        <v>93719004.568662181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4545086.2857142938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678316.14342050254</v>
      </c>
      <c r="Q223" s="2">
        <f t="shared" si="42"/>
        <v>600000</v>
      </c>
      <c r="R223" s="2">
        <f t="shared" si="40"/>
        <v>98843475.383070841</v>
      </c>
      <c r="S223" s="2">
        <f t="shared" si="17"/>
        <v>574145.14285714924</v>
      </c>
      <c r="T223" s="2">
        <f t="shared" si="18"/>
        <v>25854.857142857276</v>
      </c>
      <c r="U223" s="2">
        <f t="shared" si="19"/>
        <v>600000</v>
      </c>
      <c r="V223" s="2">
        <f t="shared" si="34"/>
        <v>47530606.331901915</v>
      </c>
      <c r="W223" s="2">
        <f t="shared" si="20"/>
        <v>492689.18664845824</v>
      </c>
      <c r="X223" s="2">
        <f t="shared" si="6"/>
        <v>107310.81335154176</v>
      </c>
      <c r="Y223" s="2">
        <f t="shared" ref="Y223:Y286" si="43">IF(COUNT($C224)=0,IF(COUNT($C223)=1,C223,SUM(Y222+X223)),C223)</f>
        <v>51312869.051168911</v>
      </c>
      <c r="Z223" s="2" t="str">
        <f t="shared" si="8"/>
        <v>HERE</v>
      </c>
      <c r="AA223" s="2">
        <f>IF(Z223="HERE",Y223,AA222+Graph!$G$1*1000)</f>
        <v>51312869.051168911</v>
      </c>
      <c r="AB223" s="2">
        <f t="shared" si="21"/>
        <v>107310.81335154176</v>
      </c>
      <c r="AC223" s="2">
        <f t="shared" ref="AC223:AC286" si="44">IF(Z224="HERE",V223,AC222)</f>
        <v>47530606.331901915</v>
      </c>
      <c r="AD223" s="3">
        <f t="shared" si="10"/>
        <v>51312869.051168911</v>
      </c>
      <c r="AE223" s="2">
        <f>IF(AE221&gt;=52800000,52800000,IF(AB202=Graph!G$1*1000,AE222+Graph!G$1*1000,AC223))</f>
        <v>47530606.331901915</v>
      </c>
      <c r="AF223" s="3">
        <f t="shared" si="11"/>
        <v>47530606.331901915</v>
      </c>
      <c r="AG223" s="3">
        <f t="shared" si="29"/>
        <v>45757741.31203942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146</v>
      </c>
      <c r="C224" s="7"/>
      <c r="D224" s="2" t="e">
        <f t="shared" si="12"/>
        <v>#N/A</v>
      </c>
      <c r="E224" s="2" t="e">
        <f t="shared" si="22"/>
        <v>#N/A</v>
      </c>
      <c r="F224" s="2">
        <v>614057.34487828612</v>
      </c>
      <c r="G224" s="2">
        <f t="shared" si="41"/>
        <v>574145.14285714284</v>
      </c>
      <c r="H224" s="2">
        <f t="shared" ref="H224:H287" si="45">IF(COUNT($C225)=0,IF(COUNT($C224)=1,C224,SUM(H223+G224)),C224)</f>
        <v>94293149.711519331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4570941.1428571511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680101.70673441887</v>
      </c>
      <c r="Q224" s="2">
        <f t="shared" si="42"/>
        <v>600000</v>
      </c>
      <c r="R224" s="2">
        <f t="shared" ref="R224:R287" si="46">IF(COUNT($C225)=0,IF(COUNT($C224)=1,M224,SUM(R223+Q224)),M224)</f>
        <v>99443475.383070841</v>
      </c>
      <c r="S224" s="2">
        <f t="shared" si="17"/>
        <v>574145.14285714924</v>
      </c>
      <c r="T224" s="2">
        <f t="shared" si="18"/>
        <v>25854.857142857276</v>
      </c>
      <c r="U224" s="2">
        <f t="shared" si="19"/>
        <v>600000</v>
      </c>
      <c r="V224" s="2">
        <f t="shared" si="34"/>
        <v>48024723.379235432</v>
      </c>
      <c r="W224" s="2">
        <f t="shared" si="20"/>
        <v>494117.04733351618</v>
      </c>
      <c r="X224" s="2">
        <f t="shared" si="6"/>
        <v>105882.95266648382</v>
      </c>
      <c r="Y224" s="2">
        <f t="shared" si="43"/>
        <v>51418752.003835395</v>
      </c>
      <c r="Z224" s="2" t="str">
        <f t="shared" si="8"/>
        <v>HERE</v>
      </c>
      <c r="AA224" s="2">
        <f>IF(Z224="HERE",Y224,AA223+Graph!$G$1*1000)</f>
        <v>51418752.003835395</v>
      </c>
      <c r="AB224" s="2">
        <f t="shared" si="21"/>
        <v>105882.95266648382</v>
      </c>
      <c r="AC224" s="2">
        <f t="shared" si="44"/>
        <v>48024723.379235432</v>
      </c>
      <c r="AD224" s="3">
        <f t="shared" si="10"/>
        <v>51418752.003835395</v>
      </c>
      <c r="AE224" s="2">
        <f>IF(AE222&gt;=52800000,52800000,IF(AB203=Graph!G$1*1000,AE223+Graph!G$1*1000,AC224))</f>
        <v>48024723.379235432</v>
      </c>
      <c r="AF224" s="3">
        <f t="shared" si="11"/>
        <v>48024723.379235432</v>
      </c>
      <c r="AG224" s="3">
        <f t="shared" si="29"/>
        <v>45903229.135034204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147</v>
      </c>
      <c r="C225" s="7"/>
      <c r="D225" s="2" t="e">
        <f t="shared" si="12"/>
        <v>#N/A</v>
      </c>
      <c r="E225" s="2" t="e">
        <f t="shared" si="22"/>
        <v>#N/A</v>
      </c>
      <c r="F225" s="2">
        <v>615485.20556333661</v>
      </c>
      <c r="G225" s="2">
        <f t="shared" si="41"/>
        <v>574145.14285714284</v>
      </c>
      <c r="H225" s="2">
        <f t="shared" si="45"/>
        <v>94867294.85437648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4596796.0000000084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681887.2700483501</v>
      </c>
      <c r="Q225" s="2">
        <f t="shared" si="42"/>
        <v>600000</v>
      </c>
      <c r="R225" s="2">
        <f t="shared" si="46"/>
        <v>100043475.38307084</v>
      </c>
      <c r="S225" s="2">
        <f t="shared" si="17"/>
        <v>574145.14285714924</v>
      </c>
      <c r="T225" s="2">
        <f t="shared" si="18"/>
        <v>25854.857142857276</v>
      </c>
      <c r="U225" s="2">
        <f t="shared" si="19"/>
        <v>600000</v>
      </c>
      <c r="V225" s="2">
        <f t="shared" si="34"/>
        <v>48520268.287253998</v>
      </c>
      <c r="W225" s="2">
        <f t="shared" si="20"/>
        <v>495544.90801856667</v>
      </c>
      <c r="X225" s="2">
        <f t="shared" si="6"/>
        <v>104455.09198143333</v>
      </c>
      <c r="Y225" s="2">
        <f t="shared" si="43"/>
        <v>51523207.095816828</v>
      </c>
      <c r="Z225" s="2" t="str">
        <f t="shared" si="8"/>
        <v>HERE</v>
      </c>
      <c r="AA225" s="2">
        <f>IF(Z225="HERE",Y225,AA224+Graph!$G$1*1000)</f>
        <v>51523207.095816828</v>
      </c>
      <c r="AB225" s="2">
        <f t="shared" si="21"/>
        <v>104455.09198143333</v>
      </c>
      <c r="AC225" s="2">
        <f t="shared" si="44"/>
        <v>48520268.287253998</v>
      </c>
      <c r="AD225" s="3">
        <f t="shared" si="10"/>
        <v>51523207.095816828</v>
      </c>
      <c r="AE225" s="2">
        <f>IF(AE223&gt;=52800000,52800000,IF(AB204=Graph!G$1*1000,AE224+Graph!G$1*1000,AC225))</f>
        <v>48520268.287253998</v>
      </c>
      <c r="AF225" s="3">
        <f t="shared" si="11"/>
        <v>48520268.287253998</v>
      </c>
      <c r="AG225" s="3">
        <f t="shared" si="29"/>
        <v>46047503.276446685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148</v>
      </c>
      <c r="C226" s="7"/>
      <c r="D226" s="2" t="e">
        <f t="shared" si="12"/>
        <v>#N/A</v>
      </c>
      <c r="E226" s="2" t="e">
        <f t="shared" si="22"/>
        <v>#N/A</v>
      </c>
      <c r="F226" s="2">
        <v>616913.06624839455</v>
      </c>
      <c r="G226" s="2">
        <f t="shared" si="41"/>
        <v>574145.14285714284</v>
      </c>
      <c r="H226" s="2">
        <f t="shared" si="45"/>
        <v>95441439.997233629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4622650.8571428657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683672.83336226642</v>
      </c>
      <c r="Q226" s="2">
        <f t="shared" si="42"/>
        <v>600000</v>
      </c>
      <c r="R226" s="2">
        <f t="shared" si="46"/>
        <v>100643475.38307084</v>
      </c>
      <c r="S226" s="2">
        <f t="shared" si="17"/>
        <v>574145.14285714924</v>
      </c>
      <c r="T226" s="2">
        <f t="shared" si="18"/>
        <v>25854.857142857276</v>
      </c>
      <c r="U226" s="2">
        <f t="shared" si="19"/>
        <v>600000</v>
      </c>
      <c r="V226" s="2">
        <f t="shared" si="34"/>
        <v>49017241.055957623</v>
      </c>
      <c r="W226" s="2">
        <f t="shared" si="20"/>
        <v>496972.76870362461</v>
      </c>
      <c r="X226" s="2">
        <f t="shared" si="6"/>
        <v>103027.23129637539</v>
      </c>
      <c r="Y226" s="2">
        <f t="shared" si="43"/>
        <v>51626234.327113204</v>
      </c>
      <c r="Z226" s="2" t="str">
        <f t="shared" si="8"/>
        <v>HERE</v>
      </c>
      <c r="AA226" s="2">
        <f>IF(Z226="HERE",Y226,AA225+Graph!$G$1*1000)</f>
        <v>51626234.327113204</v>
      </c>
      <c r="AB226" s="2">
        <f t="shared" si="21"/>
        <v>103027.23129637539</v>
      </c>
      <c r="AC226" s="2">
        <f t="shared" si="44"/>
        <v>49017241.055957623</v>
      </c>
      <c r="AD226" s="3">
        <f t="shared" si="10"/>
        <v>51626234.327113204</v>
      </c>
      <c r="AE226" s="2">
        <f>IF(AE224&gt;=52800000,52800000,IF(AB205=Graph!G$1*1000,AE225+Graph!G$1*1000,AC226))</f>
        <v>49017241.055957623</v>
      </c>
      <c r="AF226" s="3">
        <f t="shared" si="11"/>
        <v>49017241.055957623</v>
      </c>
      <c r="AG226" s="3">
        <f t="shared" si="29"/>
        <v>46190563.736276858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149</v>
      </c>
      <c r="C227" s="7"/>
      <c r="D227" s="2" t="e">
        <f t="shared" si="12"/>
        <v>#N/A</v>
      </c>
      <c r="E227" s="2" t="e">
        <f t="shared" si="22"/>
        <v>#N/A</v>
      </c>
      <c r="F227" s="2">
        <v>618340.92693345249</v>
      </c>
      <c r="G227" s="2">
        <f t="shared" si="41"/>
        <v>574145.14285714284</v>
      </c>
      <c r="H227" s="2">
        <f t="shared" si="45"/>
        <v>96015585.140090778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4648505.7142857229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685458.39667619765</v>
      </c>
      <c r="Q227" s="2">
        <f t="shared" si="42"/>
        <v>600000</v>
      </c>
      <c r="R227" s="2">
        <f t="shared" si="46"/>
        <v>101243475.38307084</v>
      </c>
      <c r="S227" s="2">
        <f t="shared" si="17"/>
        <v>574145.14285714924</v>
      </c>
      <c r="T227" s="2">
        <f t="shared" si="18"/>
        <v>25854.857142857276</v>
      </c>
      <c r="U227" s="2">
        <f t="shared" si="19"/>
        <v>600000</v>
      </c>
      <c r="V227" s="2">
        <f t="shared" si="34"/>
        <v>49515641.685346305</v>
      </c>
      <c r="W227" s="2">
        <f t="shared" si="20"/>
        <v>498400.62938868254</v>
      </c>
      <c r="X227" s="2">
        <f t="shared" si="6"/>
        <v>101599.37061131746</v>
      </c>
      <c r="Y227" s="2">
        <f t="shared" si="43"/>
        <v>51727833.697724521</v>
      </c>
      <c r="Z227" s="2" t="str">
        <f t="shared" si="8"/>
        <v>HERE</v>
      </c>
      <c r="AA227" s="2">
        <f>IF(Z227="HERE",Y227,AA226+Graph!$G$1*1000)</f>
        <v>51727833.697724521</v>
      </c>
      <c r="AB227" s="2">
        <f t="shared" si="21"/>
        <v>101599.37061131746</v>
      </c>
      <c r="AC227" s="2">
        <f t="shared" si="44"/>
        <v>49515641.685346305</v>
      </c>
      <c r="AD227" s="3">
        <f t="shared" si="10"/>
        <v>51727833.697724521</v>
      </c>
      <c r="AE227" s="2">
        <f>IF(AE225&gt;=52800000,52800000,IF(AB206=Graph!G$1*1000,AE226+Graph!G$1*1000,AC227))</f>
        <v>49515641.685346305</v>
      </c>
      <c r="AF227" s="3">
        <f t="shared" si="11"/>
        <v>49515641.685346305</v>
      </c>
      <c r="AG227" s="3">
        <f t="shared" si="29"/>
        <v>46332410.514524736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150</v>
      </c>
      <c r="C228" s="7"/>
      <c r="D228" s="2" t="e">
        <f t="shared" si="12"/>
        <v>#N/A</v>
      </c>
      <c r="E228" s="2" t="e">
        <f t="shared" si="22"/>
        <v>#N/A</v>
      </c>
      <c r="F228" s="2">
        <v>619768.78761851043</v>
      </c>
      <c r="G228" s="2">
        <f t="shared" si="41"/>
        <v>574145.14285714284</v>
      </c>
      <c r="H228" s="2">
        <f t="shared" si="45"/>
        <v>96589730.282947928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4674360.5714285802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687243.95999012887</v>
      </c>
      <c r="Q228" s="2">
        <f t="shared" si="42"/>
        <v>600000</v>
      </c>
      <c r="R228" s="2">
        <f t="shared" si="46"/>
        <v>101843475.38307084</v>
      </c>
      <c r="S228" s="2">
        <f t="shared" si="17"/>
        <v>574145.14285714924</v>
      </c>
      <c r="T228" s="2">
        <f t="shared" si="18"/>
        <v>25854.857142857276</v>
      </c>
      <c r="U228" s="2">
        <f t="shared" si="19"/>
        <v>600000</v>
      </c>
      <c r="V228" s="2">
        <f t="shared" si="34"/>
        <v>50015470.175420046</v>
      </c>
      <c r="W228" s="2">
        <f t="shared" si="20"/>
        <v>499828.49007374048</v>
      </c>
      <c r="X228" s="2">
        <f t="shared" si="6"/>
        <v>100171.50992625952</v>
      </c>
      <c r="Y228" s="2">
        <f t="shared" si="43"/>
        <v>51828005.207650781</v>
      </c>
      <c r="Z228" s="2" t="str">
        <f t="shared" si="8"/>
        <v>HERE</v>
      </c>
      <c r="AA228" s="2">
        <f>IF(Z228="HERE",Y228,AA227+Graph!$G$1*1000)</f>
        <v>51828005.207650781</v>
      </c>
      <c r="AB228" s="2">
        <f t="shared" si="21"/>
        <v>100171.50992625952</v>
      </c>
      <c r="AC228" s="2">
        <f t="shared" si="44"/>
        <v>50015470.175420046</v>
      </c>
      <c r="AD228" s="3">
        <f t="shared" si="10"/>
        <v>51828005.207650781</v>
      </c>
      <c r="AE228" s="2">
        <f>IF(AE226&gt;=52800000,52800000,IF(AB207=Graph!G$1*1000,AE227+Graph!G$1*1000,AC228))</f>
        <v>50015470.175420046</v>
      </c>
      <c r="AF228" s="3">
        <f t="shared" si="11"/>
        <v>50015470.175420046</v>
      </c>
      <c r="AG228" s="3">
        <f t="shared" si="29"/>
        <v>46473043.611190334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151</v>
      </c>
      <c r="C229" s="7"/>
      <c r="D229" s="2" t="e">
        <f t="shared" si="12"/>
        <v>#N/A</v>
      </c>
      <c r="E229" s="2" t="e">
        <f t="shared" si="22"/>
        <v>#N/A</v>
      </c>
      <c r="F229" s="2">
        <v>621196.64830356836</v>
      </c>
      <c r="G229" s="2">
        <f t="shared" si="41"/>
        <v>574145.14285714284</v>
      </c>
      <c r="H229" s="2">
        <f t="shared" si="45"/>
        <v>97163875.425805077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4700215.4285714375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689029.5233040452</v>
      </c>
      <c r="Q229" s="2">
        <f t="shared" si="42"/>
        <v>600000</v>
      </c>
      <c r="R229" s="2">
        <f t="shared" si="46"/>
        <v>102443475.38307084</v>
      </c>
      <c r="S229" s="2">
        <f t="shared" si="17"/>
        <v>574145.14285714924</v>
      </c>
      <c r="T229" s="2">
        <f t="shared" si="18"/>
        <v>25854.857142857276</v>
      </c>
      <c r="U229" s="2">
        <f t="shared" si="19"/>
        <v>600000</v>
      </c>
      <c r="V229" s="2">
        <f t="shared" si="34"/>
        <v>50516726.526178844</v>
      </c>
      <c r="W229" s="2">
        <f t="shared" si="20"/>
        <v>501256.35075879842</v>
      </c>
      <c r="X229" s="2">
        <f t="shared" si="6"/>
        <v>98743.64924120158</v>
      </c>
      <c r="Y229" s="2">
        <f t="shared" si="43"/>
        <v>51926748.856891982</v>
      </c>
      <c r="Z229" s="2" t="str">
        <f t="shared" si="8"/>
        <v>HERE</v>
      </c>
      <c r="AA229" s="2">
        <f>IF(Z229="HERE",Y229,AA228+Graph!$G$1*1000)</f>
        <v>51926748.856891982</v>
      </c>
      <c r="AB229" s="2">
        <f t="shared" si="21"/>
        <v>98743.64924120158</v>
      </c>
      <c r="AC229" s="2">
        <f t="shared" si="44"/>
        <v>50516726.526178844</v>
      </c>
      <c r="AD229" s="3">
        <f t="shared" si="10"/>
        <v>51926748.856891982</v>
      </c>
      <c r="AE229" s="2">
        <f>IF(AE227&gt;=52800000,52800000,IF(AB208=Graph!G$1*1000,AE228+Graph!G$1*1000,AC229))</f>
        <v>50516726.526178844</v>
      </c>
      <c r="AF229" s="3">
        <f t="shared" si="11"/>
        <v>50516726.526178844</v>
      </c>
      <c r="AG229" s="3">
        <f t="shared" si="29"/>
        <v>46612463.026273616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152</v>
      </c>
      <c r="C230" s="7"/>
      <c r="D230" s="2" t="e">
        <f t="shared" si="12"/>
        <v>#N/A</v>
      </c>
      <c r="E230" s="2" t="e">
        <f t="shared" si="22"/>
        <v>#N/A</v>
      </c>
      <c r="F230" s="2">
        <v>622624.5089886263</v>
      </c>
      <c r="G230" s="2">
        <f t="shared" ref="G230:G293" si="47">IF(F230&gt;600000,$AK$31*1000,F230)</f>
        <v>574145.14285714284</v>
      </c>
      <c r="H230" s="2">
        <f t="shared" si="45"/>
        <v>97738020.568662226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4726070.2857142948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690815.08661797643</v>
      </c>
      <c r="Q230" s="2">
        <f t="shared" ref="Q230:Q293" si="48">IF(P230&gt;600000,600000,P230)</f>
        <v>600000</v>
      </c>
      <c r="R230" s="2">
        <f t="shared" si="46"/>
        <v>103043475.38307084</v>
      </c>
      <c r="S230" s="2">
        <f t="shared" si="17"/>
        <v>574145.14285714924</v>
      </c>
      <c r="T230" s="2">
        <f t="shared" si="18"/>
        <v>25854.857142857276</v>
      </c>
      <c r="U230" s="2">
        <f t="shared" si="19"/>
        <v>600000</v>
      </c>
      <c r="V230" s="2">
        <f t="shared" si="34"/>
        <v>51019410.737622701</v>
      </c>
      <c r="W230" s="2">
        <f t="shared" si="20"/>
        <v>502684.21144385636</v>
      </c>
      <c r="X230" s="2">
        <f t="shared" si="6"/>
        <v>97315.788556143641</v>
      </c>
      <c r="Y230" s="2">
        <f t="shared" si="43"/>
        <v>52024064.645448126</v>
      </c>
      <c r="Z230" s="2" t="str">
        <f t="shared" si="8"/>
        <v>HERE</v>
      </c>
      <c r="AA230" s="2">
        <f>IF(Z230="HERE",Y230,AA229+Graph!$G$1*1000)</f>
        <v>52024064.645448126</v>
      </c>
      <c r="AB230" s="2">
        <f t="shared" si="21"/>
        <v>97315.788556143641</v>
      </c>
      <c r="AC230" s="2">
        <f t="shared" si="44"/>
        <v>51019410.737622701</v>
      </c>
      <c r="AD230" s="3">
        <f t="shared" si="10"/>
        <v>52024064.645448126</v>
      </c>
      <c r="AE230" s="2">
        <f>IF(AE228&gt;=52800000,52800000,IF(AB209=Graph!G$1*1000,AE229+Graph!G$1*1000,AC230))</f>
        <v>51019410.737622701</v>
      </c>
      <c r="AF230" s="3">
        <f t="shared" si="11"/>
        <v>51019410.737622701</v>
      </c>
      <c r="AG230" s="3">
        <f t="shared" si="29"/>
        <v>46750668.759774603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153</v>
      </c>
      <c r="C231" s="7"/>
      <c r="D231" s="2" t="e">
        <f t="shared" si="12"/>
        <v>#N/A</v>
      </c>
      <c r="E231" s="2" t="e">
        <f t="shared" si="22"/>
        <v>#N/A</v>
      </c>
      <c r="F231" s="2">
        <v>624052.36967367679</v>
      </c>
      <c r="G231" s="2">
        <f t="shared" si="47"/>
        <v>574145.14285714284</v>
      </c>
      <c r="H231" s="2">
        <f t="shared" si="45"/>
        <v>98312165.711519375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4751925.142857152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692600.64993189275</v>
      </c>
      <c r="Q231" s="2">
        <f t="shared" si="48"/>
        <v>600000</v>
      </c>
      <c r="R231" s="2">
        <f t="shared" si="46"/>
        <v>103643475.38307084</v>
      </c>
      <c r="S231" s="2">
        <f t="shared" si="17"/>
        <v>574145.14285714924</v>
      </c>
      <c r="T231" s="2">
        <f t="shared" si="18"/>
        <v>25854.857142857276</v>
      </c>
      <c r="U231" s="2">
        <f t="shared" si="19"/>
        <v>600000</v>
      </c>
      <c r="V231" s="2">
        <f t="shared" si="34"/>
        <v>51523522.809751607</v>
      </c>
      <c r="W231" s="2">
        <f t="shared" si="20"/>
        <v>504112.07212890685</v>
      </c>
      <c r="X231" s="2">
        <f t="shared" si="6"/>
        <v>95887.927871093154</v>
      </c>
      <c r="Y231" s="2">
        <f t="shared" si="43"/>
        <v>52119952.573319219</v>
      </c>
      <c r="Z231" s="2" t="str">
        <f t="shared" si="8"/>
        <v>HERE</v>
      </c>
      <c r="AA231" s="2">
        <f>IF(Z231="HERE",Y231,AA230+Graph!$G$1*1000)</f>
        <v>52119952.573319219</v>
      </c>
      <c r="AB231" s="2">
        <f t="shared" si="21"/>
        <v>95887.927871093154</v>
      </c>
      <c r="AC231" s="2">
        <f t="shared" si="44"/>
        <v>51523522.809751607</v>
      </c>
      <c r="AD231" s="3">
        <f t="shared" si="10"/>
        <v>52119952.573319219</v>
      </c>
      <c r="AE231" s="2">
        <f>IF(AE229&gt;=52800000,52800000,IF(AB210=Graph!G$1*1000,AE230+Graph!G$1*1000,AC231))</f>
        <v>51523522.809751607</v>
      </c>
      <c r="AF231" s="3">
        <f t="shared" si="11"/>
        <v>51523522.809751607</v>
      </c>
      <c r="AG231" s="3">
        <f t="shared" si="29"/>
        <v>46887660.811693296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154</v>
      </c>
      <c r="C232" s="7"/>
      <c r="D232" s="2" t="e">
        <f t="shared" si="12"/>
        <v>#N/A</v>
      </c>
      <c r="E232" s="2" t="e">
        <f t="shared" si="22"/>
        <v>#N/A</v>
      </c>
      <c r="F232" s="2">
        <v>625480.23035873473</v>
      </c>
      <c r="G232" s="2">
        <f t="shared" si="47"/>
        <v>574145.14285714284</v>
      </c>
      <c r="H232" s="2">
        <f t="shared" si="45"/>
        <v>98886310.854376525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4777780.0000000093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694386.21324582398</v>
      </c>
      <c r="Q232" s="2">
        <f t="shared" si="48"/>
        <v>600000</v>
      </c>
      <c r="R232" s="2">
        <f t="shared" si="46"/>
        <v>104243475.38307084</v>
      </c>
      <c r="S232" s="2">
        <f t="shared" si="17"/>
        <v>574145.14285714924</v>
      </c>
      <c r="T232" s="2">
        <f t="shared" si="18"/>
        <v>25854.857142857276</v>
      </c>
      <c r="U232" s="2">
        <f t="shared" si="19"/>
        <v>600000</v>
      </c>
      <c r="V232" s="2">
        <f t="shared" si="34"/>
        <v>52029062.742565572</v>
      </c>
      <c r="W232" s="2">
        <f t="shared" si="20"/>
        <v>505539.93281396478</v>
      </c>
      <c r="X232" s="2">
        <f t="shared" si="6"/>
        <v>94460.067186035216</v>
      </c>
      <c r="Y232" s="2">
        <f t="shared" si="43"/>
        <v>52214412.640505254</v>
      </c>
      <c r="Z232" s="2" t="str">
        <f t="shared" si="8"/>
        <v>HERE</v>
      </c>
      <c r="AA232" s="2">
        <f>IF(Z232="HERE",Y232,AA231+Graph!$G$1*1000)</f>
        <v>52214412.640505254</v>
      </c>
      <c r="AB232" s="2">
        <f t="shared" si="21"/>
        <v>94460.067186035216</v>
      </c>
      <c r="AC232" s="2">
        <f t="shared" si="44"/>
        <v>51523522.809751607</v>
      </c>
      <c r="AD232" s="3">
        <f t="shared" si="10"/>
        <v>52214412.640505254</v>
      </c>
      <c r="AE232" s="2">
        <f>IF(AE230&gt;=52800000,52800000,IF(AB211=Graph!G$1*1000,AE231+Graph!G$1*1000,AC232))</f>
        <v>51523522.809751607</v>
      </c>
      <c r="AF232" s="3">
        <f t="shared" si="11"/>
        <v>51523522.809751607</v>
      </c>
      <c r="AG232" s="3">
        <f t="shared" si="29"/>
        <v>47023439.182029672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155</v>
      </c>
      <c r="C233" s="7"/>
      <c r="D233" s="2" t="e">
        <f t="shared" si="12"/>
        <v>#N/A</v>
      </c>
      <c r="E233" s="2" t="e">
        <f t="shared" si="22"/>
        <v>#N/A</v>
      </c>
      <c r="F233" s="2">
        <v>626908.09104379267</v>
      </c>
      <c r="G233" s="2">
        <f t="shared" si="47"/>
        <v>574145.14285714284</v>
      </c>
      <c r="H233" s="2">
        <f t="shared" si="45"/>
        <v>99460455.997233674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4803634.8571428666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696171.7765597403</v>
      </c>
      <c r="Q233" s="2">
        <f t="shared" si="48"/>
        <v>600000</v>
      </c>
      <c r="R233" s="2">
        <f t="shared" si="46"/>
        <v>104843475.38307084</v>
      </c>
      <c r="S233" s="2">
        <f t="shared" si="17"/>
        <v>574145.14285714924</v>
      </c>
      <c r="T233" s="2">
        <f t="shared" si="18"/>
        <v>25854.857142857276</v>
      </c>
      <c r="U233" s="2">
        <f t="shared" si="19"/>
        <v>600000</v>
      </c>
      <c r="V233" s="2">
        <f t="shared" si="34"/>
        <v>52536030.536064595</v>
      </c>
      <c r="W233" s="2">
        <f t="shared" si="20"/>
        <v>506967.79349902272</v>
      </c>
      <c r="X233" s="2">
        <f t="shared" si="6"/>
        <v>93032.206500977278</v>
      </c>
      <c r="Y233" s="2">
        <f t="shared" si="43"/>
        <v>52307444.847006232</v>
      </c>
      <c r="Z233" s="2" t="str">
        <f t="shared" si="8"/>
        <v>MEEP</v>
      </c>
      <c r="AA233" s="2">
        <f>IF(Z233="HERE",Y233,AA232+Graph!$G$1*1000)</f>
        <v>52634412.640505254</v>
      </c>
      <c r="AB233" s="2">
        <f t="shared" si="21"/>
        <v>420000</v>
      </c>
      <c r="AC233" s="2">
        <f t="shared" si="44"/>
        <v>51523522.809751607</v>
      </c>
      <c r="AD233" s="3">
        <f t="shared" si="10"/>
        <v>52634412.640505254</v>
      </c>
      <c r="AE233" s="2">
        <f>IF(AE231&gt;=52800000,52800000,IF(AB212=Graph!G$1*1000,AE232+Graph!G$1*1000,AC233))</f>
        <v>51523522.809751607</v>
      </c>
      <c r="AF233" s="3">
        <f t="shared" si="11"/>
        <v>51523522.809751607</v>
      </c>
      <c r="AG233" s="3">
        <f t="shared" si="29"/>
        <v>47158003.870783776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156</v>
      </c>
      <c r="C234" s="7"/>
      <c r="D234" s="2" t="e">
        <f t="shared" si="12"/>
        <v>#N/A</v>
      </c>
      <c r="E234" s="2" t="e">
        <f t="shared" si="22"/>
        <v>#N/A</v>
      </c>
      <c r="F234" s="2">
        <v>628335.9517288506</v>
      </c>
      <c r="G234" s="2">
        <f t="shared" si="47"/>
        <v>574145.14285714284</v>
      </c>
      <c r="H234" s="2">
        <f t="shared" si="45"/>
        <v>100034601.14009082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4829489.7142857239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697957.33987367153</v>
      </c>
      <c r="Q234" s="2">
        <f t="shared" si="48"/>
        <v>600000</v>
      </c>
      <c r="R234" s="2">
        <f t="shared" si="46"/>
        <v>105443475.38307084</v>
      </c>
      <c r="S234" s="2">
        <f t="shared" si="17"/>
        <v>574145.14285714924</v>
      </c>
      <c r="T234" s="2">
        <f t="shared" si="18"/>
        <v>25854.857142857276</v>
      </c>
      <c r="U234" s="2">
        <f t="shared" si="19"/>
        <v>600000</v>
      </c>
      <c r="V234" s="2">
        <f t="shared" si="34"/>
        <v>53044426.190248676</v>
      </c>
      <c r="W234" s="2">
        <f t="shared" si="20"/>
        <v>508395.65418408066</v>
      </c>
      <c r="X234" s="2">
        <f t="shared" si="6"/>
        <v>91604.34581591934</v>
      </c>
      <c r="Y234" s="2">
        <f t="shared" si="43"/>
        <v>52399049.192822151</v>
      </c>
      <c r="Z234" s="2" t="str">
        <f t="shared" si="8"/>
        <v>MEEP</v>
      </c>
      <c r="AA234" s="2">
        <f>IF(Z234="HERE",Y234,AA233+Graph!$G$1*1000)</f>
        <v>53054412.640505254</v>
      </c>
      <c r="AB234" s="2">
        <f t="shared" si="21"/>
        <v>420000</v>
      </c>
      <c r="AC234" s="2">
        <f t="shared" si="44"/>
        <v>51523522.809751607</v>
      </c>
      <c r="AD234" s="3">
        <f t="shared" si="10"/>
        <v>52800000</v>
      </c>
      <c r="AE234" s="2">
        <f>IF(AE232&gt;=52800000,52800000,IF(AB213=Graph!G$1*1000,AE233+Graph!G$1*1000,AC234))</f>
        <v>51523522.809751607</v>
      </c>
      <c r="AF234" s="3">
        <f t="shared" si="11"/>
        <v>51523522.809751607</v>
      </c>
      <c r="AG234" s="3">
        <f t="shared" si="29"/>
        <v>47291354.877955571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157</v>
      </c>
      <c r="C235" s="7"/>
      <c r="D235" s="2" t="e">
        <f t="shared" si="12"/>
        <v>#N/A</v>
      </c>
      <c r="E235" s="2" t="e">
        <f t="shared" si="22"/>
        <v>#N/A</v>
      </c>
      <c r="F235" s="2">
        <v>629763.81241390854</v>
      </c>
      <c r="G235" s="2">
        <f t="shared" si="47"/>
        <v>574145.14285714284</v>
      </c>
      <c r="H235" s="2">
        <f t="shared" si="45"/>
        <v>100608746.28294797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4855344.5714285811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699742.90318758786</v>
      </c>
      <c r="Q235" s="2">
        <f t="shared" si="48"/>
        <v>600000</v>
      </c>
      <c r="R235" s="2">
        <f t="shared" si="46"/>
        <v>106043475.38307084</v>
      </c>
      <c r="S235" s="2">
        <f t="shared" si="17"/>
        <v>574145.14285714924</v>
      </c>
      <c r="T235" s="2">
        <f t="shared" si="18"/>
        <v>25854.857142857276</v>
      </c>
      <c r="U235" s="2">
        <f t="shared" si="19"/>
        <v>600000</v>
      </c>
      <c r="V235" s="2">
        <f t="shared" si="34"/>
        <v>53554249.705117814</v>
      </c>
      <c r="W235" s="2">
        <f t="shared" si="20"/>
        <v>509823.5148691386</v>
      </c>
      <c r="X235" s="2">
        <f t="shared" si="6"/>
        <v>90176.485130861402</v>
      </c>
      <c r="Y235" s="2">
        <f t="shared" si="43"/>
        <v>52489225.677953012</v>
      </c>
      <c r="Z235" s="2" t="str">
        <f t="shared" si="8"/>
        <v>MEEP</v>
      </c>
      <c r="AA235" s="2">
        <f>IF(Z235="HERE",Y235,AA234+Graph!$G$1*1000)</f>
        <v>53474412.640505254</v>
      </c>
      <c r="AB235" s="2">
        <f t="shared" si="21"/>
        <v>420000</v>
      </c>
      <c r="AC235" s="2">
        <f t="shared" si="44"/>
        <v>51523522.809751607</v>
      </c>
      <c r="AD235" s="3">
        <f t="shared" si="10"/>
        <v>52800000</v>
      </c>
      <c r="AE235" s="2">
        <f>IF(AE233&gt;=52800000,52800000,IF(AB214=Graph!G$1*1000,AE234+Graph!G$1*1000,AC235))</f>
        <v>51523522.809751607</v>
      </c>
      <c r="AF235" s="3">
        <f t="shared" si="11"/>
        <v>51523522.809751607</v>
      </c>
      <c r="AG235" s="3">
        <f t="shared" si="29"/>
        <v>47423492.203545071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158</v>
      </c>
      <c r="C236" s="7"/>
      <c r="D236" s="2" t="e">
        <f t="shared" si="12"/>
        <v>#N/A</v>
      </c>
      <c r="E236" s="2" t="e">
        <f t="shared" si="22"/>
        <v>#N/A</v>
      </c>
      <c r="F236" s="2">
        <v>631191.67309896648</v>
      </c>
      <c r="G236" s="2">
        <f t="shared" si="47"/>
        <v>574145.14285714284</v>
      </c>
      <c r="H236" s="2">
        <f t="shared" si="45"/>
        <v>101182891.42580512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4881199.4285714384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701528.46650151908</v>
      </c>
      <c r="Q236" s="2">
        <f t="shared" si="48"/>
        <v>600000</v>
      </c>
      <c r="R236" s="2">
        <f t="shared" si="46"/>
        <v>106643475.38307084</v>
      </c>
      <c r="S236" s="2">
        <f t="shared" si="17"/>
        <v>574145.14285714924</v>
      </c>
      <c r="T236" s="2">
        <f t="shared" si="18"/>
        <v>25854.857142857276</v>
      </c>
      <c r="U236" s="2">
        <f t="shared" si="19"/>
        <v>600000</v>
      </c>
      <c r="V236" s="2">
        <f t="shared" si="34"/>
        <v>54065501.080672011</v>
      </c>
      <c r="W236" s="2">
        <f t="shared" si="20"/>
        <v>511251.37555419654</v>
      </c>
      <c r="X236" s="2">
        <f t="shared" si="6"/>
        <v>88748.624445803463</v>
      </c>
      <c r="Y236" s="2">
        <f t="shared" si="43"/>
        <v>52577974.302398816</v>
      </c>
      <c r="Z236" s="2" t="str">
        <f t="shared" si="8"/>
        <v>MEEP</v>
      </c>
      <c r="AA236" s="2">
        <f>IF(Z236="HERE",Y236,AA235+Graph!$G$1*1000)</f>
        <v>53894412.640505254</v>
      </c>
      <c r="AB236" s="2">
        <f t="shared" si="21"/>
        <v>420000</v>
      </c>
      <c r="AC236" s="2">
        <f t="shared" si="44"/>
        <v>51523522.809751607</v>
      </c>
      <c r="AD236" s="3">
        <f t="shared" si="10"/>
        <v>52800000</v>
      </c>
      <c r="AE236" s="2">
        <f>IF(AE234&gt;=52800000,52800000,IF(AB215=Graph!G$1*1000,AE235+Graph!G$1*1000,AC236))</f>
        <v>51523522.809751607</v>
      </c>
      <c r="AF236" s="3">
        <f t="shared" si="11"/>
        <v>51523522.809751607</v>
      </c>
      <c r="AG236" s="3">
        <f t="shared" si="29"/>
        <v>47554415.847552262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159</v>
      </c>
      <c r="C237" s="7"/>
      <c r="D237" s="2" t="e">
        <f t="shared" si="12"/>
        <v>#N/A</v>
      </c>
      <c r="E237" s="2" t="e">
        <f t="shared" si="22"/>
        <v>#N/A</v>
      </c>
      <c r="F237" s="2">
        <v>632619.53378401697</v>
      </c>
      <c r="G237" s="2">
        <f t="shared" si="47"/>
        <v>574145.14285714284</v>
      </c>
      <c r="H237" s="2">
        <f t="shared" si="45"/>
        <v>101757036.56866227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4907054.2857142957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703314.02981545031</v>
      </c>
      <c r="Q237" s="2">
        <f t="shared" si="48"/>
        <v>600000</v>
      </c>
      <c r="R237" s="2">
        <f t="shared" si="46"/>
        <v>107243475.38307084</v>
      </c>
      <c r="S237" s="2">
        <f t="shared" si="17"/>
        <v>574145.14285714924</v>
      </c>
      <c r="T237" s="2">
        <f t="shared" si="18"/>
        <v>25854.857142857276</v>
      </c>
      <c r="U237" s="2">
        <f t="shared" si="19"/>
        <v>600000</v>
      </c>
      <c r="V237" s="2">
        <f t="shared" si="34"/>
        <v>54578180.316911265</v>
      </c>
      <c r="W237" s="2">
        <f t="shared" si="20"/>
        <v>512679.23623925447</v>
      </c>
      <c r="X237" s="2">
        <f t="shared" si="6"/>
        <v>87320.763760745525</v>
      </c>
      <c r="Y237" s="2">
        <f t="shared" si="43"/>
        <v>52665295.066159561</v>
      </c>
      <c r="Z237" s="2" t="str">
        <f t="shared" si="8"/>
        <v>MEEP</v>
      </c>
      <c r="AA237" s="2">
        <f>IF(Z237="HERE",Y237,AA236+Graph!$G$1*1000)</f>
        <v>54314412.640505254</v>
      </c>
      <c r="AB237" s="2">
        <f t="shared" si="21"/>
        <v>420000</v>
      </c>
      <c r="AC237" s="2">
        <f t="shared" si="44"/>
        <v>51523522.809751607</v>
      </c>
      <c r="AD237" s="3">
        <f t="shared" si="10"/>
        <v>52800000</v>
      </c>
      <c r="AE237" s="2">
        <f>IF(AE235&gt;=52800000,52800000,IF(AB216=Graph!G$1*1000,AE236+Graph!G$1*1000,AC237))</f>
        <v>51523522.809751607</v>
      </c>
      <c r="AF237" s="3">
        <f t="shared" si="11"/>
        <v>51523522.809751607</v>
      </c>
      <c r="AG237" s="3">
        <f t="shared" si="29"/>
        <v>47684125.809977159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160</v>
      </c>
      <c r="C238" s="7"/>
      <c r="D238" s="2" t="e">
        <f t="shared" si="12"/>
        <v>#N/A</v>
      </c>
      <c r="E238" s="2" t="e">
        <f t="shared" si="22"/>
        <v>#N/A</v>
      </c>
      <c r="F238" s="2">
        <v>634047.3944690749</v>
      </c>
      <c r="G238" s="2">
        <f t="shared" si="47"/>
        <v>574145.14285714284</v>
      </c>
      <c r="H238" s="2">
        <f t="shared" si="45"/>
        <v>102331181.71151942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4932909.142857153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705099.59312936664</v>
      </c>
      <c r="Q238" s="2">
        <f t="shared" si="48"/>
        <v>600000</v>
      </c>
      <c r="R238" s="2">
        <f t="shared" si="46"/>
        <v>107843475.38307084</v>
      </c>
      <c r="S238" s="2">
        <f t="shared" si="17"/>
        <v>574145.14285714924</v>
      </c>
      <c r="T238" s="2">
        <f t="shared" si="18"/>
        <v>25854.857142857276</v>
      </c>
      <c r="U238" s="2">
        <f t="shared" si="19"/>
        <v>600000</v>
      </c>
      <c r="V238" s="2">
        <f t="shared" si="34"/>
        <v>55092287.41383557</v>
      </c>
      <c r="W238" s="2">
        <f t="shared" si="20"/>
        <v>514107.09692430496</v>
      </c>
      <c r="X238" s="2">
        <f t="shared" si="6"/>
        <v>85892.903075695038</v>
      </c>
      <c r="Y238" s="2">
        <f t="shared" si="43"/>
        <v>52751187.969235256</v>
      </c>
      <c r="Z238" s="2" t="str">
        <f t="shared" si="8"/>
        <v>MEEP</v>
      </c>
      <c r="AA238" s="2">
        <f>IF(Z238="HERE",Y238,AA237+Graph!$G$1*1000)</f>
        <v>54734412.640505254</v>
      </c>
      <c r="AB238" s="2">
        <f t="shared" si="21"/>
        <v>420000</v>
      </c>
      <c r="AC238" s="2">
        <f t="shared" si="44"/>
        <v>51523522.809751607</v>
      </c>
      <c r="AD238" s="3">
        <f t="shared" si="10"/>
        <v>52800000</v>
      </c>
      <c r="AE238" s="2">
        <f>IF(AE236&gt;=52800000,52800000,IF(AB217=Graph!G$1*1000,AE237+Graph!G$1*1000,AC238))</f>
        <v>51523522.809751607</v>
      </c>
      <c r="AF238" s="3">
        <f t="shared" si="11"/>
        <v>51523522.809751607</v>
      </c>
      <c r="AG238" s="3">
        <f t="shared" si="29"/>
        <v>47812622.090819769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161</v>
      </c>
      <c r="C239" s="7"/>
      <c r="D239" s="2" t="e">
        <f t="shared" si="12"/>
        <v>#N/A</v>
      </c>
      <c r="E239" s="2" t="e">
        <f t="shared" si="22"/>
        <v>#N/A</v>
      </c>
      <c r="F239" s="2">
        <v>635475.25515413284</v>
      </c>
      <c r="G239" s="2">
        <f t="shared" si="47"/>
        <v>574145.14285714284</v>
      </c>
      <c r="H239" s="2">
        <f t="shared" si="45"/>
        <v>102905326.85437657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4958764.0000000102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706885.15644329786</v>
      </c>
      <c r="Q239" s="2">
        <f t="shared" si="48"/>
        <v>600000</v>
      </c>
      <c r="R239" s="2">
        <f t="shared" si="46"/>
        <v>108443475.38307084</v>
      </c>
      <c r="S239" s="2">
        <f t="shared" si="17"/>
        <v>574145.14285714924</v>
      </c>
      <c r="T239" s="2">
        <f t="shared" si="18"/>
        <v>25854.857142857276</v>
      </c>
      <c r="U239" s="2">
        <f t="shared" si="19"/>
        <v>600000</v>
      </c>
      <c r="V239" s="2">
        <f t="shared" si="34"/>
        <v>55607822.371444933</v>
      </c>
      <c r="W239" s="2">
        <f t="shared" si="20"/>
        <v>515534.9576093629</v>
      </c>
      <c r="X239" s="2">
        <f t="shared" si="6"/>
        <v>84465.0423906371</v>
      </c>
      <c r="Y239" s="2">
        <f t="shared" si="43"/>
        <v>52835653.011625893</v>
      </c>
      <c r="Z239" s="2" t="str">
        <f t="shared" si="8"/>
        <v>MEEP</v>
      </c>
      <c r="AA239" s="2">
        <f>IF(Z239="HERE",Y239,AA238+Graph!$G$1*1000)</f>
        <v>55154412.640505254</v>
      </c>
      <c r="AB239" s="2">
        <f t="shared" si="21"/>
        <v>420000</v>
      </c>
      <c r="AC239" s="2">
        <f t="shared" si="44"/>
        <v>51523522.809751607</v>
      </c>
      <c r="AD239" s="3">
        <f t="shared" si="10"/>
        <v>52800000</v>
      </c>
      <c r="AE239" s="2">
        <f>IF(AE237&gt;=52800000,52800000,IF(AB218=Graph!G$1*1000,AE238+Graph!G$1*1000,AC239))</f>
        <v>51523522.809751607</v>
      </c>
      <c r="AF239" s="3">
        <f t="shared" si="11"/>
        <v>51523522.809751607</v>
      </c>
      <c r="AG239" s="3">
        <f t="shared" si="29"/>
        <v>47939904.690080069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162</v>
      </c>
      <c r="C240" s="7"/>
      <c r="D240" s="2" t="e">
        <f t="shared" si="12"/>
        <v>#N/A</v>
      </c>
      <c r="E240" s="2" t="e">
        <f t="shared" si="22"/>
        <v>#N/A</v>
      </c>
      <c r="F240" s="2">
        <v>636903.11583919078</v>
      </c>
      <c r="G240" s="2">
        <f t="shared" si="47"/>
        <v>574145.14285714284</v>
      </c>
      <c r="H240" s="2">
        <f t="shared" si="45"/>
        <v>103479471.99723372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4984618.8571428675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708670.71975721419</v>
      </c>
      <c r="Q240" s="2">
        <f t="shared" si="48"/>
        <v>600000</v>
      </c>
      <c r="R240" s="2">
        <f t="shared" si="46"/>
        <v>109043475.38307084</v>
      </c>
      <c r="S240" s="2">
        <f t="shared" si="17"/>
        <v>574145.14285714924</v>
      </c>
      <c r="T240" s="2">
        <f t="shared" si="18"/>
        <v>25854.857142857276</v>
      </c>
      <c r="U240" s="2">
        <f t="shared" si="19"/>
        <v>600000</v>
      </c>
      <c r="V240" s="2">
        <f t="shared" si="34"/>
        <v>56124785.189739354</v>
      </c>
      <c r="W240" s="2">
        <f t="shared" si="20"/>
        <v>516962.81829442084</v>
      </c>
      <c r="X240" s="2">
        <f t="shared" si="6"/>
        <v>83037.181705579162</v>
      </c>
      <c r="Y240" s="2">
        <f t="shared" si="43"/>
        <v>52918690.193331473</v>
      </c>
      <c r="Z240" s="2" t="str">
        <f t="shared" si="8"/>
        <v>MEEP</v>
      </c>
      <c r="AA240" s="2">
        <f>IF(Z240="HERE",Y240,AA239+Graph!$G$1*1000)</f>
        <v>55574412.640505254</v>
      </c>
      <c r="AB240" s="2">
        <f t="shared" si="21"/>
        <v>420000</v>
      </c>
      <c r="AC240" s="2">
        <f t="shared" si="44"/>
        <v>51523522.809751607</v>
      </c>
      <c r="AD240" s="3">
        <f t="shared" si="10"/>
        <v>52800000</v>
      </c>
      <c r="AE240" s="2">
        <f>IF(AE238&gt;=52800000,52800000,IF(AB219=Graph!G$1*1000,AE239+Graph!G$1*1000,AC240))</f>
        <v>51523522.809751607</v>
      </c>
      <c r="AF240" s="3">
        <f t="shared" si="11"/>
        <v>51523522.809751607</v>
      </c>
      <c r="AG240" s="3">
        <f t="shared" si="29"/>
        <v>48065973.607758075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163</v>
      </c>
      <c r="C241" s="7"/>
      <c r="D241" s="2" t="e">
        <f t="shared" si="12"/>
        <v>#N/A</v>
      </c>
      <c r="E241" s="2" t="e">
        <f t="shared" si="22"/>
        <v>#N/A</v>
      </c>
      <c r="F241" s="2">
        <v>638330.97652424872</v>
      </c>
      <c r="G241" s="2">
        <f t="shared" si="47"/>
        <v>574145.14285714284</v>
      </c>
      <c r="H241" s="2">
        <f t="shared" si="45"/>
        <v>104053617.14009087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5010473.7142857248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710456.28307114542</v>
      </c>
      <c r="Q241" s="2">
        <f t="shared" si="48"/>
        <v>600000</v>
      </c>
      <c r="R241" s="2">
        <f t="shared" si="46"/>
        <v>109643475.38307084</v>
      </c>
      <c r="S241" s="2">
        <f t="shared" si="17"/>
        <v>574145.14285714924</v>
      </c>
      <c r="T241" s="2">
        <f t="shared" si="18"/>
        <v>25854.857142857276</v>
      </c>
      <c r="U241" s="2">
        <f t="shared" si="19"/>
        <v>600000</v>
      </c>
      <c r="V241" s="2">
        <f t="shared" si="34"/>
        <v>56643175.868718833</v>
      </c>
      <c r="W241" s="2">
        <f t="shared" si="20"/>
        <v>518390.67897947878</v>
      </c>
      <c r="X241" s="2">
        <f t="shared" si="6"/>
        <v>81609.321020521224</v>
      </c>
      <c r="Y241" s="2">
        <f t="shared" si="43"/>
        <v>53000299.514351994</v>
      </c>
      <c r="Z241" s="2" t="str">
        <f t="shared" si="8"/>
        <v>MEEP</v>
      </c>
      <c r="AA241" s="2">
        <f>IF(Z241="HERE",Y241,AA240+Graph!$G$1*1000)</f>
        <v>55994412.640505254</v>
      </c>
      <c r="AB241" s="2">
        <f t="shared" si="21"/>
        <v>420000</v>
      </c>
      <c r="AC241" s="2">
        <f t="shared" si="44"/>
        <v>51523522.809751607</v>
      </c>
      <c r="AD241" s="3">
        <f t="shared" si="10"/>
        <v>52800000</v>
      </c>
      <c r="AE241" s="2">
        <f>IF(AE239&gt;=52800000,52800000,IF(AB220=Graph!G$1*1000,AE240+Graph!G$1*1000,AC241))</f>
        <v>51523522.809751607</v>
      </c>
      <c r="AF241" s="3">
        <f t="shared" si="11"/>
        <v>51523522.809751607</v>
      </c>
      <c r="AG241" s="3">
        <f t="shared" si="29"/>
        <v>48190828.843853787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164</v>
      </c>
      <c r="C242" s="7"/>
      <c r="D242" s="2" t="e">
        <f t="shared" si="12"/>
        <v>#N/A</v>
      </c>
      <c r="E242" s="2" t="e">
        <f t="shared" si="22"/>
        <v>#N/A</v>
      </c>
      <c r="F242" s="2">
        <v>639758.83720930666</v>
      </c>
      <c r="G242" s="2">
        <f t="shared" si="47"/>
        <v>574145.14285714284</v>
      </c>
      <c r="H242" s="2">
        <f t="shared" si="45"/>
        <v>104627762.28294802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5036328.5714285821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712241.84638506174</v>
      </c>
      <c r="Q242" s="2">
        <f t="shared" si="48"/>
        <v>600000</v>
      </c>
      <c r="R242" s="2">
        <f t="shared" si="46"/>
        <v>110243475.38307084</v>
      </c>
      <c r="S242" s="2">
        <f t="shared" si="17"/>
        <v>574145.14285714924</v>
      </c>
      <c r="T242" s="2">
        <f t="shared" si="18"/>
        <v>25854.857142857276</v>
      </c>
      <c r="U242" s="2">
        <f t="shared" si="19"/>
        <v>600000</v>
      </c>
      <c r="V242" s="2">
        <f t="shared" si="34"/>
        <v>57162994.408383369</v>
      </c>
      <c r="W242" s="2">
        <f t="shared" si="20"/>
        <v>519818.53966453671</v>
      </c>
      <c r="X242" s="2">
        <f t="shared" si="6"/>
        <v>80181.460335463285</v>
      </c>
      <c r="Y242" s="2">
        <f t="shared" si="43"/>
        <v>53080480.974687457</v>
      </c>
      <c r="Z242" s="2" t="str">
        <f t="shared" si="8"/>
        <v>MEEP</v>
      </c>
      <c r="AA242" s="2">
        <f>IF(Z242="HERE",Y242,AA241+Graph!$G$1*1000)</f>
        <v>56414412.640505254</v>
      </c>
      <c r="AB242" s="2">
        <f t="shared" si="21"/>
        <v>420000</v>
      </c>
      <c r="AC242" s="2">
        <f t="shared" si="44"/>
        <v>51523522.809751607</v>
      </c>
      <c r="AD242" s="3">
        <f t="shared" si="10"/>
        <v>52800000</v>
      </c>
      <c r="AE242" s="2">
        <f>IF(AE240&gt;=52800000,52800000,IF(AB221=Graph!G$1*1000,AE241+Graph!G$1*1000,AC242))</f>
        <v>51523522.809751607</v>
      </c>
      <c r="AF242" s="3">
        <f t="shared" si="11"/>
        <v>51523522.809751607</v>
      </c>
      <c r="AG242" s="3">
        <f t="shared" si="29"/>
        <v>48314470.398367196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165</v>
      </c>
      <c r="C243" s="7"/>
      <c r="D243" s="2" t="e">
        <f t="shared" si="12"/>
        <v>#N/A</v>
      </c>
      <c r="E243" s="2" t="e">
        <f t="shared" si="22"/>
        <v>#N/A</v>
      </c>
      <c r="F243" s="2">
        <v>641186.6978943646</v>
      </c>
      <c r="G243" s="2">
        <f t="shared" si="47"/>
        <v>574145.14285714284</v>
      </c>
      <c r="H243" s="2">
        <f t="shared" si="45"/>
        <v>105201907.42580517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5062183.4285714393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714027.40969899297</v>
      </c>
      <c r="Q243" s="2">
        <f t="shared" si="48"/>
        <v>600000</v>
      </c>
      <c r="R243" s="2">
        <f t="shared" si="46"/>
        <v>110843475.38307084</v>
      </c>
      <c r="S243" s="2">
        <f t="shared" si="17"/>
        <v>574145.14285714924</v>
      </c>
      <c r="T243" s="2">
        <f t="shared" si="18"/>
        <v>25854.857142857276</v>
      </c>
      <c r="U243" s="2">
        <f t="shared" si="19"/>
        <v>600000</v>
      </c>
      <c r="V243" s="2">
        <f t="shared" si="34"/>
        <v>57684240.808732964</v>
      </c>
      <c r="W243" s="2">
        <f t="shared" si="20"/>
        <v>521246.40034959465</v>
      </c>
      <c r="X243" s="2">
        <f t="shared" si="6"/>
        <v>78753.599650405347</v>
      </c>
      <c r="Y243" s="2">
        <f t="shared" si="43"/>
        <v>53159234.574337862</v>
      </c>
      <c r="Z243" s="2" t="str">
        <f t="shared" si="8"/>
        <v>MEEP</v>
      </c>
      <c r="AA243" s="2">
        <f>IF(Z243="HERE",Y243,AA242+Graph!$G$1*1000)</f>
        <v>56834412.640505254</v>
      </c>
      <c r="AB243" s="2">
        <f t="shared" si="21"/>
        <v>420000</v>
      </c>
      <c r="AC243" s="2">
        <f t="shared" si="44"/>
        <v>51523522.809751607</v>
      </c>
      <c r="AD243" s="3">
        <f t="shared" si="10"/>
        <v>52800000</v>
      </c>
      <c r="AE243" s="2">
        <f>IF(AE241&gt;=52800000,52800000,IF(AB222=Graph!G$1*1000,AE242+Graph!G$1*1000,AC243))</f>
        <v>51523522.809751607</v>
      </c>
      <c r="AF243" s="3">
        <f t="shared" si="11"/>
        <v>51523522.809751607</v>
      </c>
      <c r="AG243" s="3">
        <f t="shared" si="29"/>
        <v>48436898.271298304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166</v>
      </c>
      <c r="C244" s="7"/>
      <c r="D244" s="2" t="e">
        <f t="shared" si="12"/>
        <v>#N/A</v>
      </c>
      <c r="E244" s="2" t="e">
        <f t="shared" si="22"/>
        <v>#N/A</v>
      </c>
      <c r="F244" s="2">
        <v>642614.55857941508</v>
      </c>
      <c r="G244" s="2">
        <f t="shared" si="47"/>
        <v>574145.14285714284</v>
      </c>
      <c r="H244" s="2">
        <f t="shared" si="45"/>
        <v>105776052.56866232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5088038.2857142966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715812.97301290929</v>
      </c>
      <c r="Q244" s="2">
        <f t="shared" si="48"/>
        <v>600000</v>
      </c>
      <c r="R244" s="2">
        <f t="shared" si="46"/>
        <v>111443475.38307084</v>
      </c>
      <c r="S244" s="2">
        <f t="shared" si="17"/>
        <v>574145.14285714924</v>
      </c>
      <c r="T244" s="2">
        <f t="shared" si="18"/>
        <v>25854.857142857276</v>
      </c>
      <c r="U244" s="2">
        <f t="shared" si="19"/>
        <v>600000</v>
      </c>
      <c r="V244" s="2">
        <f t="shared" si="34"/>
        <v>58206915.069767609</v>
      </c>
      <c r="W244" s="2">
        <f t="shared" si="20"/>
        <v>522674.26103464514</v>
      </c>
      <c r="X244" s="2">
        <f t="shared" si="6"/>
        <v>77325.73896535486</v>
      </c>
      <c r="Y244" s="2">
        <f t="shared" si="43"/>
        <v>53236560.313303217</v>
      </c>
      <c r="Z244" s="2" t="str">
        <f t="shared" si="8"/>
        <v>MEEP</v>
      </c>
      <c r="AA244" s="2">
        <f>IF(Z244="HERE",Y244,AA243+Graph!$G$1*1000)</f>
        <v>57254412.640505254</v>
      </c>
      <c r="AB244" s="2">
        <f t="shared" si="21"/>
        <v>420000</v>
      </c>
      <c r="AC244" s="2">
        <f t="shared" si="44"/>
        <v>51523522.809751607</v>
      </c>
      <c r="AD244" s="3">
        <f t="shared" si="10"/>
        <v>52800000</v>
      </c>
      <c r="AE244" s="2">
        <f>IF(AE242&gt;=52800000,52800000,IF(AB223=Graph!G$1*1000,AE243+Graph!G$1*1000,AC244))</f>
        <v>51523522.809751607</v>
      </c>
      <c r="AF244" s="3">
        <f t="shared" si="11"/>
        <v>51523522.809751607</v>
      </c>
      <c r="AG244" s="3">
        <f t="shared" si="29"/>
        <v>48558112.46264711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167</v>
      </c>
      <c r="C245" s="7"/>
      <c r="D245" s="2" t="e">
        <f t="shared" si="12"/>
        <v>#N/A</v>
      </c>
      <c r="E245" s="2" t="e">
        <f t="shared" si="22"/>
        <v>#N/A</v>
      </c>
      <c r="F245" s="2">
        <v>644042.41926447302</v>
      </c>
      <c r="G245" s="2">
        <f t="shared" si="47"/>
        <v>574145.14285714284</v>
      </c>
      <c r="H245" s="2">
        <f t="shared" si="45"/>
        <v>106350197.71151946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5113893.1428571539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717598.53632684052</v>
      </c>
      <c r="Q245" s="2">
        <f t="shared" si="48"/>
        <v>600000</v>
      </c>
      <c r="R245" s="2">
        <f t="shared" si="46"/>
        <v>112043475.38307084</v>
      </c>
      <c r="S245" s="2">
        <f t="shared" si="17"/>
        <v>574145.14285714924</v>
      </c>
      <c r="T245" s="2">
        <f t="shared" si="18"/>
        <v>25854.857142857276</v>
      </c>
      <c r="U245" s="2">
        <f t="shared" si="19"/>
        <v>600000</v>
      </c>
      <c r="V245" s="2">
        <f t="shared" si="34"/>
        <v>58731017.191487312</v>
      </c>
      <c r="W245" s="2">
        <f t="shared" si="20"/>
        <v>524102.12171970308</v>
      </c>
      <c r="X245" s="2">
        <f t="shared" si="6"/>
        <v>75897.878280296922</v>
      </c>
      <c r="Y245" s="2">
        <f t="shared" si="43"/>
        <v>53312458.191583514</v>
      </c>
      <c r="Z245" s="2" t="str">
        <f t="shared" si="8"/>
        <v>MEEP</v>
      </c>
      <c r="AA245" s="2">
        <f>IF(Z245="HERE",Y245,AA244+Graph!$G$1*1000)</f>
        <v>57674412.640505254</v>
      </c>
      <c r="AB245" s="2">
        <f t="shared" si="21"/>
        <v>420000</v>
      </c>
      <c r="AC245" s="2">
        <f t="shared" si="44"/>
        <v>51523522.809751607</v>
      </c>
      <c r="AD245" s="3">
        <f t="shared" si="10"/>
        <v>52800000</v>
      </c>
      <c r="AE245" s="2">
        <f>IF(AE243&gt;=52800000,52800000,IF(AB224=Graph!G$1*1000,AE244+Graph!G$1*1000,AC245))</f>
        <v>51523522.809751607</v>
      </c>
      <c r="AF245" s="3">
        <f t="shared" si="11"/>
        <v>51523522.809751607</v>
      </c>
      <c r="AG245" s="3">
        <f t="shared" si="29"/>
        <v>48678112.972413629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168</v>
      </c>
      <c r="C246" s="7"/>
      <c r="D246" s="2" t="e">
        <f t="shared" si="12"/>
        <v>#N/A</v>
      </c>
      <c r="E246" s="2" t="e">
        <f t="shared" si="22"/>
        <v>#N/A</v>
      </c>
      <c r="F246" s="2">
        <v>645470.27994953096</v>
      </c>
      <c r="G246" s="2">
        <f t="shared" si="47"/>
        <v>574145.14285714284</v>
      </c>
      <c r="H246" s="2">
        <f t="shared" si="45"/>
        <v>106924342.85437661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5139748.0000000112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719384.09964077175</v>
      </c>
      <c r="Q246" s="2">
        <f t="shared" si="48"/>
        <v>600000</v>
      </c>
      <c r="R246" s="2">
        <f t="shared" si="46"/>
        <v>112643475.38307084</v>
      </c>
      <c r="S246" s="2">
        <f t="shared" si="17"/>
        <v>574145.14285714924</v>
      </c>
      <c r="T246" s="2">
        <f t="shared" si="18"/>
        <v>25854.857142857276</v>
      </c>
      <c r="U246" s="2">
        <f t="shared" si="19"/>
        <v>600000</v>
      </c>
      <c r="V246" s="2">
        <f t="shared" si="34"/>
        <v>59256547.173892073</v>
      </c>
      <c r="W246" s="2">
        <f t="shared" si="20"/>
        <v>525529.98240476102</v>
      </c>
      <c r="X246" s="2">
        <f t="shared" si="6"/>
        <v>74470.017595238984</v>
      </c>
      <c r="Y246" s="2">
        <f t="shared" si="43"/>
        <v>53386928.209178753</v>
      </c>
      <c r="Z246" s="2" t="str">
        <f t="shared" si="8"/>
        <v>MEEP</v>
      </c>
      <c r="AA246" s="2">
        <f>IF(Z246="HERE",Y246,AA245+Graph!$G$1*1000)</f>
        <v>58094412.640505254</v>
      </c>
      <c r="AB246" s="2">
        <f t="shared" si="21"/>
        <v>420000</v>
      </c>
      <c r="AC246" s="2">
        <f t="shared" si="44"/>
        <v>51523522.809751607</v>
      </c>
      <c r="AD246" s="3">
        <f t="shared" si="10"/>
        <v>52800000</v>
      </c>
      <c r="AE246" s="2">
        <f>IF(AE244&gt;=52800000,52800000,IF(AB225=Graph!G$1*1000,AE245+Graph!G$1*1000,AC246))</f>
        <v>51523522.809751607</v>
      </c>
      <c r="AF246" s="3">
        <f t="shared" si="11"/>
        <v>51523522.809751607</v>
      </c>
      <c r="AG246" s="3">
        <f t="shared" si="29"/>
        <v>48796899.800597847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169</v>
      </c>
      <c r="C247" s="7"/>
      <c r="D247" s="2" t="e">
        <f t="shared" si="12"/>
        <v>#N/A</v>
      </c>
      <c r="E247" s="2" t="e">
        <f t="shared" si="22"/>
        <v>#N/A</v>
      </c>
      <c r="F247" s="2">
        <v>646898.1406345889</v>
      </c>
      <c r="G247" s="2">
        <f t="shared" si="47"/>
        <v>574145.14285714284</v>
      </c>
      <c r="H247" s="2">
        <f t="shared" si="45"/>
        <v>107498487.99723376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5165602.8571428685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721169.66295468807</v>
      </c>
      <c r="Q247" s="2">
        <f t="shared" si="48"/>
        <v>600000</v>
      </c>
      <c r="R247" s="2">
        <f t="shared" si="46"/>
        <v>113243475.38307084</v>
      </c>
      <c r="S247" s="2">
        <f t="shared" si="17"/>
        <v>574145.14285714924</v>
      </c>
      <c r="T247" s="2">
        <f t="shared" si="18"/>
        <v>25854.857142857276</v>
      </c>
      <c r="U247" s="2">
        <f t="shared" si="19"/>
        <v>600000</v>
      </c>
      <c r="V247" s="2">
        <f t="shared" si="34"/>
        <v>59783505.016981892</v>
      </c>
      <c r="W247" s="2">
        <f t="shared" si="20"/>
        <v>526957.84308981895</v>
      </c>
      <c r="X247" s="2">
        <f t="shared" si="6"/>
        <v>73042.156910181046</v>
      </c>
      <c r="Y247" s="2">
        <f t="shared" si="43"/>
        <v>53459970.366088934</v>
      </c>
      <c r="Z247" s="2" t="str">
        <f t="shared" si="8"/>
        <v>MEEP</v>
      </c>
      <c r="AA247" s="2">
        <f>IF(Z247="HERE",Y247,AA246+Graph!$G$1*1000)</f>
        <v>58514412.640505254</v>
      </c>
      <c r="AB247" s="2">
        <f t="shared" si="21"/>
        <v>420000</v>
      </c>
      <c r="AC247" s="2">
        <f t="shared" si="44"/>
        <v>51523522.809751607</v>
      </c>
      <c r="AD247" s="3">
        <f t="shared" si="10"/>
        <v>52800000</v>
      </c>
      <c r="AE247" s="2">
        <f>IF(AE245&gt;=52800000,52800000,IF(AB226=Graph!G$1*1000,AE246+Graph!G$1*1000,AC247))</f>
        <v>51523522.809751607</v>
      </c>
      <c r="AF247" s="3">
        <f t="shared" si="11"/>
        <v>51523522.809751607</v>
      </c>
      <c r="AG247" s="3">
        <f t="shared" si="29"/>
        <v>48914472.947199769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170</v>
      </c>
      <c r="C248" s="7"/>
      <c r="D248" s="2" t="e">
        <f t="shared" si="12"/>
        <v>#N/A</v>
      </c>
      <c r="E248" s="2" t="e">
        <f t="shared" si="22"/>
        <v>#N/A</v>
      </c>
      <c r="F248" s="2">
        <v>648326.00131964684</v>
      </c>
      <c r="G248" s="2">
        <f t="shared" si="47"/>
        <v>574145.14285714284</v>
      </c>
      <c r="H248" s="2">
        <f t="shared" si="45"/>
        <v>108072633.14009091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5191457.7142857257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722955.2262686193</v>
      </c>
      <c r="Q248" s="2">
        <f t="shared" si="48"/>
        <v>600000</v>
      </c>
      <c r="R248" s="2">
        <f t="shared" si="46"/>
        <v>113843475.38307084</v>
      </c>
      <c r="S248" s="2">
        <f t="shared" si="17"/>
        <v>574145.14285714924</v>
      </c>
      <c r="T248" s="2">
        <f t="shared" si="18"/>
        <v>25854.857142857276</v>
      </c>
      <c r="U248" s="2">
        <f t="shared" si="19"/>
        <v>600000</v>
      </c>
      <c r="V248" s="2">
        <f t="shared" si="34"/>
        <v>60311890.720756769</v>
      </c>
      <c r="W248" s="2">
        <f t="shared" si="20"/>
        <v>528385.70377487689</v>
      </c>
      <c r="X248" s="2">
        <f t="shared" si="6"/>
        <v>71614.296225123107</v>
      </c>
      <c r="Y248" s="2">
        <f t="shared" si="43"/>
        <v>53531584.662314057</v>
      </c>
      <c r="Z248" s="2" t="str">
        <f t="shared" si="8"/>
        <v>MEEP</v>
      </c>
      <c r="AA248" s="2">
        <f>IF(Z248="HERE",Y248,AA247+Graph!$G$1*1000)</f>
        <v>58934412.640505254</v>
      </c>
      <c r="AB248" s="2">
        <f t="shared" si="21"/>
        <v>420000</v>
      </c>
      <c r="AC248" s="2">
        <f t="shared" si="44"/>
        <v>51523522.809751607</v>
      </c>
      <c r="AD248" s="3">
        <f t="shared" si="10"/>
        <v>52800000</v>
      </c>
      <c r="AE248" s="2">
        <f>IF(AE246&gt;=52800000,52800000,IF(AB227=Graph!G$1*1000,AE247+Graph!G$1*1000,AC248))</f>
        <v>51523522.809751607</v>
      </c>
      <c r="AF248" s="3">
        <f t="shared" si="11"/>
        <v>51523522.809751607</v>
      </c>
      <c r="AG248" s="3">
        <f t="shared" si="29"/>
        <v>49030832.41221939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171</v>
      </c>
      <c r="C249" s="7"/>
      <c r="D249" s="2" t="e">
        <f t="shared" si="12"/>
        <v>#N/A</v>
      </c>
      <c r="E249" s="2" t="e">
        <f t="shared" si="22"/>
        <v>#N/A</v>
      </c>
      <c r="F249" s="2">
        <v>649753.86200470477</v>
      </c>
      <c r="G249" s="2">
        <f t="shared" si="47"/>
        <v>574145.14285714284</v>
      </c>
      <c r="H249" s="2">
        <f t="shared" si="45"/>
        <v>108646778.28294806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5217312.571428583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724740.78958253562</v>
      </c>
      <c r="Q249" s="2">
        <f t="shared" si="48"/>
        <v>600000</v>
      </c>
      <c r="R249" s="2">
        <f t="shared" si="46"/>
        <v>114443475.38307084</v>
      </c>
      <c r="S249" s="2">
        <f t="shared" si="17"/>
        <v>574145.14285714924</v>
      </c>
      <c r="T249" s="2">
        <f t="shared" si="18"/>
        <v>25854.857142857276</v>
      </c>
      <c r="U249" s="2">
        <f t="shared" si="19"/>
        <v>600000</v>
      </c>
      <c r="V249" s="2">
        <f t="shared" si="34"/>
        <v>60841704.285216704</v>
      </c>
      <c r="W249" s="2">
        <f t="shared" si="20"/>
        <v>529813.56445993483</v>
      </c>
      <c r="X249" s="2">
        <f t="shared" si="6"/>
        <v>70186.435540065169</v>
      </c>
      <c r="Y249" s="2">
        <f t="shared" si="43"/>
        <v>53601771.097854123</v>
      </c>
      <c r="Z249" s="2" t="str">
        <f t="shared" si="8"/>
        <v>MEEP</v>
      </c>
      <c r="AA249" s="2">
        <f>IF(Z249="HERE",Y249,AA248+Graph!$G$1*1000)</f>
        <v>59354412.640505254</v>
      </c>
      <c r="AB249" s="2">
        <f t="shared" si="21"/>
        <v>420000</v>
      </c>
      <c r="AC249" s="2">
        <f t="shared" si="44"/>
        <v>51523522.809751607</v>
      </c>
      <c r="AD249" s="3">
        <f t="shared" si="10"/>
        <v>52800000</v>
      </c>
      <c r="AE249" s="2">
        <f>IF(AE247&gt;=52800000,52800000,IF(AB228=Graph!G$1*1000,AE248+Graph!G$1*1000,AC249))</f>
        <v>51523522.809751607</v>
      </c>
      <c r="AF249" s="3">
        <f t="shared" si="11"/>
        <v>51523522.809751607</v>
      </c>
      <c r="AG249" s="3">
        <f t="shared" si="29"/>
        <v>49145978.195656709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172</v>
      </c>
      <c r="C250" s="7"/>
      <c r="D250" s="2" t="e">
        <f t="shared" si="12"/>
        <v>#N/A</v>
      </c>
      <c r="E250" s="2" t="e">
        <f t="shared" si="22"/>
        <v>#N/A</v>
      </c>
      <c r="F250" s="2">
        <v>651181.72268975526</v>
      </c>
      <c r="G250" s="2">
        <f t="shared" si="47"/>
        <v>574145.14285714284</v>
      </c>
      <c r="H250" s="2">
        <f t="shared" si="45"/>
        <v>109220923.42580521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5243167.4285714403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726526.35289646685</v>
      </c>
      <c r="Q250" s="2">
        <f t="shared" si="48"/>
        <v>600000</v>
      </c>
      <c r="R250" s="2">
        <f t="shared" si="46"/>
        <v>115043475.38307084</v>
      </c>
      <c r="S250" s="2">
        <f t="shared" si="17"/>
        <v>574145.14285714924</v>
      </c>
      <c r="T250" s="2">
        <f t="shared" si="18"/>
        <v>25854.857142857276</v>
      </c>
      <c r="U250" s="2">
        <f t="shared" si="19"/>
        <v>600000</v>
      </c>
      <c r="V250" s="2">
        <f t="shared" si="34"/>
        <v>61372945.710361697</v>
      </c>
      <c r="W250" s="2">
        <f t="shared" si="20"/>
        <v>531241.42514499277</v>
      </c>
      <c r="X250" s="2">
        <f t="shared" si="6"/>
        <v>68758.574855007231</v>
      </c>
      <c r="Y250" s="2">
        <f t="shared" si="43"/>
        <v>53670529.67270913</v>
      </c>
      <c r="Z250" s="2" t="str">
        <f t="shared" si="8"/>
        <v>MEEP</v>
      </c>
      <c r="AA250" s="2">
        <f>IF(Z250="HERE",Y250,AA249+Graph!$G$1*1000)</f>
        <v>59774412.640505254</v>
      </c>
      <c r="AB250" s="2">
        <f t="shared" si="21"/>
        <v>420000</v>
      </c>
      <c r="AC250" s="2">
        <f t="shared" si="44"/>
        <v>51523522.809751607</v>
      </c>
      <c r="AD250" s="3">
        <f t="shared" si="10"/>
        <v>52800000</v>
      </c>
      <c r="AE250" s="2">
        <f>IF(AE248&gt;=52800000,52800000,IF(AB229=Graph!G$1*1000,AE249+Graph!G$1*1000,AC250))</f>
        <v>51523522.809751607</v>
      </c>
      <c r="AF250" s="3">
        <f t="shared" si="11"/>
        <v>51523522.809751607</v>
      </c>
      <c r="AG250" s="3">
        <f t="shared" si="29"/>
        <v>49259910.297511727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173</v>
      </c>
      <c r="C251" s="7"/>
      <c r="D251" s="2" t="e">
        <f t="shared" si="12"/>
        <v>#N/A</v>
      </c>
      <c r="E251" s="2" t="e">
        <f t="shared" si="22"/>
        <v>#N/A</v>
      </c>
      <c r="F251" s="2">
        <v>652609.5833748132</v>
      </c>
      <c r="G251" s="2">
        <f t="shared" si="47"/>
        <v>574145.14285714284</v>
      </c>
      <c r="H251" s="2">
        <f t="shared" si="45"/>
        <v>109795068.56866236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5269022.2857142976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728311.91621038318</v>
      </c>
      <c r="Q251" s="2">
        <f t="shared" si="48"/>
        <v>600000</v>
      </c>
      <c r="R251" s="2">
        <f t="shared" si="46"/>
        <v>115643475.38307084</v>
      </c>
      <c r="S251" s="2">
        <f t="shared" si="17"/>
        <v>574145.14285714924</v>
      </c>
      <c r="T251" s="2">
        <f t="shared" si="18"/>
        <v>25854.857142857276</v>
      </c>
      <c r="U251" s="2">
        <f t="shared" si="19"/>
        <v>600000</v>
      </c>
      <c r="V251" s="2">
        <f t="shared" si="34"/>
        <v>61905614.99619174</v>
      </c>
      <c r="W251" s="2">
        <f t="shared" si="20"/>
        <v>532669.28583004326</v>
      </c>
      <c r="X251" s="2">
        <f t="shared" si="6"/>
        <v>67330.714169956744</v>
      </c>
      <c r="Y251" s="2">
        <f t="shared" si="43"/>
        <v>53737860.386879086</v>
      </c>
      <c r="Z251" s="2" t="str">
        <f t="shared" si="8"/>
        <v>MEEP</v>
      </c>
      <c r="AA251" s="2">
        <f>IF(Z251="HERE",Y251,AA250+Graph!$G$1*1000)</f>
        <v>60194412.640505254</v>
      </c>
      <c r="AB251" s="2">
        <f t="shared" si="21"/>
        <v>420000</v>
      </c>
      <c r="AC251" s="2">
        <f t="shared" si="44"/>
        <v>51523522.809751607</v>
      </c>
      <c r="AD251" s="3">
        <f t="shared" si="10"/>
        <v>52800000</v>
      </c>
      <c r="AE251" s="2">
        <f>IF(AE249&gt;=52800000,52800000,IF(AB230=Graph!G$1*1000,AE250+Graph!G$1*1000,AC251))</f>
        <v>51523522.809751607</v>
      </c>
      <c r="AF251" s="3">
        <f t="shared" si="11"/>
        <v>51523522.809751607</v>
      </c>
      <c r="AG251" s="3">
        <f t="shared" si="29"/>
        <v>49372628.717784449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174</v>
      </c>
      <c r="C252" s="7"/>
      <c r="D252" s="2" t="e">
        <f t="shared" si="12"/>
        <v>#N/A</v>
      </c>
      <c r="E252" s="2" t="e">
        <f t="shared" si="22"/>
        <v>#N/A</v>
      </c>
      <c r="F252" s="2">
        <v>654037.44405987114</v>
      </c>
      <c r="G252" s="2">
        <f t="shared" si="47"/>
        <v>574145.14285714284</v>
      </c>
      <c r="H252" s="2">
        <f t="shared" si="45"/>
        <v>110369213.71151951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5294877.1428571548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730097.4795243144</v>
      </c>
      <c r="Q252" s="2">
        <f t="shared" si="48"/>
        <v>600000</v>
      </c>
      <c r="R252" s="2">
        <f t="shared" si="46"/>
        <v>116243475.38307084</v>
      </c>
      <c r="S252" s="2">
        <f t="shared" si="17"/>
        <v>574145.14285714924</v>
      </c>
      <c r="T252" s="2">
        <f t="shared" si="18"/>
        <v>25854.857142857276</v>
      </c>
      <c r="U252" s="2">
        <f t="shared" si="19"/>
        <v>600000</v>
      </c>
      <c r="V252" s="2">
        <f t="shared" si="34"/>
        <v>62439712.142706841</v>
      </c>
      <c r="W252" s="2">
        <f t="shared" si="20"/>
        <v>534097.14651510119</v>
      </c>
      <c r="X252" s="2">
        <f t="shared" si="6"/>
        <v>65902.853484898806</v>
      </c>
      <c r="Y252" s="2">
        <f t="shared" si="43"/>
        <v>53803763.240363985</v>
      </c>
      <c r="Z252" s="2" t="str">
        <f t="shared" si="8"/>
        <v>MEEP</v>
      </c>
      <c r="AA252" s="2">
        <f>IF(Z252="HERE",Y252,AA251+Graph!$G$1*1000)</f>
        <v>60614412.640505254</v>
      </c>
      <c r="AB252" s="2">
        <f t="shared" si="21"/>
        <v>420000</v>
      </c>
      <c r="AC252" s="2">
        <f t="shared" si="44"/>
        <v>51523522.809751607</v>
      </c>
      <c r="AD252" s="3">
        <f t="shared" si="10"/>
        <v>52800000</v>
      </c>
      <c r="AE252" s="2">
        <f>IF(AE250&gt;=52800000,52800000,IF(AB231=Graph!G$1*1000,AE251+Graph!G$1*1000,AC252))</f>
        <v>51523522.809751607</v>
      </c>
      <c r="AF252" s="3">
        <f t="shared" si="11"/>
        <v>51523522.809751607</v>
      </c>
      <c r="AG252" s="3">
        <f t="shared" si="29"/>
        <v>49484133.456474878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175</v>
      </c>
      <c r="C253" s="7"/>
      <c r="D253" s="2" t="e">
        <f t="shared" si="12"/>
        <v>#N/A</v>
      </c>
      <c r="E253" s="2" t="e">
        <f t="shared" si="22"/>
        <v>#N/A</v>
      </c>
      <c r="F253" s="2">
        <v>655465.30474492908</v>
      </c>
      <c r="G253" s="2">
        <f t="shared" si="47"/>
        <v>574145.14285714284</v>
      </c>
      <c r="H253" s="2">
        <f t="shared" si="45"/>
        <v>110943358.85437666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5320732.0000000121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731883.04283823073</v>
      </c>
      <c r="Q253" s="2">
        <f t="shared" si="48"/>
        <v>600000</v>
      </c>
      <c r="R253" s="2">
        <f t="shared" si="46"/>
        <v>116843475.38307084</v>
      </c>
      <c r="S253" s="2">
        <f t="shared" si="17"/>
        <v>574145.14285714924</v>
      </c>
      <c r="T253" s="2">
        <f t="shared" si="18"/>
        <v>25854.857142857276</v>
      </c>
      <c r="U253" s="2">
        <f t="shared" si="19"/>
        <v>600000</v>
      </c>
      <c r="V253" s="2">
        <f t="shared" si="34"/>
        <v>62975237.149907</v>
      </c>
      <c r="W253" s="2">
        <f t="shared" si="20"/>
        <v>535525.00720015913</v>
      </c>
      <c r="X253" s="2">
        <f t="shared" si="6"/>
        <v>64474.992799840868</v>
      </c>
      <c r="Y253" s="2">
        <f t="shared" si="43"/>
        <v>53868238.233163826</v>
      </c>
      <c r="Z253" s="2" t="str">
        <f t="shared" si="8"/>
        <v>MEEP</v>
      </c>
      <c r="AA253" s="2">
        <f>IF(Z253="HERE",Y253,AA252+Graph!$G$1*1000)</f>
        <v>61034412.640505254</v>
      </c>
      <c r="AB253" s="2">
        <f t="shared" si="21"/>
        <v>420000</v>
      </c>
      <c r="AC253" s="2">
        <f t="shared" si="44"/>
        <v>51523522.809751607</v>
      </c>
      <c r="AD253" s="3">
        <f t="shared" si="10"/>
        <v>52800000</v>
      </c>
      <c r="AE253" s="2">
        <f>IF(AE251&gt;=52800000,52800000,IF(AB232=Graph!G$1*1000,AE252+Graph!G$1*1000,AC253))</f>
        <v>51523522.809751607</v>
      </c>
      <c r="AF253" s="3">
        <f t="shared" si="11"/>
        <v>51523522.809751607</v>
      </c>
      <c r="AG253" s="3">
        <f t="shared" si="29"/>
        <v>49569147.516942315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176</v>
      </c>
      <c r="C254" s="7"/>
      <c r="D254" s="2" t="e">
        <f t="shared" si="12"/>
        <v>#N/A</v>
      </c>
      <c r="E254" s="2" t="e">
        <f t="shared" si="22"/>
        <v>#N/A</v>
      </c>
      <c r="F254" s="2">
        <v>656893.16542998701</v>
      </c>
      <c r="G254" s="2">
        <f t="shared" si="47"/>
        <v>574145.14285714284</v>
      </c>
      <c r="H254" s="2">
        <f t="shared" si="45"/>
        <v>111517503.99723381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5346586.8571428694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733668.60615216196</v>
      </c>
      <c r="Q254" s="2">
        <f t="shared" si="48"/>
        <v>600000</v>
      </c>
      <c r="R254" s="2">
        <f t="shared" si="46"/>
        <v>117443475.38307084</v>
      </c>
      <c r="S254" s="2">
        <f t="shared" si="17"/>
        <v>574145.14285714924</v>
      </c>
      <c r="T254" s="2">
        <f t="shared" si="18"/>
        <v>25854.857142857276</v>
      </c>
      <c r="U254" s="2">
        <f t="shared" si="19"/>
        <v>600000</v>
      </c>
      <c r="V254" s="2">
        <f t="shared" si="34"/>
        <v>63512190.017792217</v>
      </c>
      <c r="W254" s="2">
        <f t="shared" si="20"/>
        <v>536952.86788521707</v>
      </c>
      <c r="X254" s="2">
        <f t="shared" si="6"/>
        <v>63047.132114782929</v>
      </c>
      <c r="Y254" s="2">
        <f t="shared" si="43"/>
        <v>53931285.365278609</v>
      </c>
      <c r="Z254" s="2" t="str">
        <f t="shared" si="8"/>
        <v>MEEP</v>
      </c>
      <c r="AA254" s="2">
        <f>IF(Z254="HERE",Y254,AA253+Graph!$G$1*1000)</f>
        <v>61454412.640505254</v>
      </c>
      <c r="AB254" s="2">
        <f t="shared" si="21"/>
        <v>420000</v>
      </c>
      <c r="AC254" s="2">
        <f t="shared" si="44"/>
        <v>51523522.809751607</v>
      </c>
      <c r="AD254" s="3">
        <f t="shared" si="10"/>
        <v>52800000</v>
      </c>
      <c r="AE254" s="2">
        <f>IF(AE252&gt;=52800000,52800000,IF(AB233=Graph!G$1*1000,AE253+Graph!G$1*1000,AC254))</f>
        <v>51943522.809751607</v>
      </c>
      <c r="AF254" s="3">
        <f t="shared" si="11"/>
        <v>51943522.809751607</v>
      </c>
      <c r="AG254" s="3">
        <f t="shared" si="29"/>
        <v>49947147.516942315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177</v>
      </c>
      <c r="C255" s="7"/>
      <c r="D255" s="2" t="e">
        <f t="shared" si="12"/>
        <v>#N/A</v>
      </c>
      <c r="E255" s="2" t="e">
        <f t="shared" si="22"/>
        <v>#N/A</v>
      </c>
      <c r="F255" s="2">
        <v>658321.02611504495</v>
      </c>
      <c r="G255" s="2">
        <f t="shared" si="47"/>
        <v>574145.14285714284</v>
      </c>
      <c r="H255" s="2">
        <f t="shared" si="45"/>
        <v>112091649.14009096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5372441.7142857267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735454.16946607828</v>
      </c>
      <c r="Q255" s="2">
        <f t="shared" si="48"/>
        <v>600000</v>
      </c>
      <c r="R255" s="2">
        <f t="shared" si="46"/>
        <v>118043475.38307084</v>
      </c>
      <c r="S255" s="2">
        <f t="shared" si="17"/>
        <v>574145.14285714924</v>
      </c>
      <c r="T255" s="2">
        <f t="shared" si="18"/>
        <v>25854.857142857276</v>
      </c>
      <c r="U255" s="2">
        <f t="shared" si="19"/>
        <v>600000</v>
      </c>
      <c r="V255" s="2">
        <f t="shared" si="34"/>
        <v>64050570.746362492</v>
      </c>
      <c r="W255" s="2">
        <f t="shared" si="20"/>
        <v>538380.72857027501</v>
      </c>
      <c r="X255" s="2">
        <f t="shared" si="6"/>
        <v>61619.271429724991</v>
      </c>
      <c r="Y255" s="2">
        <f t="shared" si="43"/>
        <v>53992904.636708334</v>
      </c>
      <c r="Z255" s="2" t="str">
        <f t="shared" si="8"/>
        <v>MEEP</v>
      </c>
      <c r="AA255" s="2">
        <f>IF(Z255="HERE",Y255,AA254+Graph!$G$1*1000)</f>
        <v>61874412.640505254</v>
      </c>
      <c r="AB255" s="2">
        <f t="shared" si="21"/>
        <v>420000</v>
      </c>
      <c r="AC255" s="2">
        <f t="shared" si="44"/>
        <v>51523522.809751607</v>
      </c>
      <c r="AD255" s="3">
        <f t="shared" si="10"/>
        <v>52800000</v>
      </c>
      <c r="AE255" s="2">
        <f>IF(AE253&gt;=52800000,52800000,IF(AB234=Graph!G$1*1000,AE254+Graph!G$1*1000,AC255))</f>
        <v>52363522.809751607</v>
      </c>
      <c r="AF255" s="3">
        <f t="shared" si="11"/>
        <v>52363522.809751607</v>
      </c>
      <c r="AG255" s="3">
        <f t="shared" si="29"/>
        <v>50096176.140487581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178</v>
      </c>
      <c r="C256" s="7"/>
      <c r="D256" s="2" t="e">
        <f t="shared" si="12"/>
        <v>#N/A</v>
      </c>
      <c r="E256" s="2" t="e">
        <f t="shared" si="22"/>
        <v>#N/A</v>
      </c>
      <c r="F256" s="2">
        <v>659748.88680010289</v>
      </c>
      <c r="G256" s="2">
        <f t="shared" si="47"/>
        <v>574145.14285714284</v>
      </c>
      <c r="H256" s="2">
        <f t="shared" si="45"/>
        <v>112665794.28294811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5398296.5714285839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737239.73278000951</v>
      </c>
      <c r="Q256" s="2">
        <f t="shared" si="48"/>
        <v>600000</v>
      </c>
      <c r="R256" s="2">
        <f t="shared" si="46"/>
        <v>118643475.38307084</v>
      </c>
      <c r="S256" s="2">
        <f t="shared" si="17"/>
        <v>574145.14285714924</v>
      </c>
      <c r="T256" s="2">
        <f t="shared" si="18"/>
        <v>25854.857142857276</v>
      </c>
      <c r="U256" s="2">
        <f t="shared" si="19"/>
        <v>600000</v>
      </c>
      <c r="V256" s="2">
        <f t="shared" si="34"/>
        <v>64590379.335617825</v>
      </c>
      <c r="W256" s="2">
        <f t="shared" si="20"/>
        <v>539808.58925533295</v>
      </c>
      <c r="X256" s="2">
        <f t="shared" si="6"/>
        <v>60191.410744667053</v>
      </c>
      <c r="Y256" s="2">
        <f t="shared" si="43"/>
        <v>54053096.047453001</v>
      </c>
      <c r="Z256" s="2" t="str">
        <f t="shared" si="8"/>
        <v>MEEP</v>
      </c>
      <c r="AA256" s="2">
        <f>IF(Z256="HERE",Y256,AA255+Graph!$G$1*1000)</f>
        <v>62294412.640505254</v>
      </c>
      <c r="AB256" s="2">
        <f t="shared" si="21"/>
        <v>420000</v>
      </c>
      <c r="AC256" s="2">
        <f t="shared" si="44"/>
        <v>51523522.809751607</v>
      </c>
      <c r="AD256" s="3">
        <f t="shared" si="10"/>
        <v>52800000</v>
      </c>
      <c r="AE256" s="2">
        <f>IF(AE254&gt;=52800000,52800000,IF(AB235=Graph!G$1*1000,AE255+Graph!G$1*1000,AC256))</f>
        <v>52783522.809751607</v>
      </c>
      <c r="AF256" s="3">
        <f t="shared" si="11"/>
        <v>52783522.809751607</v>
      </c>
      <c r="AG256" s="3">
        <f t="shared" si="29"/>
        <v>50096176.140487581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179</v>
      </c>
      <c r="C257" s="7"/>
      <c r="D257" s="2" t="e">
        <f t="shared" si="12"/>
        <v>#N/A</v>
      </c>
      <c r="E257" s="2" t="e">
        <f t="shared" si="22"/>
        <v>#N/A</v>
      </c>
      <c r="F257" s="2">
        <v>661176.74748515338</v>
      </c>
      <c r="G257" s="2">
        <f t="shared" si="47"/>
        <v>574145.14285714284</v>
      </c>
      <c r="H257" s="2">
        <f t="shared" si="45"/>
        <v>113239939.42580526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5424151.4285714412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739025.29609394073</v>
      </c>
      <c r="Q257" s="2">
        <f t="shared" si="48"/>
        <v>600000</v>
      </c>
      <c r="R257" s="2">
        <f t="shared" si="46"/>
        <v>119243475.38307084</v>
      </c>
      <c r="S257" s="2">
        <f t="shared" si="17"/>
        <v>574145.14285714924</v>
      </c>
      <c r="T257" s="2">
        <f t="shared" si="18"/>
        <v>25854.857142857276</v>
      </c>
      <c r="U257" s="2">
        <f t="shared" si="19"/>
        <v>600000</v>
      </c>
      <c r="V257" s="2">
        <f t="shared" si="34"/>
        <v>65131615.785558209</v>
      </c>
      <c r="W257" s="2">
        <f t="shared" si="20"/>
        <v>541236.44994038343</v>
      </c>
      <c r="X257" s="2">
        <f t="shared" si="6"/>
        <v>58763.550059616566</v>
      </c>
      <c r="Y257" s="2">
        <f t="shared" si="43"/>
        <v>54111859.597512618</v>
      </c>
      <c r="Z257" s="2" t="str">
        <f t="shared" si="8"/>
        <v>MEEP</v>
      </c>
      <c r="AA257" s="2">
        <f>IF(Z257="HERE",Y257,AA256+Graph!$G$1*1000)</f>
        <v>62714412.640505254</v>
      </c>
      <c r="AB257" s="2">
        <f t="shared" si="21"/>
        <v>420000</v>
      </c>
      <c r="AC257" s="2">
        <f t="shared" si="44"/>
        <v>51523522.809751607</v>
      </c>
      <c r="AD257" s="3">
        <f t="shared" si="10"/>
        <v>52800000</v>
      </c>
      <c r="AE257" s="2">
        <f>IF(AE255&gt;=52800000,52800000,IF(AB236=Graph!G$1*1000,AE256+Graph!G$1*1000,AC257))</f>
        <v>53203522.809751607</v>
      </c>
      <c r="AF257" s="3">
        <f t="shared" si="11"/>
        <v>52800000</v>
      </c>
      <c r="AG257" s="3">
        <f t="shared" si="29"/>
        <v>50096176.140487581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180</v>
      </c>
      <c r="C258" s="7"/>
      <c r="D258" s="2" t="e">
        <f t="shared" si="12"/>
        <v>#N/A</v>
      </c>
      <c r="E258" s="2" t="e">
        <f t="shared" si="22"/>
        <v>#N/A</v>
      </c>
      <c r="F258" s="2">
        <v>662604.60817021132</v>
      </c>
      <c r="G258" s="2">
        <f t="shared" si="47"/>
        <v>574145.14285714284</v>
      </c>
      <c r="H258" s="2">
        <f t="shared" si="45"/>
        <v>113814084.56866241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5450006.2857142985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740810.85940785706</v>
      </c>
      <c r="Q258" s="2">
        <f t="shared" si="48"/>
        <v>600000</v>
      </c>
      <c r="R258" s="2">
        <f t="shared" si="46"/>
        <v>119843475.38307084</v>
      </c>
      <c r="S258" s="2">
        <f t="shared" si="17"/>
        <v>574145.14285714924</v>
      </c>
      <c r="T258" s="2">
        <f t="shared" si="18"/>
        <v>25854.857142857276</v>
      </c>
      <c r="U258" s="2">
        <f t="shared" si="19"/>
        <v>600000</v>
      </c>
      <c r="V258" s="2">
        <f t="shared" si="34"/>
        <v>65674280.09618365</v>
      </c>
      <c r="W258" s="2">
        <f t="shared" si="20"/>
        <v>542664.31062544137</v>
      </c>
      <c r="X258" s="2">
        <f t="shared" si="6"/>
        <v>57335.689374558628</v>
      </c>
      <c r="Y258" s="2">
        <f t="shared" si="43"/>
        <v>54169195.286887176</v>
      </c>
      <c r="Z258" s="2" t="str">
        <f t="shared" si="8"/>
        <v>MEEP</v>
      </c>
      <c r="AA258" s="2">
        <f>IF(Z258="HERE",Y258,AA257+Graph!$G$1*1000)</f>
        <v>63134412.640505254</v>
      </c>
      <c r="AB258" s="2">
        <f t="shared" si="21"/>
        <v>420000</v>
      </c>
      <c r="AC258" s="2">
        <f t="shared" si="44"/>
        <v>51523522.809751607</v>
      </c>
      <c r="AD258" s="3">
        <f t="shared" si="10"/>
        <v>52800000</v>
      </c>
      <c r="AE258" s="2">
        <f>IF(AE256&gt;=52800000,52800000,IF(AB237=Graph!G$1*1000,AE257+Graph!G$1*1000,AC258))</f>
        <v>53623522.809751607</v>
      </c>
      <c r="AF258" s="3">
        <f t="shared" si="11"/>
        <v>52800000</v>
      </c>
      <c r="AG258" s="3">
        <f t="shared" si="29"/>
        <v>50096176.140487581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181</v>
      </c>
      <c r="C259" s="7"/>
      <c r="D259" s="2" t="e">
        <f t="shared" si="12"/>
        <v>#N/A</v>
      </c>
      <c r="E259" s="2" t="e">
        <f t="shared" si="22"/>
        <v>#N/A</v>
      </c>
      <c r="F259" s="2">
        <v>664032.46885526925</v>
      </c>
      <c r="G259" s="2">
        <f t="shared" si="47"/>
        <v>574145.14285714284</v>
      </c>
      <c r="H259" s="2">
        <f t="shared" si="45"/>
        <v>114388229.71151955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5475861.1428571558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742596.42272178829</v>
      </c>
      <c r="Q259" s="2">
        <f t="shared" si="48"/>
        <v>600000</v>
      </c>
      <c r="R259" s="2">
        <f t="shared" si="46"/>
        <v>120443475.38307084</v>
      </c>
      <c r="S259" s="2">
        <f t="shared" si="17"/>
        <v>574145.14285714924</v>
      </c>
      <c r="T259" s="2">
        <f t="shared" si="18"/>
        <v>25854.857142857276</v>
      </c>
      <c r="U259" s="2">
        <f t="shared" si="19"/>
        <v>600000</v>
      </c>
      <c r="V259" s="2">
        <f t="shared" si="34"/>
        <v>66218372.26749415</v>
      </c>
      <c r="W259" s="2">
        <f t="shared" si="20"/>
        <v>544092.17131049931</v>
      </c>
      <c r="X259" s="2">
        <f t="shared" si="6"/>
        <v>55907.82868950069</v>
      </c>
      <c r="Y259" s="2">
        <f t="shared" si="43"/>
        <v>54225103.115576677</v>
      </c>
      <c r="Z259" s="2" t="str">
        <f t="shared" si="8"/>
        <v>MEEP</v>
      </c>
      <c r="AA259" s="2">
        <f>IF(Z259="HERE",Y259,AA258+Graph!$G$1*1000)</f>
        <v>63554412.640505254</v>
      </c>
      <c r="AB259" s="2">
        <f t="shared" si="21"/>
        <v>420000</v>
      </c>
      <c r="AC259" s="2">
        <f t="shared" si="44"/>
        <v>51523522.809751607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50096176.140487581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182</v>
      </c>
      <c r="C260" s="7"/>
      <c r="D260" s="2" t="e">
        <f t="shared" si="12"/>
        <v>#N/A</v>
      </c>
      <c r="E260" s="2" t="e">
        <f t="shared" si="22"/>
        <v>#N/A</v>
      </c>
      <c r="F260" s="2">
        <v>665460.32954032719</v>
      </c>
      <c r="G260" s="2">
        <f t="shared" si="47"/>
        <v>574145.14285714284</v>
      </c>
      <c r="H260" s="2">
        <f t="shared" si="45"/>
        <v>114962374.8543767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5501716.000000013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744381.98603570461</v>
      </c>
      <c r="Q260" s="2">
        <f t="shared" si="48"/>
        <v>600000</v>
      </c>
      <c r="R260" s="2">
        <f t="shared" si="46"/>
        <v>121043475.38307084</v>
      </c>
      <c r="S260" s="2">
        <f t="shared" si="17"/>
        <v>574145.14285714924</v>
      </c>
      <c r="T260" s="2">
        <f t="shared" si="18"/>
        <v>25854.857142857276</v>
      </c>
      <c r="U260" s="2">
        <f t="shared" si="19"/>
        <v>600000</v>
      </c>
      <c r="V260" s="2">
        <f t="shared" si="34"/>
        <v>66763892.299489707</v>
      </c>
      <c r="W260" s="2">
        <f t="shared" si="20"/>
        <v>545520.03199555725</v>
      </c>
      <c r="X260" s="2">
        <f t="shared" si="6"/>
        <v>54479.968004442751</v>
      </c>
      <c r="Y260" s="2">
        <f t="shared" si="43"/>
        <v>54279583.08358112</v>
      </c>
      <c r="Z260" s="2" t="str">
        <f t="shared" si="8"/>
        <v>MEEP</v>
      </c>
      <c r="AA260" s="2">
        <f>IF(Z260="HERE",Y260,AA259+Graph!$G$1*1000)</f>
        <v>63974412.640505254</v>
      </c>
      <c r="AB260" s="2">
        <f t="shared" si="21"/>
        <v>420000</v>
      </c>
      <c r="AC260" s="2">
        <f t="shared" si="44"/>
        <v>51523522.809751607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50096176.140487581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183</v>
      </c>
      <c r="C261" s="7"/>
      <c r="D261" s="2" t="e">
        <f t="shared" si="12"/>
        <v>#N/A</v>
      </c>
      <c r="E261" s="2" t="e">
        <f t="shared" si="22"/>
        <v>#N/A</v>
      </c>
      <c r="F261" s="2">
        <v>666888.19022538513</v>
      </c>
      <c r="G261" s="2">
        <f t="shared" si="47"/>
        <v>574145.14285714284</v>
      </c>
      <c r="H261" s="2">
        <f t="shared" si="45"/>
        <v>115536519.99723385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5527570.8571428703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746167.54934963584</v>
      </c>
      <c r="Q261" s="2">
        <f t="shared" si="48"/>
        <v>600000</v>
      </c>
      <c r="R261" s="2">
        <f t="shared" si="46"/>
        <v>121643475.38307084</v>
      </c>
      <c r="S261" s="2">
        <f t="shared" si="17"/>
        <v>574145.14285714924</v>
      </c>
      <c r="T261" s="2">
        <f t="shared" si="18"/>
        <v>25854.857142857276</v>
      </c>
      <c r="U261" s="2">
        <f t="shared" si="19"/>
        <v>600000</v>
      </c>
      <c r="V261" s="2">
        <f t="shared" si="34"/>
        <v>67310840.192170322</v>
      </c>
      <c r="W261" s="2">
        <f t="shared" si="20"/>
        <v>546947.89268061519</v>
      </c>
      <c r="X261" s="2">
        <f t="shared" si="6"/>
        <v>53052.107319384813</v>
      </c>
      <c r="Y261" s="2">
        <f t="shared" si="43"/>
        <v>54332635.190900505</v>
      </c>
      <c r="Z261" s="2" t="str">
        <f t="shared" si="8"/>
        <v>MEEP</v>
      </c>
      <c r="AA261" s="2">
        <f>IF(Z261="HERE",Y261,AA260+Graph!$G$1*1000)</f>
        <v>64394412.640505254</v>
      </c>
      <c r="AB261" s="2">
        <f t="shared" si="21"/>
        <v>420000</v>
      </c>
      <c r="AC261" s="2">
        <f t="shared" si="44"/>
        <v>51523522.809751607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50096176.140487581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184</v>
      </c>
      <c r="C262" s="7"/>
      <c r="D262" s="2" t="e">
        <f t="shared" si="12"/>
        <v>#N/A</v>
      </c>
      <c r="E262" s="2" t="e">
        <f t="shared" si="22"/>
        <v>#N/A</v>
      </c>
      <c r="F262" s="2">
        <v>668316.05091044307</v>
      </c>
      <c r="G262" s="2">
        <f t="shared" si="47"/>
        <v>574145.14285714284</v>
      </c>
      <c r="H262" s="2">
        <f t="shared" si="45"/>
        <v>116110665.140091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5553425.7142857276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747953.11266355217</v>
      </c>
      <c r="Q262" s="2">
        <f t="shared" si="48"/>
        <v>600000</v>
      </c>
      <c r="R262" s="2">
        <f t="shared" si="46"/>
        <v>122243475.38307084</v>
      </c>
      <c r="S262" s="2">
        <f t="shared" si="17"/>
        <v>574145.14285714924</v>
      </c>
      <c r="T262" s="2">
        <f t="shared" si="18"/>
        <v>25854.857142857276</v>
      </c>
      <c r="U262" s="2">
        <f t="shared" si="19"/>
        <v>600000</v>
      </c>
      <c r="V262" s="2">
        <f t="shared" si="34"/>
        <v>67859215.945535988</v>
      </c>
      <c r="W262" s="2">
        <f t="shared" si="20"/>
        <v>548375.75336566567</v>
      </c>
      <c r="X262" s="2">
        <f t="shared" si="6"/>
        <v>51624.246634334326</v>
      </c>
      <c r="Y262" s="2">
        <f t="shared" si="43"/>
        <v>54384259.437534839</v>
      </c>
      <c r="Z262" s="2" t="str">
        <f t="shared" si="8"/>
        <v>MEEP</v>
      </c>
      <c r="AA262" s="2">
        <f>IF(Z262="HERE",Y262,AA261+Graph!$G$1*1000)</f>
        <v>64814412.640505254</v>
      </c>
      <c r="AB262" s="2">
        <f t="shared" si="21"/>
        <v>420000</v>
      </c>
      <c r="AC262" s="2">
        <f t="shared" si="44"/>
        <v>51523522.809751607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50096176.140487581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185</v>
      </c>
      <c r="C263" s="7"/>
      <c r="D263" s="2" t="e">
        <f t="shared" si="12"/>
        <v>#N/A</v>
      </c>
      <c r="E263" s="2" t="e">
        <f t="shared" si="22"/>
        <v>#N/A</v>
      </c>
      <c r="F263" s="2">
        <v>669743.91159549356</v>
      </c>
      <c r="G263" s="2">
        <f t="shared" si="47"/>
        <v>574145.14285714284</v>
      </c>
      <c r="H263" s="2">
        <f t="shared" si="45"/>
        <v>116684810.28294815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5579280.5714285849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749738.67597748339</v>
      </c>
      <c r="Q263" s="2">
        <f t="shared" si="48"/>
        <v>600000</v>
      </c>
      <c r="R263" s="2">
        <f t="shared" si="46"/>
        <v>122843475.38307084</v>
      </c>
      <c r="S263" s="2">
        <f t="shared" si="17"/>
        <v>574145.14285714924</v>
      </c>
      <c r="T263" s="2">
        <f t="shared" si="18"/>
        <v>25854.857142857276</v>
      </c>
      <c r="U263" s="2">
        <f t="shared" si="19"/>
        <v>600000</v>
      </c>
      <c r="V263" s="2">
        <f t="shared" si="34"/>
        <v>68409019.559586704</v>
      </c>
      <c r="W263" s="2">
        <f t="shared" si="20"/>
        <v>549803.61405071616</v>
      </c>
      <c r="X263" s="2">
        <f t="shared" si="6"/>
        <v>50196.385949283838</v>
      </c>
      <c r="Y263" s="2">
        <f t="shared" si="43"/>
        <v>54434455.823484123</v>
      </c>
      <c r="Z263" s="2" t="str">
        <f t="shared" si="8"/>
        <v>MEEP</v>
      </c>
      <c r="AA263" s="2">
        <f>IF(Z263="HERE",Y263,AA262+Graph!$G$1*1000)</f>
        <v>65234412.640505254</v>
      </c>
      <c r="AB263" s="2">
        <f t="shared" si="21"/>
        <v>420000</v>
      </c>
      <c r="AC263" s="2">
        <f t="shared" si="44"/>
        <v>51523522.809751607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50096176.140487581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186</v>
      </c>
      <c r="C264" s="7"/>
      <c r="D264" s="2" t="e">
        <f t="shared" si="12"/>
        <v>#N/A</v>
      </c>
      <c r="E264" s="2" t="e">
        <f t="shared" si="22"/>
        <v>#N/A</v>
      </c>
      <c r="F264" s="2">
        <v>671171.77228055149</v>
      </c>
      <c r="G264" s="2">
        <f t="shared" si="47"/>
        <v>574145.14285714284</v>
      </c>
      <c r="H264" s="2">
        <f t="shared" si="45"/>
        <v>117258955.4258053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5605135.4285714421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751524.23929139972</v>
      </c>
      <c r="Q264" s="2">
        <f t="shared" si="48"/>
        <v>600000</v>
      </c>
      <c r="R264" s="2">
        <f t="shared" si="46"/>
        <v>123443475.38307084</v>
      </c>
      <c r="S264" s="2">
        <f t="shared" si="17"/>
        <v>574145.14285714924</v>
      </c>
      <c r="T264" s="2">
        <f t="shared" si="18"/>
        <v>25854.857142857276</v>
      </c>
      <c r="U264" s="2">
        <f t="shared" si="19"/>
        <v>600000</v>
      </c>
      <c r="V264" s="2">
        <f t="shared" si="34"/>
        <v>68960251.034322485</v>
      </c>
      <c r="W264" s="2">
        <f t="shared" si="20"/>
        <v>551231.47473578155</v>
      </c>
      <c r="X264" s="2">
        <f t="shared" si="6"/>
        <v>48768.52526421845</v>
      </c>
      <c r="Y264" s="2">
        <f t="shared" si="43"/>
        <v>54483224.348748341</v>
      </c>
      <c r="Z264" s="2" t="str">
        <f t="shared" si="8"/>
        <v>MEEP</v>
      </c>
      <c r="AA264" s="2">
        <f>IF(Z264="HERE",Y264,AA263+Graph!$G$1*1000)</f>
        <v>65654412.640505254</v>
      </c>
      <c r="AB264" s="2">
        <f t="shared" si="21"/>
        <v>420000</v>
      </c>
      <c r="AC264" s="2">
        <f t="shared" si="44"/>
        <v>51523522.809751607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50096176.140487581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187</v>
      </c>
      <c r="C265" s="7"/>
      <c r="D265" s="2" t="e">
        <f t="shared" si="12"/>
        <v>#N/A</v>
      </c>
      <c r="E265" s="2" t="e">
        <f t="shared" si="22"/>
        <v>#N/A</v>
      </c>
      <c r="F265" s="2">
        <v>672599.63296560943</v>
      </c>
      <c r="G265" s="2">
        <f t="shared" si="47"/>
        <v>574145.14285714284</v>
      </c>
      <c r="H265" s="2">
        <f t="shared" si="45"/>
        <v>117833100.56866245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5630990.2857142994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753309.80260533094</v>
      </c>
      <c r="Q265" s="2">
        <f t="shared" si="48"/>
        <v>600000</v>
      </c>
      <c r="R265" s="2">
        <f t="shared" si="46"/>
        <v>124043475.38307084</v>
      </c>
      <c r="S265" s="2">
        <f t="shared" si="17"/>
        <v>574145.14285714924</v>
      </c>
      <c r="T265" s="2">
        <f t="shared" si="18"/>
        <v>25854.857142857276</v>
      </c>
      <c r="U265" s="2">
        <f t="shared" si="19"/>
        <v>600000</v>
      </c>
      <c r="V265" s="2">
        <f t="shared" si="34"/>
        <v>69512910.369743317</v>
      </c>
      <c r="W265" s="2">
        <f t="shared" si="20"/>
        <v>552659.33542083204</v>
      </c>
      <c r="X265" s="2">
        <f t="shared" si="6"/>
        <v>47340.664579167962</v>
      </c>
      <c r="Y265" s="2">
        <f t="shared" si="43"/>
        <v>54530565.013327509</v>
      </c>
      <c r="Z265" s="2" t="str">
        <f t="shared" si="8"/>
        <v>MEEP</v>
      </c>
      <c r="AA265" s="2">
        <f>IF(Z265="HERE",Y265,AA264+Graph!$G$1*1000)</f>
        <v>66074412.640505254</v>
      </c>
      <c r="AB265" s="2">
        <f t="shared" si="21"/>
        <v>420000</v>
      </c>
      <c r="AC265" s="2">
        <f t="shared" si="44"/>
        <v>51523522.809751607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50096176.140487581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188</v>
      </c>
      <c r="C266" s="7"/>
      <c r="D266" s="2" t="e">
        <f t="shared" si="12"/>
        <v>#N/A</v>
      </c>
      <c r="E266" s="2" t="e">
        <f t="shared" si="22"/>
        <v>#N/A</v>
      </c>
      <c r="F266" s="2">
        <v>674027.49365066737</v>
      </c>
      <c r="G266" s="2">
        <f t="shared" si="47"/>
        <v>574145.14285714284</v>
      </c>
      <c r="H266" s="2">
        <f t="shared" si="45"/>
        <v>118407245.7115196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5656845.1428571567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755095.36591926217</v>
      </c>
      <c r="Q266" s="2">
        <f t="shared" si="48"/>
        <v>600000</v>
      </c>
      <c r="R266" s="2">
        <f t="shared" si="46"/>
        <v>124643475.38307084</v>
      </c>
      <c r="S266" s="2">
        <f t="shared" si="17"/>
        <v>574145.14285714924</v>
      </c>
      <c r="T266" s="2">
        <f t="shared" si="18"/>
        <v>25854.857142857276</v>
      </c>
      <c r="U266" s="2">
        <f t="shared" si="19"/>
        <v>600000</v>
      </c>
      <c r="V266" s="2">
        <f t="shared" si="34"/>
        <v>70066997.565849215</v>
      </c>
      <c r="W266" s="2">
        <f t="shared" si="20"/>
        <v>554087.19610589743</v>
      </c>
      <c r="X266" s="2">
        <f t="shared" si="6"/>
        <v>45912.803894102573</v>
      </c>
      <c r="Y266" s="2">
        <f t="shared" si="43"/>
        <v>54576477.817221612</v>
      </c>
      <c r="Z266" s="2" t="str">
        <f t="shared" si="8"/>
        <v>MEEP</v>
      </c>
      <c r="AA266" s="2">
        <f>IF(Z266="HERE",Y266,AA265+Graph!$G$1*1000)</f>
        <v>66494412.640505254</v>
      </c>
      <c r="AB266" s="2">
        <f t="shared" si="21"/>
        <v>420000</v>
      </c>
      <c r="AC266" s="2">
        <f t="shared" si="44"/>
        <v>51523522.809751607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50096176.140487581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189</v>
      </c>
      <c r="C267" s="7"/>
      <c r="D267" s="2" t="e">
        <f t="shared" si="12"/>
        <v>#N/A</v>
      </c>
      <c r="E267" s="2" t="e">
        <f t="shared" si="22"/>
        <v>#N/A</v>
      </c>
      <c r="F267" s="2">
        <v>675455.35433572531</v>
      </c>
      <c r="G267" s="2">
        <f t="shared" si="47"/>
        <v>574145.14285714284</v>
      </c>
      <c r="H267" s="2">
        <f t="shared" si="45"/>
        <v>118981390.85437675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5682700.000000014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756880.9292331785</v>
      </c>
      <c r="Q267" s="2">
        <f t="shared" si="48"/>
        <v>600000</v>
      </c>
      <c r="R267" s="2">
        <f t="shared" si="46"/>
        <v>125243475.38307084</v>
      </c>
      <c r="S267" s="2">
        <f t="shared" si="17"/>
        <v>574145.14285714924</v>
      </c>
      <c r="T267" s="2">
        <f t="shared" si="18"/>
        <v>25854.857142857276</v>
      </c>
      <c r="U267" s="2">
        <f t="shared" si="19"/>
        <v>600000</v>
      </c>
      <c r="V267" s="2">
        <f t="shared" si="34"/>
        <v>70622512.622640163</v>
      </c>
      <c r="W267" s="2">
        <f t="shared" si="20"/>
        <v>555515.05679094791</v>
      </c>
      <c r="X267" s="2">
        <f t="shared" si="6"/>
        <v>44484.943209052086</v>
      </c>
      <c r="Y267" s="2">
        <f t="shared" si="43"/>
        <v>54620962.760430664</v>
      </c>
      <c r="Z267" s="2" t="str">
        <f t="shared" si="8"/>
        <v>MEEP</v>
      </c>
      <c r="AA267" s="2">
        <f>IF(Z267="HERE",Y267,AA266+Graph!$G$1*1000)</f>
        <v>66914412.640505254</v>
      </c>
      <c r="AB267" s="2">
        <f t="shared" si="21"/>
        <v>420000</v>
      </c>
      <c r="AC267" s="2">
        <f t="shared" si="44"/>
        <v>51523522.809751607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50096176.140487581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190</v>
      </c>
      <c r="C268" s="7"/>
      <c r="D268" s="2" t="e">
        <f t="shared" si="12"/>
        <v>#N/A</v>
      </c>
      <c r="E268" s="2" t="e">
        <f t="shared" si="22"/>
        <v>#N/A</v>
      </c>
      <c r="F268" s="2">
        <v>676883.21502078325</v>
      </c>
      <c r="G268" s="2">
        <f t="shared" si="47"/>
        <v>574145.14285714284</v>
      </c>
      <c r="H268" s="2">
        <f t="shared" si="45"/>
        <v>119555535.9972339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5708554.8571428712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758666.49254710972</v>
      </c>
      <c r="Q268" s="2">
        <f t="shared" si="48"/>
        <v>600000</v>
      </c>
      <c r="R268" s="2">
        <f t="shared" si="46"/>
        <v>125843475.38307084</v>
      </c>
      <c r="S268" s="2">
        <f t="shared" si="17"/>
        <v>574145.14285714924</v>
      </c>
      <c r="T268" s="2">
        <f t="shared" si="18"/>
        <v>25854.857142857276</v>
      </c>
      <c r="U268" s="2">
        <f t="shared" si="19"/>
        <v>600000</v>
      </c>
      <c r="V268" s="2">
        <f t="shared" si="34"/>
        <v>71179455.540116176</v>
      </c>
      <c r="W268" s="2">
        <f t="shared" si="20"/>
        <v>556942.9174760133</v>
      </c>
      <c r="X268" s="2">
        <f t="shared" si="6"/>
        <v>43057.082523986697</v>
      </c>
      <c r="Y268" s="2">
        <f t="shared" si="43"/>
        <v>54664019.842954651</v>
      </c>
      <c r="Z268" s="2" t="str">
        <f t="shared" si="8"/>
        <v>MEEP</v>
      </c>
      <c r="AA268" s="2">
        <f>IF(Z268="HERE",Y268,AA267+Graph!$G$1*1000)</f>
        <v>67334412.640505254</v>
      </c>
      <c r="AB268" s="2">
        <f t="shared" si="21"/>
        <v>420000</v>
      </c>
      <c r="AC268" s="2">
        <f t="shared" si="44"/>
        <v>51523522.809751607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50096176.140487581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191</v>
      </c>
      <c r="C269" s="7"/>
      <c r="D269" s="2" t="e">
        <f t="shared" si="12"/>
        <v>#N/A</v>
      </c>
      <c r="E269" s="2" t="e">
        <f t="shared" si="22"/>
        <v>#N/A</v>
      </c>
      <c r="F269" s="2">
        <v>678311.07570584118</v>
      </c>
      <c r="G269" s="2">
        <f t="shared" si="47"/>
        <v>574145.14285714284</v>
      </c>
      <c r="H269" s="2">
        <f t="shared" si="45"/>
        <v>120129681.14009105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5734409.7142857285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760452.05586102605</v>
      </c>
      <c r="Q269" s="2">
        <f t="shared" si="48"/>
        <v>600000</v>
      </c>
      <c r="R269" s="2">
        <f t="shared" si="46"/>
        <v>126443475.38307084</v>
      </c>
      <c r="S269" s="2">
        <f t="shared" si="17"/>
        <v>574145.14285714924</v>
      </c>
      <c r="T269" s="2">
        <f t="shared" si="18"/>
        <v>25854.857142857276</v>
      </c>
      <c r="U269" s="2">
        <f t="shared" si="19"/>
        <v>600000</v>
      </c>
      <c r="V269" s="2">
        <f t="shared" si="34"/>
        <v>71737826.31827724</v>
      </c>
      <c r="W269" s="2">
        <f t="shared" si="20"/>
        <v>558370.77816106379</v>
      </c>
      <c r="X269" s="2">
        <f t="shared" si="6"/>
        <v>41629.22183893621</v>
      </c>
      <c r="Y269" s="2">
        <f t="shared" si="43"/>
        <v>54705649.064793587</v>
      </c>
      <c r="Z269" s="2" t="str">
        <f t="shared" si="8"/>
        <v>MEEP</v>
      </c>
      <c r="AA269" s="2">
        <f>IF(Z269="HERE",Y269,AA268+Graph!$G$1*1000)</f>
        <v>67754412.640505254</v>
      </c>
      <c r="AB269" s="2">
        <f t="shared" si="21"/>
        <v>420000</v>
      </c>
      <c r="AC269" s="2">
        <f t="shared" si="44"/>
        <v>51523522.809751607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50096176.140487581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192</v>
      </c>
      <c r="C270" s="7"/>
      <c r="D270" s="2" t="e">
        <f t="shared" si="12"/>
        <v>#N/A</v>
      </c>
      <c r="E270" s="2" t="e">
        <f t="shared" si="22"/>
        <v>#N/A</v>
      </c>
      <c r="F270" s="2">
        <v>679738.93639089167</v>
      </c>
      <c r="G270" s="2">
        <f t="shared" si="47"/>
        <v>574145.14285714284</v>
      </c>
      <c r="H270" s="2">
        <f t="shared" si="45"/>
        <v>120703826.2829482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5760264.5714285858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762237.61917495728</v>
      </c>
      <c r="Q270" s="2">
        <f t="shared" si="48"/>
        <v>600000</v>
      </c>
      <c r="R270" s="2">
        <f t="shared" si="46"/>
        <v>127043475.38307084</v>
      </c>
      <c r="S270" s="2">
        <f t="shared" si="17"/>
        <v>574145.14285714924</v>
      </c>
      <c r="T270" s="2">
        <f t="shared" si="18"/>
        <v>25854.857142857276</v>
      </c>
      <c r="U270" s="2">
        <f t="shared" si="19"/>
        <v>600000</v>
      </c>
      <c r="V270" s="2">
        <f t="shared" si="34"/>
        <v>72297624.957123369</v>
      </c>
      <c r="W270" s="2">
        <f t="shared" si="20"/>
        <v>559798.63884612918</v>
      </c>
      <c r="X270" s="2">
        <f t="shared" si="6"/>
        <v>40201.361153870821</v>
      </c>
      <c r="Y270" s="2">
        <f t="shared" si="43"/>
        <v>54745850.425947458</v>
      </c>
      <c r="Z270" s="2" t="str">
        <f t="shared" si="8"/>
        <v>MEEP</v>
      </c>
      <c r="AA270" s="2">
        <f>IF(Z270="HERE",Y270,AA269+Graph!$G$1*1000)</f>
        <v>68174412.640505254</v>
      </c>
      <c r="AB270" s="2">
        <f t="shared" si="21"/>
        <v>420000</v>
      </c>
      <c r="AC270" s="2">
        <f t="shared" si="44"/>
        <v>51523522.809751607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50096176.140487581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193</v>
      </c>
      <c r="C271" s="7"/>
      <c r="D271" s="2" t="e">
        <f t="shared" si="12"/>
        <v>#N/A</v>
      </c>
      <c r="E271" s="2" t="e">
        <f t="shared" si="22"/>
        <v>#N/A</v>
      </c>
      <c r="F271" s="2">
        <v>681166.79707594961</v>
      </c>
      <c r="G271" s="2">
        <f t="shared" si="47"/>
        <v>574145.14285714284</v>
      </c>
      <c r="H271" s="2">
        <f t="shared" si="45"/>
        <v>121277971.42580535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5786119.4285714431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764023.1824888736</v>
      </c>
      <c r="Q271" s="2">
        <f t="shared" si="48"/>
        <v>600000</v>
      </c>
      <c r="R271" s="2">
        <f t="shared" si="46"/>
        <v>127643475.38307084</v>
      </c>
      <c r="S271" s="2">
        <f t="shared" si="17"/>
        <v>574145.14285714924</v>
      </c>
      <c r="T271" s="2">
        <f t="shared" si="18"/>
        <v>25854.857142857276</v>
      </c>
      <c r="U271" s="2">
        <f t="shared" si="19"/>
        <v>600000</v>
      </c>
      <c r="V271" s="2">
        <f t="shared" si="34"/>
        <v>72858851.456654549</v>
      </c>
      <c r="W271" s="2">
        <f t="shared" si="20"/>
        <v>561226.49953117967</v>
      </c>
      <c r="X271" s="2">
        <f t="shared" si="6"/>
        <v>38773.500468820333</v>
      </c>
      <c r="Y271" s="2">
        <f t="shared" si="43"/>
        <v>54784623.926416278</v>
      </c>
      <c r="Z271" s="2" t="str">
        <f t="shared" si="8"/>
        <v>MEEP</v>
      </c>
      <c r="AA271" s="2">
        <f>IF(Z271="HERE",Y271,AA270+Graph!$G$1*1000)</f>
        <v>68594412.640505254</v>
      </c>
      <c r="AB271" s="2">
        <f t="shared" si="21"/>
        <v>420000</v>
      </c>
      <c r="AC271" s="2">
        <f t="shared" si="44"/>
        <v>51523522.809751607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50096176.140487581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194</v>
      </c>
      <c r="C272" s="7"/>
      <c r="D272" s="2" t="e">
        <f t="shared" si="12"/>
        <v>#N/A</v>
      </c>
      <c r="E272" s="2" t="e">
        <f t="shared" si="22"/>
        <v>#N/A</v>
      </c>
      <c r="F272" s="2">
        <v>682594.65776100755</v>
      </c>
      <c r="G272" s="2">
        <f t="shared" si="47"/>
        <v>574145.14285714284</v>
      </c>
      <c r="H272" s="2">
        <f t="shared" si="45"/>
        <v>121852116.56866249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5811974.2857143003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765808.74580280483</v>
      </c>
      <c r="Q272" s="2">
        <f t="shared" si="48"/>
        <v>600000</v>
      </c>
      <c r="R272" s="2">
        <f t="shared" si="46"/>
        <v>128243475.38307084</v>
      </c>
      <c r="S272" s="2">
        <f t="shared" si="17"/>
        <v>574145.14285714924</v>
      </c>
      <c r="T272" s="2">
        <f t="shared" si="18"/>
        <v>25854.857142857276</v>
      </c>
      <c r="U272" s="2">
        <f t="shared" si="19"/>
        <v>600000</v>
      </c>
      <c r="V272" s="2">
        <f t="shared" si="34"/>
        <v>73421505.816870779</v>
      </c>
      <c r="W272" s="2">
        <f t="shared" si="20"/>
        <v>562654.36021623015</v>
      </c>
      <c r="X272" s="2">
        <f t="shared" si="6"/>
        <v>37345.639783769846</v>
      </c>
      <c r="Y272" s="2">
        <f t="shared" si="43"/>
        <v>54821969.566200048</v>
      </c>
      <c r="Z272" s="2" t="str">
        <f t="shared" si="8"/>
        <v>MEEP</v>
      </c>
      <c r="AA272" s="2">
        <f>IF(Z272="HERE",Y272,AA271+Graph!$G$1*1000)</f>
        <v>69014412.640505254</v>
      </c>
      <c r="AB272" s="2">
        <f t="shared" si="21"/>
        <v>420000</v>
      </c>
      <c r="AC272" s="2">
        <f t="shared" si="44"/>
        <v>51523522.809751607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50096176.140487581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195</v>
      </c>
      <c r="C273" s="7"/>
      <c r="D273" s="2" t="e">
        <f t="shared" si="12"/>
        <v>#N/A</v>
      </c>
      <c r="E273" s="2" t="e">
        <f t="shared" si="22"/>
        <v>#N/A</v>
      </c>
      <c r="F273" s="2">
        <v>684022.51844606549</v>
      </c>
      <c r="G273" s="2">
        <f t="shared" si="47"/>
        <v>574145.14285714284</v>
      </c>
      <c r="H273" s="2">
        <f t="shared" si="45"/>
        <v>122426261.71151964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5837829.1428571576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767594.30911672115</v>
      </c>
      <c r="Q273" s="2">
        <f t="shared" si="48"/>
        <v>600000</v>
      </c>
      <c r="R273" s="2">
        <f t="shared" si="46"/>
        <v>128843475.38307084</v>
      </c>
      <c r="S273" s="2">
        <f t="shared" si="17"/>
        <v>574145.14285714924</v>
      </c>
      <c r="T273" s="2">
        <f t="shared" si="18"/>
        <v>25854.857142857276</v>
      </c>
      <c r="U273" s="2">
        <f t="shared" si="19"/>
        <v>600000</v>
      </c>
      <c r="V273" s="2">
        <f t="shared" si="34"/>
        <v>73985588.037772074</v>
      </c>
      <c r="W273" s="2">
        <f t="shared" si="20"/>
        <v>564082.22090129554</v>
      </c>
      <c r="X273" s="2">
        <f t="shared" si="6"/>
        <v>35917.779098704457</v>
      </c>
      <c r="Y273" s="2">
        <f t="shared" si="43"/>
        <v>54857887.345298752</v>
      </c>
      <c r="Z273" s="2" t="str">
        <f t="shared" si="8"/>
        <v>MEEP</v>
      </c>
      <c r="AA273" s="2">
        <f>IF(Z273="HERE",Y273,AA272+Graph!$G$1*1000)</f>
        <v>69434412.640505254</v>
      </c>
      <c r="AB273" s="2">
        <f t="shared" si="21"/>
        <v>420000</v>
      </c>
      <c r="AC273" s="2">
        <f t="shared" si="44"/>
        <v>51523522.809751607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50096176.140487581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196</v>
      </c>
      <c r="C274" s="7"/>
      <c r="D274" s="2" t="e">
        <f t="shared" si="12"/>
        <v>#N/A</v>
      </c>
      <c r="E274" s="2" t="e">
        <f t="shared" si="22"/>
        <v>#N/A</v>
      </c>
      <c r="F274" s="2">
        <v>685450.37913112342</v>
      </c>
      <c r="G274" s="2">
        <f t="shared" si="47"/>
        <v>574145.14285714284</v>
      </c>
      <c r="H274" s="2">
        <f t="shared" si="45"/>
        <v>123000406.85437679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5863684.0000000149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769379.87243065238</v>
      </c>
      <c r="Q274" s="2">
        <f t="shared" si="48"/>
        <v>600000</v>
      </c>
      <c r="R274" s="2">
        <f t="shared" si="46"/>
        <v>129443475.38307084</v>
      </c>
      <c r="S274" s="2">
        <f t="shared" si="17"/>
        <v>574145.14285714924</v>
      </c>
      <c r="T274" s="2">
        <f t="shared" si="18"/>
        <v>25854.857142857276</v>
      </c>
      <c r="U274" s="2">
        <f t="shared" si="19"/>
        <v>600000</v>
      </c>
      <c r="V274" s="2">
        <f t="shared" si="34"/>
        <v>74551098.11935842</v>
      </c>
      <c r="W274" s="2">
        <f t="shared" si="20"/>
        <v>565510.08158634603</v>
      </c>
      <c r="X274" s="2">
        <f t="shared" si="6"/>
        <v>34489.91841365397</v>
      </c>
      <c r="Y274" s="2">
        <f t="shared" si="43"/>
        <v>54892377.263712406</v>
      </c>
      <c r="Z274" s="2" t="str">
        <f t="shared" si="8"/>
        <v>MEEP</v>
      </c>
      <c r="AA274" s="2">
        <f>IF(Z274="HERE",Y274,AA273+Graph!$G$1*1000)</f>
        <v>69854412.640505254</v>
      </c>
      <c r="AB274" s="2">
        <f t="shared" si="21"/>
        <v>420000</v>
      </c>
      <c r="AC274" s="2">
        <f t="shared" si="44"/>
        <v>51523522.809751607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50096176.140487581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197</v>
      </c>
      <c r="C275" s="7"/>
      <c r="D275" s="2" t="e">
        <f t="shared" si="12"/>
        <v>#N/A</v>
      </c>
      <c r="E275" s="2" t="e">
        <f t="shared" si="22"/>
        <v>#N/A</v>
      </c>
      <c r="F275" s="2">
        <v>686878.23981618136</v>
      </c>
      <c r="G275" s="2">
        <f t="shared" si="47"/>
        <v>574145.14285714284</v>
      </c>
      <c r="H275" s="2">
        <f t="shared" si="45"/>
        <v>123574551.99723394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5889538.8571428722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771165.43574458361</v>
      </c>
      <c r="Q275" s="2">
        <f t="shared" si="48"/>
        <v>600000</v>
      </c>
      <c r="R275" s="2">
        <f t="shared" si="46"/>
        <v>130043475.38307084</v>
      </c>
      <c r="S275" s="2">
        <f t="shared" si="17"/>
        <v>574145.14285714924</v>
      </c>
      <c r="T275" s="2">
        <f t="shared" si="18"/>
        <v>25854.857142857276</v>
      </c>
      <c r="U275" s="2">
        <f t="shared" si="19"/>
        <v>600000</v>
      </c>
      <c r="V275" s="2">
        <f t="shared" si="34"/>
        <v>75118036.061629832</v>
      </c>
      <c r="W275" s="2">
        <f t="shared" si="20"/>
        <v>566937.94227141142</v>
      </c>
      <c r="X275" s="2">
        <f t="shared" si="6"/>
        <v>33062.057728588581</v>
      </c>
      <c r="Y275" s="2">
        <f t="shared" si="43"/>
        <v>54925439.321440995</v>
      </c>
      <c r="Z275" s="2" t="str">
        <f t="shared" si="8"/>
        <v>MEEP</v>
      </c>
      <c r="AA275" s="2">
        <f>IF(Z275="HERE",Y275,AA274+Graph!$G$1*1000)</f>
        <v>70274412.640505254</v>
      </c>
      <c r="AB275" s="2">
        <f t="shared" si="21"/>
        <v>420000</v>
      </c>
      <c r="AC275" s="2">
        <f t="shared" si="44"/>
        <v>51523522.809751607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50117176.140487581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198</v>
      </c>
      <c r="C276" s="7"/>
      <c r="D276" s="2" t="e">
        <f t="shared" si="12"/>
        <v>#N/A</v>
      </c>
      <c r="E276" s="2" t="e">
        <f t="shared" si="22"/>
        <v>#N/A</v>
      </c>
      <c r="F276" s="2">
        <v>688306.10050123185</v>
      </c>
      <c r="G276" s="2">
        <f t="shared" si="47"/>
        <v>574145.14285714284</v>
      </c>
      <c r="H276" s="2">
        <f t="shared" si="45"/>
        <v>124148697.14009109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5915393.7142857295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772950.99905849993</v>
      </c>
      <c r="Q276" s="2">
        <f t="shared" si="48"/>
        <v>600000</v>
      </c>
      <c r="R276" s="2">
        <f t="shared" si="46"/>
        <v>130643475.38307084</v>
      </c>
      <c r="S276" s="2">
        <f t="shared" si="17"/>
        <v>574145.14285714924</v>
      </c>
      <c r="T276" s="2">
        <f t="shared" si="18"/>
        <v>25854.857142857276</v>
      </c>
      <c r="U276" s="2">
        <f t="shared" si="19"/>
        <v>600000</v>
      </c>
      <c r="V276" s="2">
        <f t="shared" si="34"/>
        <v>75686401.864586294</v>
      </c>
      <c r="W276" s="2">
        <f t="shared" si="20"/>
        <v>568365.80295646191</v>
      </c>
      <c r="X276" s="2">
        <f t="shared" si="6"/>
        <v>31634.197043538094</v>
      </c>
      <c r="Y276" s="2">
        <f t="shared" si="43"/>
        <v>54957073.518484533</v>
      </c>
      <c r="Z276" s="2" t="str">
        <f t="shared" si="8"/>
        <v>MEEP</v>
      </c>
      <c r="AA276" s="2">
        <f>IF(Z276="HERE",Y276,AA275+Graph!$G$1*1000)</f>
        <v>70694412.640505254</v>
      </c>
      <c r="AB276" s="2">
        <f t="shared" si="21"/>
        <v>420000</v>
      </c>
      <c r="AC276" s="2">
        <f t="shared" si="44"/>
        <v>51523522.809751607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50138176.140487581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199</v>
      </c>
      <c r="C277" s="7"/>
      <c r="D277" s="2" t="e">
        <f t="shared" si="12"/>
        <v>#N/A</v>
      </c>
      <c r="E277" s="2" t="e">
        <f t="shared" si="22"/>
        <v>#N/A</v>
      </c>
      <c r="F277" s="2">
        <v>689733.96118628979</v>
      </c>
      <c r="G277" s="2">
        <f t="shared" si="47"/>
        <v>574145.14285714284</v>
      </c>
      <c r="H277" s="2">
        <f t="shared" si="45"/>
        <v>124722842.28294824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5941248.5714285867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774736.56237243116</v>
      </c>
      <c r="Q277" s="2">
        <f t="shared" si="48"/>
        <v>600000</v>
      </c>
      <c r="R277" s="2">
        <f t="shared" si="46"/>
        <v>131243475.38307084</v>
      </c>
      <c r="S277" s="2">
        <f t="shared" si="17"/>
        <v>574145.14285714924</v>
      </c>
      <c r="T277" s="2">
        <f t="shared" si="18"/>
        <v>25854.857142857276</v>
      </c>
      <c r="U277" s="2">
        <f t="shared" si="19"/>
        <v>600000</v>
      </c>
      <c r="V277" s="2">
        <f t="shared" si="34"/>
        <v>76256195.528227806</v>
      </c>
      <c r="W277" s="2">
        <f t="shared" si="20"/>
        <v>569793.66364151239</v>
      </c>
      <c r="X277" s="2">
        <f t="shared" si="6"/>
        <v>30206.336358487606</v>
      </c>
      <c r="Y277" s="2">
        <f t="shared" si="43"/>
        <v>54987279.85484302</v>
      </c>
      <c r="Z277" s="2" t="str">
        <f t="shared" si="8"/>
        <v>MEEP</v>
      </c>
      <c r="AA277" s="2">
        <f>IF(Z277="HERE",Y277,AA276+Graph!$G$1*1000)</f>
        <v>71114412.640505254</v>
      </c>
      <c r="AB277" s="2">
        <f t="shared" si="21"/>
        <v>420000</v>
      </c>
      <c r="AC277" s="2">
        <f t="shared" si="44"/>
        <v>51523522.809751607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50159176.140487581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200</v>
      </c>
      <c r="C278" s="7"/>
      <c r="D278" s="2" t="e">
        <f t="shared" si="12"/>
        <v>#N/A</v>
      </c>
      <c r="E278" s="2" t="e">
        <f t="shared" si="22"/>
        <v>#N/A</v>
      </c>
      <c r="F278" s="2">
        <v>691161.82187134773</v>
      </c>
      <c r="G278" s="2">
        <f t="shared" si="47"/>
        <v>574145.14285714284</v>
      </c>
      <c r="H278" s="2">
        <f t="shared" si="45"/>
        <v>125296987.42580539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5967103.428571444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776522.12568634748</v>
      </c>
      <c r="Q278" s="2">
        <f t="shared" si="48"/>
        <v>600000</v>
      </c>
      <c r="R278" s="2">
        <f t="shared" si="46"/>
        <v>131843475.38307084</v>
      </c>
      <c r="S278" s="2">
        <f t="shared" si="17"/>
        <v>574145.14285714924</v>
      </c>
      <c r="T278" s="2">
        <f t="shared" si="18"/>
        <v>25854.857142857276</v>
      </c>
      <c r="U278" s="2">
        <f t="shared" si="19"/>
        <v>600000</v>
      </c>
      <c r="V278" s="2">
        <f t="shared" si="34"/>
        <v>76827417.052554384</v>
      </c>
      <c r="W278" s="2">
        <f t="shared" si="20"/>
        <v>571221.52432657778</v>
      </c>
      <c r="X278" s="2">
        <f t="shared" si="6"/>
        <v>28778.475673422217</v>
      </c>
      <c r="Y278" s="2">
        <f t="shared" si="43"/>
        <v>55016058.330516443</v>
      </c>
      <c r="Z278" s="2" t="str">
        <f t="shared" si="8"/>
        <v>MEEP</v>
      </c>
      <c r="AA278" s="2">
        <f>IF(Z278="HERE",Y278,AA277+Graph!$G$1*1000)</f>
        <v>71534412.640505254</v>
      </c>
      <c r="AB278" s="2">
        <f t="shared" si="21"/>
        <v>420000</v>
      </c>
      <c r="AC278" s="2">
        <f t="shared" si="44"/>
        <v>51523522.809751607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201</v>
      </c>
      <c r="C279" s="7"/>
      <c r="D279" s="2" t="e">
        <f t="shared" si="12"/>
        <v>#N/A</v>
      </c>
      <c r="E279" s="2" t="e">
        <f t="shared" si="22"/>
        <v>#N/A</v>
      </c>
      <c r="F279" s="2">
        <v>692589.68255640566</v>
      </c>
      <c r="G279" s="2">
        <f t="shared" si="47"/>
        <v>574145.14285714284</v>
      </c>
      <c r="H279" s="2">
        <f t="shared" si="45"/>
        <v>125871132.56866254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5992958.2857143013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778307.68900027871</v>
      </c>
      <c r="Q279" s="2">
        <f t="shared" si="48"/>
        <v>600000</v>
      </c>
      <c r="R279" s="2">
        <f t="shared" si="46"/>
        <v>132443475.38307084</v>
      </c>
      <c r="S279" s="2">
        <f t="shared" si="17"/>
        <v>574145.14285714924</v>
      </c>
      <c r="T279" s="2">
        <f t="shared" si="18"/>
        <v>25854.857142857276</v>
      </c>
      <c r="U279" s="2">
        <f t="shared" si="19"/>
        <v>600000</v>
      </c>
      <c r="V279" s="2">
        <f t="shared" si="34"/>
        <v>77400066.437566012</v>
      </c>
      <c r="W279" s="2">
        <f t="shared" si="20"/>
        <v>572649.38501162827</v>
      </c>
      <c r="X279" s="2">
        <f t="shared" si="6"/>
        <v>27350.61498837173</v>
      </c>
      <c r="Y279" s="2">
        <f t="shared" si="43"/>
        <v>55043408.945504814</v>
      </c>
      <c r="Z279" s="2" t="str">
        <f t="shared" si="8"/>
        <v>MEEP</v>
      </c>
      <c r="AA279" s="2">
        <f>IF(Z279="HERE",Y279,AA278+Graph!$G$1*1000)</f>
        <v>71954412.640505254</v>
      </c>
      <c r="AB279" s="2">
        <f t="shared" si="21"/>
        <v>420000</v>
      </c>
      <c r="AC279" s="2">
        <f t="shared" si="44"/>
        <v>51523522.809751607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202</v>
      </c>
      <c r="C280" s="7"/>
      <c r="D280" s="2" t="e">
        <f t="shared" si="12"/>
        <v>#N/A</v>
      </c>
      <c r="E280" s="2" t="e">
        <f t="shared" si="22"/>
        <v>#N/A</v>
      </c>
      <c r="F280" s="2">
        <v>694017.5432414636</v>
      </c>
      <c r="G280" s="2">
        <f t="shared" si="47"/>
        <v>574145.14285714284</v>
      </c>
      <c r="H280" s="2">
        <f t="shared" si="45"/>
        <v>126445277.71151969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6018813.1428571586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780093.25231419504</v>
      </c>
      <c r="Q280" s="2">
        <f t="shared" si="48"/>
        <v>600000</v>
      </c>
      <c r="R280" s="2">
        <f t="shared" si="46"/>
        <v>133043475.38307084</v>
      </c>
      <c r="S280" s="2">
        <f t="shared" si="17"/>
        <v>574145.14285714924</v>
      </c>
      <c r="T280" s="2">
        <f t="shared" si="18"/>
        <v>25854.857142857276</v>
      </c>
      <c r="U280" s="2">
        <f t="shared" si="19"/>
        <v>600000</v>
      </c>
      <c r="V280" s="2">
        <f t="shared" si="34"/>
        <v>77974143.683262706</v>
      </c>
      <c r="W280" s="2">
        <f t="shared" si="20"/>
        <v>574077.24569669366</v>
      </c>
      <c r="X280" s="2">
        <f t="shared" si="6"/>
        <v>25922.754303306341</v>
      </c>
      <c r="Y280" s="2">
        <f t="shared" si="43"/>
        <v>55069331.699808121</v>
      </c>
      <c r="Z280" s="2" t="str">
        <f t="shared" si="8"/>
        <v>MEEP</v>
      </c>
      <c r="AA280" s="2">
        <f>IF(Z280="HERE",Y280,AA279+Graph!$G$1*1000)</f>
        <v>72374412.640505254</v>
      </c>
      <c r="AB280" s="2">
        <f t="shared" si="21"/>
        <v>420000</v>
      </c>
      <c r="AC280" s="2">
        <f t="shared" si="44"/>
        <v>51523522.809751607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203</v>
      </c>
      <c r="C281" s="7"/>
      <c r="D281" s="2" t="e">
        <f t="shared" si="12"/>
        <v>#N/A</v>
      </c>
      <c r="E281" s="2" t="e">
        <f t="shared" si="22"/>
        <v>#N/A</v>
      </c>
      <c r="F281" s="2">
        <v>695445.40392652154</v>
      </c>
      <c r="G281" s="2">
        <f t="shared" si="47"/>
        <v>574145.14285714284</v>
      </c>
      <c r="H281" s="2">
        <f t="shared" si="45"/>
        <v>127019422.85437684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6044668.0000000158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781878.81562812626</v>
      </c>
      <c r="Q281" s="2">
        <f t="shared" si="48"/>
        <v>600000</v>
      </c>
      <c r="R281" s="2">
        <f t="shared" si="46"/>
        <v>133643475.38307084</v>
      </c>
      <c r="S281" s="2">
        <f t="shared" si="17"/>
        <v>574145.14285714924</v>
      </c>
      <c r="T281" s="2">
        <f t="shared" si="18"/>
        <v>25854.857142857276</v>
      </c>
      <c r="U281" s="2">
        <f t="shared" si="19"/>
        <v>600000</v>
      </c>
      <c r="V281" s="2">
        <f t="shared" si="34"/>
        <v>78549648.78964445</v>
      </c>
      <c r="W281" s="2">
        <f t="shared" si="20"/>
        <v>575505.10638174415</v>
      </c>
      <c r="X281" s="2">
        <f t="shared" si="6"/>
        <v>24494.893618255854</v>
      </c>
      <c r="Y281" s="2">
        <f t="shared" si="43"/>
        <v>55093826.593426377</v>
      </c>
      <c r="Z281" s="2" t="str">
        <f t="shared" si="8"/>
        <v>MEEP</v>
      </c>
      <c r="AA281" s="2">
        <f>IF(Z281="HERE",Y281,AA280+Graph!$G$1*1000)</f>
        <v>72794412.640505254</v>
      </c>
      <c r="AB281" s="2">
        <f t="shared" si="21"/>
        <v>420000</v>
      </c>
      <c r="AC281" s="2">
        <f t="shared" si="44"/>
        <v>51523522.809751607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204</v>
      </c>
      <c r="C282" s="7"/>
      <c r="D282" s="2" t="e">
        <f t="shared" si="12"/>
        <v>#N/A</v>
      </c>
      <c r="E282" s="2" t="e">
        <f t="shared" si="22"/>
        <v>#N/A</v>
      </c>
      <c r="F282" s="2">
        <v>696873.26461157203</v>
      </c>
      <c r="G282" s="2">
        <f t="shared" si="47"/>
        <v>574145.14285714284</v>
      </c>
      <c r="H282" s="2">
        <f t="shared" si="45"/>
        <v>127593567.99723399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6070522.8571428731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783664.37894204259</v>
      </c>
      <c r="Q282" s="2">
        <f t="shared" si="48"/>
        <v>600000</v>
      </c>
      <c r="R282" s="2">
        <f t="shared" si="46"/>
        <v>134243475.38307083</v>
      </c>
      <c r="S282" s="2">
        <f t="shared" si="17"/>
        <v>574145.14285714924</v>
      </c>
      <c r="T282" s="2">
        <f t="shared" si="18"/>
        <v>25854.857142857276</v>
      </c>
      <c r="U282" s="2">
        <f t="shared" si="19"/>
        <v>599999.9999999851</v>
      </c>
      <c r="V282" s="2">
        <f t="shared" si="34"/>
        <v>79126581.756711259</v>
      </c>
      <c r="W282" s="2">
        <f t="shared" si="20"/>
        <v>576932.96706680954</v>
      </c>
      <c r="X282" s="2">
        <f t="shared" si="6"/>
        <v>23067.032933175564</v>
      </c>
      <c r="Y282" s="2">
        <f t="shared" si="43"/>
        <v>55116893.626359552</v>
      </c>
      <c r="Z282" s="2" t="str">
        <f t="shared" si="8"/>
        <v>MEEP</v>
      </c>
      <c r="AA282" s="2">
        <f>IF(Z282="HERE",Y282,AA281+Graph!$G$1*1000)</f>
        <v>73214412.640505254</v>
      </c>
      <c r="AB282" s="2">
        <f t="shared" si="21"/>
        <v>420000</v>
      </c>
      <c r="AC282" s="2">
        <f t="shared" si="44"/>
        <v>51523522.809751607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205</v>
      </c>
      <c r="C283" s="7"/>
      <c r="D283" s="2" t="e">
        <f t="shared" si="12"/>
        <v>#N/A</v>
      </c>
      <c r="E283" s="2" t="e">
        <f t="shared" si="22"/>
        <v>#N/A</v>
      </c>
      <c r="F283" s="2">
        <v>698301.12529662997</v>
      </c>
      <c r="G283" s="2">
        <f t="shared" si="47"/>
        <v>574145.14285714284</v>
      </c>
      <c r="H283" s="2">
        <f t="shared" si="45"/>
        <v>128167713.14009114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6096377.7142857304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785449.94225597382</v>
      </c>
      <c r="Q283" s="2">
        <f t="shared" si="48"/>
        <v>600000</v>
      </c>
      <c r="R283" s="2">
        <f t="shared" si="46"/>
        <v>134843475.38307083</v>
      </c>
      <c r="S283" s="2">
        <f t="shared" si="17"/>
        <v>574145.14285714924</v>
      </c>
      <c r="T283" s="2">
        <f t="shared" si="18"/>
        <v>25854.857142857276</v>
      </c>
      <c r="U283" s="2">
        <f t="shared" si="19"/>
        <v>600000</v>
      </c>
      <c r="V283" s="2">
        <f t="shared" si="34"/>
        <v>79704942.58446312</v>
      </c>
      <c r="W283" s="2">
        <f t="shared" si="20"/>
        <v>578360.82775186002</v>
      </c>
      <c r="X283" s="2">
        <f t="shared" si="6"/>
        <v>21639.172248139977</v>
      </c>
      <c r="Y283" s="2">
        <f t="shared" si="43"/>
        <v>55138532.798607692</v>
      </c>
      <c r="Z283" s="2" t="str">
        <f t="shared" si="8"/>
        <v>MEEP</v>
      </c>
      <c r="AA283" s="2">
        <f>IF(Z283="HERE",Y283,AA282+Graph!$G$1*1000)</f>
        <v>73634412.640505254</v>
      </c>
      <c r="AB283" s="2">
        <f t="shared" si="21"/>
        <v>420000</v>
      </c>
      <c r="AC283" s="2">
        <f t="shared" si="44"/>
        <v>51523522.809751607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206</v>
      </c>
      <c r="C284" s="7"/>
      <c r="D284" s="2" t="e">
        <f t="shared" si="12"/>
        <v>#N/A</v>
      </c>
      <c r="E284" s="2" t="e">
        <f t="shared" si="22"/>
        <v>#N/A</v>
      </c>
      <c r="F284" s="2">
        <v>699728.9859816879</v>
      </c>
      <c r="G284" s="2">
        <f t="shared" si="47"/>
        <v>574145.14285714284</v>
      </c>
      <c r="H284" s="2">
        <f t="shared" si="45"/>
        <v>128741858.28294829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6122232.5714285877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787235.50556989014</v>
      </c>
      <c r="Q284" s="2">
        <f t="shared" si="48"/>
        <v>600000</v>
      </c>
      <c r="R284" s="2">
        <f t="shared" si="46"/>
        <v>135443475.38307083</v>
      </c>
      <c r="S284" s="2">
        <f t="shared" si="17"/>
        <v>574145.14285714924</v>
      </c>
      <c r="T284" s="2">
        <f t="shared" si="18"/>
        <v>25854.857142857276</v>
      </c>
      <c r="U284" s="2">
        <f t="shared" si="19"/>
        <v>600000</v>
      </c>
      <c r="V284" s="2">
        <f t="shared" si="34"/>
        <v>80284731.272900045</v>
      </c>
      <c r="W284" s="2">
        <f t="shared" si="20"/>
        <v>579788.68843692541</v>
      </c>
      <c r="X284" s="2">
        <f t="shared" si="6"/>
        <v>20211.311563074589</v>
      </c>
      <c r="Y284" s="2">
        <f t="shared" si="43"/>
        <v>55158744.110170767</v>
      </c>
      <c r="Z284" s="2" t="str">
        <f t="shared" si="8"/>
        <v>MEEP</v>
      </c>
      <c r="AA284" s="2">
        <f>IF(Z284="HERE",Y284,AA283+Graph!$G$1*1000)</f>
        <v>74054412.640505254</v>
      </c>
      <c r="AB284" s="2">
        <f t="shared" si="21"/>
        <v>420000</v>
      </c>
      <c r="AC284" s="2">
        <f t="shared" si="44"/>
        <v>51523522.809751607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207</v>
      </c>
      <c r="C285" s="7"/>
      <c r="D285" s="2" t="e">
        <f t="shared" si="12"/>
        <v>#N/A</v>
      </c>
      <c r="E285" s="2" t="e">
        <f t="shared" si="22"/>
        <v>#N/A</v>
      </c>
      <c r="F285" s="2">
        <v>701156.84666674584</v>
      </c>
      <c r="G285" s="2">
        <f t="shared" si="47"/>
        <v>574145.14285714284</v>
      </c>
      <c r="H285" s="2">
        <f t="shared" si="45"/>
        <v>129316003.42580543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6148087.4285714449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789021.06888382137</v>
      </c>
      <c r="Q285" s="2">
        <f t="shared" si="48"/>
        <v>600000</v>
      </c>
      <c r="R285" s="2">
        <f t="shared" si="46"/>
        <v>136043475.38307083</v>
      </c>
      <c r="S285" s="2">
        <f t="shared" si="17"/>
        <v>574145.14285714924</v>
      </c>
      <c r="T285" s="2">
        <f t="shared" si="18"/>
        <v>25854.857142857276</v>
      </c>
      <c r="U285" s="2">
        <f t="shared" si="19"/>
        <v>600000</v>
      </c>
      <c r="V285" s="2">
        <f t="shared" si="34"/>
        <v>80865947.822022021</v>
      </c>
      <c r="W285" s="2">
        <f t="shared" si="20"/>
        <v>581216.5491219759</v>
      </c>
      <c r="X285" s="2">
        <f t="shared" si="6"/>
        <v>18783.450878024101</v>
      </c>
      <c r="Y285" s="2">
        <f t="shared" si="43"/>
        <v>55177527.561048791</v>
      </c>
      <c r="Z285" s="2" t="str">
        <f t="shared" si="8"/>
        <v>MEEP</v>
      </c>
      <c r="AA285" s="2">
        <f>IF(Z285="HERE",Y285,AA284+Graph!$G$1*1000)</f>
        <v>74474412.640505254</v>
      </c>
      <c r="AB285" s="2">
        <f t="shared" si="21"/>
        <v>420000</v>
      </c>
      <c r="AC285" s="2">
        <f t="shared" si="44"/>
        <v>51523522.809751607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208</v>
      </c>
      <c r="C286" s="7"/>
      <c r="D286" s="2" t="e">
        <f t="shared" si="12"/>
        <v>#N/A</v>
      </c>
      <c r="E286" s="2" t="e">
        <f t="shared" si="22"/>
        <v>#N/A</v>
      </c>
      <c r="F286" s="2">
        <v>702584.70735180378</v>
      </c>
      <c r="G286" s="2">
        <f t="shared" si="47"/>
        <v>574145.14285714284</v>
      </c>
      <c r="H286" s="2">
        <f t="shared" si="45"/>
        <v>129890148.56866258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6173942.2857143022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790806.63219775259</v>
      </c>
      <c r="Q286" s="2">
        <f t="shared" si="48"/>
        <v>600000</v>
      </c>
      <c r="R286" s="2">
        <f t="shared" si="46"/>
        <v>136643475.38307083</v>
      </c>
      <c r="S286" s="2">
        <f t="shared" si="17"/>
        <v>574145.14285714924</v>
      </c>
      <c r="T286" s="2">
        <f t="shared" si="18"/>
        <v>25854.857142857276</v>
      </c>
      <c r="U286" s="2">
        <f t="shared" si="19"/>
        <v>600000</v>
      </c>
      <c r="V286" s="2">
        <f t="shared" si="34"/>
        <v>81448592.231829047</v>
      </c>
      <c r="W286" s="2">
        <f t="shared" si="20"/>
        <v>582644.40980702639</v>
      </c>
      <c r="X286" s="2">
        <f t="shared" ref="X286:X385" si="51">SUM(U286-W286)</f>
        <v>17355.590192973614</v>
      </c>
      <c r="Y286" s="2">
        <f t="shared" si="43"/>
        <v>55194883.151241764</v>
      </c>
      <c r="Z286" s="2" t="str">
        <f t="shared" ref="Z286:Z385" si="52">IF(V286&lt;Y286,"HERE","MEEP")</f>
        <v>MEEP</v>
      </c>
      <c r="AA286" s="2">
        <f>IF(Z286="HERE",Y286,AA285+Graph!$G$1*1000)</f>
        <v>74894412.640505254</v>
      </c>
      <c r="AB286" s="2">
        <f t="shared" si="21"/>
        <v>420000</v>
      </c>
      <c r="AC286" s="2">
        <f t="shared" si="44"/>
        <v>51523522.809751607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209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704012.56803686172</v>
      </c>
      <c r="G287" s="2">
        <f t="shared" si="47"/>
        <v>574145.14285714284</v>
      </c>
      <c r="H287" s="2">
        <f t="shared" si="45"/>
        <v>130464293.71151973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6199797.1428571595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792592.19551166892</v>
      </c>
      <c r="Q287" s="2">
        <f t="shared" si="48"/>
        <v>600000</v>
      </c>
      <c r="R287" s="2">
        <f t="shared" si="46"/>
        <v>137243475.38307083</v>
      </c>
      <c r="S287" s="2">
        <f t="shared" ref="S287:S385" si="58">SUM(H287-H286)</f>
        <v>574145.14285714924</v>
      </c>
      <c r="T287" s="2">
        <f t="shared" ref="T287:T385" si="59">SUM(L287-L286)</f>
        <v>25854.857142857276</v>
      </c>
      <c r="U287" s="2">
        <f t="shared" ref="U287:U385" si="60">SUM(R287-R286)</f>
        <v>600000</v>
      </c>
      <c r="V287" s="2">
        <f t="shared" si="34"/>
        <v>82032664.502321139</v>
      </c>
      <c r="W287" s="2">
        <f t="shared" ref="W287:W385" si="61">SUM(V287-V286)</f>
        <v>584072.27049209177</v>
      </c>
      <c r="X287" s="2">
        <f t="shared" si="51"/>
        <v>15927.729507908225</v>
      </c>
      <c r="Y287" s="2">
        <f t="shared" ref="Y287:Y350" si="62">IF(COUNT($C288)=0,IF(COUNT($C287)=1,C287,SUM(Y286+X287)),C287)</f>
        <v>55210810.880749673</v>
      </c>
      <c r="Z287" s="2" t="str">
        <f t="shared" si="52"/>
        <v>MEEP</v>
      </c>
      <c r="AA287" s="2">
        <f>IF(Z287="HERE",Y287,AA286+Graph!$G$1*1000)</f>
        <v>75314412.640505254</v>
      </c>
      <c r="AB287" s="2">
        <f t="shared" ref="AB287:AB385" si="63">SUM(AA287-AA286)</f>
        <v>420000</v>
      </c>
      <c r="AC287" s="2">
        <f t="shared" ref="AC287:AC350" si="64">IF(Z288="HERE",V287,AC286)</f>
        <v>51523522.809751607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210</v>
      </c>
      <c r="C288" s="7"/>
      <c r="D288" s="2" t="e">
        <f t="shared" si="55"/>
        <v>#N/A</v>
      </c>
      <c r="E288" s="2" t="e">
        <f t="shared" si="22"/>
        <v>#N/A</v>
      </c>
      <c r="F288" s="2">
        <v>705440.42872191966</v>
      </c>
      <c r="G288" s="2">
        <f t="shared" si="47"/>
        <v>574145.14285714284</v>
      </c>
      <c r="H288" s="2">
        <f t="shared" ref="H288:H351" si="65">IF(COUNT($C289)=0,IF(COUNT($C288)=1,C288,SUM(H287+G288)),C288)</f>
        <v>131038438.85437688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6225652.0000000168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794377.75882560015</v>
      </c>
      <c r="Q288" s="2">
        <f t="shared" si="48"/>
        <v>600000</v>
      </c>
      <c r="R288" s="2">
        <f t="shared" ref="R288:R351" si="66">IF(COUNT($C289)=0,IF(COUNT($C288)=1,M288,SUM(R287+Q288)),M288)</f>
        <v>137843475.38307083</v>
      </c>
      <c r="S288" s="2">
        <f t="shared" si="58"/>
        <v>574145.14285714924</v>
      </c>
      <c r="T288" s="2">
        <f t="shared" si="59"/>
        <v>25854.857142857276</v>
      </c>
      <c r="U288" s="2">
        <f t="shared" si="60"/>
        <v>600000</v>
      </c>
      <c r="V288" s="2">
        <f t="shared" si="34"/>
        <v>82618164.633498281</v>
      </c>
      <c r="W288" s="2">
        <f t="shared" si="61"/>
        <v>585500.13117714226</v>
      </c>
      <c r="X288" s="2">
        <f t="shared" si="51"/>
        <v>14499.868822857738</v>
      </c>
      <c r="Y288" s="2">
        <f t="shared" si="62"/>
        <v>55225310.74957253</v>
      </c>
      <c r="Z288" s="2" t="str">
        <f t="shared" si="52"/>
        <v>MEEP</v>
      </c>
      <c r="AA288" s="2">
        <f>IF(Z288="HERE",Y288,AA287+Graph!$G$1*1000)</f>
        <v>75734412.640505254</v>
      </c>
      <c r="AB288" s="2">
        <f t="shared" si="63"/>
        <v>420000</v>
      </c>
      <c r="AC288" s="2">
        <f t="shared" si="64"/>
        <v>51523522.809751607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211</v>
      </c>
      <c r="C289" s="7"/>
      <c r="D289" s="2" t="e">
        <f t="shared" si="55"/>
        <v>#N/A</v>
      </c>
      <c r="E289" s="2" t="e">
        <f t="shared" si="22"/>
        <v>#N/A</v>
      </c>
      <c r="F289" s="2">
        <v>706868.28940697014</v>
      </c>
      <c r="G289" s="2">
        <f t="shared" si="47"/>
        <v>574145.14285714284</v>
      </c>
      <c r="H289" s="2">
        <f t="shared" si="65"/>
        <v>131612583.99723403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6251506.857142874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796163.32213951647</v>
      </c>
      <c r="Q289" s="2">
        <f t="shared" si="48"/>
        <v>600000</v>
      </c>
      <c r="R289" s="2">
        <f t="shared" si="66"/>
        <v>138443475.38307083</v>
      </c>
      <c r="S289" s="2">
        <f t="shared" si="58"/>
        <v>574145.14285714924</v>
      </c>
      <c r="T289" s="2">
        <f t="shared" si="59"/>
        <v>25854.857142857276</v>
      </c>
      <c r="U289" s="2">
        <f t="shared" si="60"/>
        <v>600000</v>
      </c>
      <c r="V289" s="2">
        <f t="shared" si="34"/>
        <v>83205092.625360489</v>
      </c>
      <c r="W289" s="2">
        <f t="shared" si="61"/>
        <v>586927.99186220765</v>
      </c>
      <c r="X289" s="2">
        <f t="shared" si="51"/>
        <v>13072.008137792349</v>
      </c>
      <c r="Y289" s="2">
        <f t="shared" si="62"/>
        <v>55238382.757710323</v>
      </c>
      <c r="Z289" s="2" t="str">
        <f t="shared" si="52"/>
        <v>MEEP</v>
      </c>
      <c r="AA289" s="2">
        <f>IF(Z289="HERE",Y289,AA288+Graph!$G$1*1000)</f>
        <v>76154412.640505254</v>
      </c>
      <c r="AB289" s="2">
        <f t="shared" si="63"/>
        <v>420000</v>
      </c>
      <c r="AC289" s="2">
        <f t="shared" si="64"/>
        <v>51523522.809751607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212</v>
      </c>
      <c r="C290" s="7"/>
      <c r="D290" s="2" t="e">
        <f t="shared" si="55"/>
        <v>#N/A</v>
      </c>
      <c r="E290" s="2" t="e">
        <f t="shared" si="22"/>
        <v>#N/A</v>
      </c>
      <c r="F290" s="2">
        <v>708296.15009202808</v>
      </c>
      <c r="G290" s="2">
        <f t="shared" si="47"/>
        <v>574145.14285714284</v>
      </c>
      <c r="H290" s="2">
        <f t="shared" si="65"/>
        <v>132186729.14009118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6277361.7142857313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797948.8854534477</v>
      </c>
      <c r="Q290" s="2">
        <f t="shared" si="48"/>
        <v>600000</v>
      </c>
      <c r="R290" s="2">
        <f t="shared" si="66"/>
        <v>139043475.38307083</v>
      </c>
      <c r="S290" s="2">
        <f t="shared" si="58"/>
        <v>574145.14285714924</v>
      </c>
      <c r="T290" s="2">
        <f t="shared" si="59"/>
        <v>25854.857142857276</v>
      </c>
      <c r="U290" s="2">
        <f t="shared" si="60"/>
        <v>600000</v>
      </c>
      <c r="V290" s="2">
        <f t="shared" si="34"/>
        <v>83793448.477907747</v>
      </c>
      <c r="W290" s="2">
        <f t="shared" si="61"/>
        <v>588355.85254725814</v>
      </c>
      <c r="X290" s="2">
        <f t="shared" si="51"/>
        <v>11644.147452741861</v>
      </c>
      <c r="Y290" s="2">
        <f t="shared" si="62"/>
        <v>55250026.905163065</v>
      </c>
      <c r="Z290" s="2" t="str">
        <f t="shared" si="52"/>
        <v>MEEP</v>
      </c>
      <c r="AA290" s="2">
        <f>IF(Z290="HERE",Y290,AA289+Graph!$G$1*1000)</f>
        <v>76574412.640505254</v>
      </c>
      <c r="AB290" s="2">
        <f t="shared" si="63"/>
        <v>420000</v>
      </c>
      <c r="AC290" s="2">
        <f t="shared" si="64"/>
        <v>51523522.809751607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213</v>
      </c>
      <c r="C291" s="7"/>
      <c r="D291" s="2" t="e">
        <f t="shared" si="55"/>
        <v>#N/A</v>
      </c>
      <c r="E291" s="2" t="e">
        <f t="shared" si="22"/>
        <v>#N/A</v>
      </c>
      <c r="F291" s="2">
        <v>709724.01077708602</v>
      </c>
      <c r="G291" s="2">
        <f t="shared" si="47"/>
        <v>574145.14285714284</v>
      </c>
      <c r="H291" s="2">
        <f t="shared" si="65"/>
        <v>132760874.28294833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6303216.5714285886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799734.44876736403</v>
      </c>
      <c r="Q291" s="2">
        <f t="shared" si="48"/>
        <v>600000</v>
      </c>
      <c r="R291" s="2">
        <f t="shared" si="66"/>
        <v>139643475.38307083</v>
      </c>
      <c r="S291" s="2">
        <f t="shared" si="58"/>
        <v>574145.14285714924</v>
      </c>
      <c r="T291" s="2">
        <f t="shared" si="59"/>
        <v>25854.857142857276</v>
      </c>
      <c r="U291" s="2">
        <f t="shared" si="60"/>
        <v>600000</v>
      </c>
      <c r="V291" s="2">
        <f t="shared" si="34"/>
        <v>84383232.191140056</v>
      </c>
      <c r="W291" s="2">
        <f t="shared" si="61"/>
        <v>589783.71323230863</v>
      </c>
      <c r="X291" s="2">
        <f t="shared" si="51"/>
        <v>10216.286767691374</v>
      </c>
      <c r="Y291" s="2">
        <f t="shared" si="62"/>
        <v>55260243.191930756</v>
      </c>
      <c r="Z291" s="2" t="str">
        <f t="shared" si="52"/>
        <v>MEEP</v>
      </c>
      <c r="AA291" s="2">
        <f>IF(Z291="HERE",Y291,AA290+Graph!$G$1*1000)</f>
        <v>76994412.640505254</v>
      </c>
      <c r="AB291" s="2">
        <f t="shared" si="63"/>
        <v>420000</v>
      </c>
      <c r="AC291" s="2">
        <f t="shared" si="64"/>
        <v>51523522.809751607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711151.87146214396</v>
      </c>
      <c r="G292" s="2">
        <f t="shared" si="47"/>
        <v>574145.14285714284</v>
      </c>
      <c r="H292" s="2">
        <f t="shared" si="65"/>
        <v>133335019.42580548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6329071.4285714459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801520.01208129525</v>
      </c>
      <c r="Q292" s="2">
        <f t="shared" si="48"/>
        <v>600000</v>
      </c>
      <c r="R292" s="2">
        <f t="shared" si="66"/>
        <v>140243475.38307083</v>
      </c>
      <c r="S292" s="2">
        <f t="shared" si="58"/>
        <v>574145.14285714924</v>
      </c>
      <c r="T292" s="2">
        <f t="shared" si="59"/>
        <v>25854.857142857276</v>
      </c>
      <c r="U292" s="2">
        <f t="shared" si="60"/>
        <v>600000</v>
      </c>
      <c r="V292" s="2">
        <f t="shared" si="34"/>
        <v>84974443.76505743</v>
      </c>
      <c r="W292" s="2">
        <f t="shared" si="61"/>
        <v>591211.57391737401</v>
      </c>
      <c r="X292" s="2">
        <f t="shared" si="51"/>
        <v>8788.4260826259851</v>
      </c>
      <c r="Y292" s="2">
        <f t="shared" si="62"/>
        <v>55269031.618013382</v>
      </c>
      <c r="Z292" s="2" t="str">
        <f t="shared" si="52"/>
        <v>MEEP</v>
      </c>
      <c r="AA292" s="2">
        <f>IF(Z292="HERE",Y292,AA291+Graph!$G$1*1000)</f>
        <v>77414412.640505254</v>
      </c>
      <c r="AB292" s="2">
        <f t="shared" si="63"/>
        <v>420000</v>
      </c>
      <c r="AC292" s="2">
        <f t="shared" si="64"/>
        <v>51523522.809751607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215</v>
      </c>
      <c r="C293" s="7"/>
      <c r="D293" s="2" t="e">
        <f t="shared" si="55"/>
        <v>#N/A</v>
      </c>
      <c r="E293" s="2" t="e">
        <f t="shared" si="67"/>
        <v>#N/A</v>
      </c>
      <c r="F293" s="2">
        <v>712579.7321472019</v>
      </c>
      <c r="G293" s="2">
        <f t="shared" si="47"/>
        <v>574145.14285714284</v>
      </c>
      <c r="H293" s="2">
        <f t="shared" si="65"/>
        <v>133909164.56866263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6354926.2857143031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803305.57539521158</v>
      </c>
      <c r="Q293" s="2">
        <f t="shared" si="48"/>
        <v>600000</v>
      </c>
      <c r="R293" s="2">
        <f t="shared" si="66"/>
        <v>140843475.38307083</v>
      </c>
      <c r="S293" s="2">
        <f t="shared" si="58"/>
        <v>574145.14285714924</v>
      </c>
      <c r="T293" s="2">
        <f t="shared" si="59"/>
        <v>25854.857142857276</v>
      </c>
      <c r="U293" s="2">
        <f t="shared" si="60"/>
        <v>600000</v>
      </c>
      <c r="V293" s="2">
        <f t="shared" si="34"/>
        <v>85567083.199659854</v>
      </c>
      <c r="W293" s="2">
        <f t="shared" si="61"/>
        <v>592639.4346024245</v>
      </c>
      <c r="X293" s="2">
        <f t="shared" si="51"/>
        <v>7360.5653975754976</v>
      </c>
      <c r="Y293" s="2">
        <f t="shared" si="62"/>
        <v>55276392.183410957</v>
      </c>
      <c r="Z293" s="2" t="str">
        <f t="shared" si="52"/>
        <v>MEEP</v>
      </c>
      <c r="AA293" s="2">
        <f>IF(Z293="HERE",Y293,AA292+Graph!$G$1*1000)</f>
        <v>77834412.640505254</v>
      </c>
      <c r="AB293" s="2">
        <f t="shared" si="63"/>
        <v>420000</v>
      </c>
      <c r="AC293" s="2">
        <f t="shared" si="64"/>
        <v>51523522.809751607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216</v>
      </c>
      <c r="C294" s="7"/>
      <c r="D294" s="2" t="e">
        <f t="shared" si="55"/>
        <v>#N/A</v>
      </c>
      <c r="E294" s="2" t="e">
        <f t="shared" si="67"/>
        <v>#N/A</v>
      </c>
      <c r="F294" s="2">
        <v>714007.59283225983</v>
      </c>
      <c r="G294" s="2">
        <f t="shared" ref="G294:G357" si="70">IF(F294&gt;600000,$AK$31*1000,F294)</f>
        <v>574145.14285714284</v>
      </c>
      <c r="H294" s="2">
        <f t="shared" si="65"/>
        <v>134483309.71151978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6380781.1428571604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805091.1387091428</v>
      </c>
      <c r="Q294" s="2">
        <f t="shared" ref="Q294:Q357" si="71">IF(P294&gt;600000,600000,P294)</f>
        <v>600000</v>
      </c>
      <c r="R294" s="2">
        <f t="shared" si="66"/>
        <v>141443475.38307083</v>
      </c>
      <c r="S294" s="2">
        <f t="shared" si="58"/>
        <v>574145.14285714924</v>
      </c>
      <c r="T294" s="2">
        <f t="shared" si="59"/>
        <v>25854.857142857276</v>
      </c>
      <c r="U294" s="2">
        <f t="shared" si="60"/>
        <v>600000</v>
      </c>
      <c r="V294" s="2">
        <f t="shared" si="34"/>
        <v>86161150.494947344</v>
      </c>
      <c r="W294" s="2">
        <f t="shared" si="61"/>
        <v>594067.29528748989</v>
      </c>
      <c r="X294" s="2">
        <f t="shared" si="51"/>
        <v>5932.7047125101089</v>
      </c>
      <c r="Y294" s="2">
        <f t="shared" si="62"/>
        <v>55282324.888123468</v>
      </c>
      <c r="Z294" s="2" t="str">
        <f t="shared" si="52"/>
        <v>MEEP</v>
      </c>
      <c r="AA294" s="2">
        <f>IF(Z294="HERE",Y294,AA293+Graph!$G$1*1000)</f>
        <v>78254412.640505254</v>
      </c>
      <c r="AB294" s="2">
        <f t="shared" si="63"/>
        <v>420000</v>
      </c>
      <c r="AC294" s="2">
        <f t="shared" si="64"/>
        <v>51523522.809751607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217</v>
      </c>
      <c r="C295" s="7"/>
      <c r="D295" s="2" t="e">
        <f t="shared" si="55"/>
        <v>#N/A</v>
      </c>
      <c r="E295" s="2" t="e">
        <f t="shared" si="67"/>
        <v>#N/A</v>
      </c>
      <c r="F295" s="2">
        <v>715435.45351731032</v>
      </c>
      <c r="G295" s="2">
        <f t="shared" si="70"/>
        <v>574145.14285714284</v>
      </c>
      <c r="H295" s="2">
        <f t="shared" si="65"/>
        <v>135057454.85437691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6406636.0000000177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806876.70202307403</v>
      </c>
      <c r="Q295" s="2">
        <f t="shared" si="71"/>
        <v>600000</v>
      </c>
      <c r="R295" s="2">
        <f t="shared" si="66"/>
        <v>142043475.38307083</v>
      </c>
      <c r="S295" s="2">
        <f t="shared" si="58"/>
        <v>574145.14285713434</v>
      </c>
      <c r="T295" s="2">
        <f t="shared" si="59"/>
        <v>25854.857142857276</v>
      </c>
      <c r="U295" s="2">
        <f t="shared" si="60"/>
        <v>600000</v>
      </c>
      <c r="V295" s="2">
        <f t="shared" si="34"/>
        <v>86756645.650919884</v>
      </c>
      <c r="W295" s="2">
        <f t="shared" si="61"/>
        <v>595495.15597254038</v>
      </c>
      <c r="X295" s="2">
        <f t="shared" si="51"/>
        <v>4504.8440274596214</v>
      </c>
      <c r="Y295" s="2">
        <f t="shared" si="62"/>
        <v>55286829.732150927</v>
      </c>
      <c r="Z295" s="2" t="str">
        <f t="shared" si="52"/>
        <v>MEEP</v>
      </c>
      <c r="AA295" s="2">
        <f>IF(Z295="HERE",Y295,AA294+Graph!$G$1*1000)</f>
        <v>78674412.640505254</v>
      </c>
      <c r="AB295" s="2">
        <f t="shared" si="63"/>
        <v>420000</v>
      </c>
      <c r="AC295" s="2">
        <f t="shared" si="64"/>
        <v>51523522.809751607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218</v>
      </c>
      <c r="C296" s="7"/>
      <c r="D296" s="2" t="e">
        <f t="shared" si="55"/>
        <v>#N/A</v>
      </c>
      <c r="E296" s="2" t="e">
        <f t="shared" si="67"/>
        <v>#N/A</v>
      </c>
      <c r="F296" s="2">
        <v>716863.31420236826</v>
      </c>
      <c r="G296" s="2">
        <f t="shared" si="70"/>
        <v>574145.14285714284</v>
      </c>
      <c r="H296" s="2">
        <f t="shared" si="65"/>
        <v>135631599.99723405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6432490.857142875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808662.26533699036</v>
      </c>
      <c r="Q296" s="2">
        <f t="shared" si="71"/>
        <v>600000</v>
      </c>
      <c r="R296" s="2">
        <f t="shared" si="66"/>
        <v>142643475.38307083</v>
      </c>
      <c r="S296" s="2">
        <f t="shared" si="58"/>
        <v>574145.14285713434</v>
      </c>
      <c r="T296" s="2">
        <f t="shared" si="59"/>
        <v>25854.857142857276</v>
      </c>
      <c r="U296" s="2">
        <f t="shared" si="60"/>
        <v>600000</v>
      </c>
      <c r="V296" s="2">
        <f t="shared" si="34"/>
        <v>87353568.667577475</v>
      </c>
      <c r="W296" s="2">
        <f t="shared" si="61"/>
        <v>596923.01665759087</v>
      </c>
      <c r="X296" s="2">
        <f t="shared" si="51"/>
        <v>3076.9833424091339</v>
      </c>
      <c r="Y296" s="2">
        <f t="shared" si="62"/>
        <v>55289906.715493336</v>
      </c>
      <c r="Z296" s="2" t="str">
        <f t="shared" si="52"/>
        <v>MEEP</v>
      </c>
      <c r="AA296" s="2">
        <f>IF(Z296="HERE",Y296,AA295+Graph!$G$1*1000)</f>
        <v>79094412.640505254</v>
      </c>
      <c r="AB296" s="2">
        <f t="shared" si="63"/>
        <v>420000</v>
      </c>
      <c r="AC296" s="2">
        <f t="shared" si="64"/>
        <v>51523522.809751607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219</v>
      </c>
      <c r="C297" s="7"/>
      <c r="D297" s="2" t="e">
        <f t="shared" si="55"/>
        <v>#N/A</v>
      </c>
      <c r="E297" s="2" t="e">
        <f t="shared" si="67"/>
        <v>#N/A</v>
      </c>
      <c r="F297" s="2">
        <v>718291.1748874262</v>
      </c>
      <c r="G297" s="2">
        <f t="shared" si="70"/>
        <v>574145.14285714284</v>
      </c>
      <c r="H297" s="2">
        <f t="shared" si="65"/>
        <v>136205745.14009118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6458345.7142857322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810447.82865092158</v>
      </c>
      <c r="Q297" s="2">
        <f t="shared" si="71"/>
        <v>600000</v>
      </c>
      <c r="R297" s="2">
        <f t="shared" si="66"/>
        <v>143243475.38307083</v>
      </c>
      <c r="S297" s="2">
        <f t="shared" si="58"/>
        <v>574145.14285713434</v>
      </c>
      <c r="T297" s="2">
        <f t="shared" si="59"/>
        <v>25854.857142857276</v>
      </c>
      <c r="U297" s="2">
        <f t="shared" si="60"/>
        <v>600000</v>
      </c>
      <c r="V297" s="2">
        <f t="shared" si="34"/>
        <v>87951919.544920132</v>
      </c>
      <c r="W297" s="2">
        <f t="shared" si="61"/>
        <v>598350.87734265625</v>
      </c>
      <c r="X297" s="2">
        <f t="shared" si="51"/>
        <v>1649.1226573437452</v>
      </c>
      <c r="Y297" s="2">
        <f t="shared" si="62"/>
        <v>55291555.83815068</v>
      </c>
      <c r="Z297" s="2" t="str">
        <f t="shared" si="52"/>
        <v>MEEP</v>
      </c>
      <c r="AA297" s="2">
        <f>IF(Z297="HERE",Y297,AA296+Graph!$G$1*1000)</f>
        <v>79514412.640505254</v>
      </c>
      <c r="AB297" s="2">
        <f t="shared" si="63"/>
        <v>420000</v>
      </c>
      <c r="AC297" s="2">
        <f t="shared" si="64"/>
        <v>51523522.809751607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220</v>
      </c>
      <c r="C298" s="7"/>
      <c r="D298" s="2" t="e">
        <f t="shared" si="55"/>
        <v>#N/A</v>
      </c>
      <c r="E298" s="2" t="e">
        <f t="shared" si="67"/>
        <v>#N/A</v>
      </c>
      <c r="F298" s="2">
        <v>719719.03557248414</v>
      </c>
      <c r="G298" s="2">
        <f t="shared" si="70"/>
        <v>574145.14285714284</v>
      </c>
      <c r="H298" s="2">
        <f t="shared" si="65"/>
        <v>136779890.28294832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6484200.5714285895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812233.39196483791</v>
      </c>
      <c r="Q298" s="2">
        <f t="shared" si="71"/>
        <v>600000</v>
      </c>
      <c r="R298" s="2">
        <f t="shared" si="66"/>
        <v>143843475.38307083</v>
      </c>
      <c r="S298" s="2">
        <f t="shared" si="58"/>
        <v>574145.14285713434</v>
      </c>
      <c r="T298" s="2">
        <f t="shared" si="59"/>
        <v>25854.857142857276</v>
      </c>
      <c r="U298" s="2">
        <f t="shared" si="60"/>
        <v>600000</v>
      </c>
      <c r="V298" s="2">
        <f t="shared" si="34"/>
        <v>88551698.282947838</v>
      </c>
      <c r="W298" s="2">
        <f t="shared" si="61"/>
        <v>599778.73802770674</v>
      </c>
      <c r="X298" s="2">
        <f t="shared" si="51"/>
        <v>221.26197229325771</v>
      </c>
      <c r="Y298" s="2">
        <f t="shared" si="62"/>
        <v>55291777.100122973</v>
      </c>
      <c r="Z298" s="2" t="str">
        <f t="shared" si="52"/>
        <v>MEEP</v>
      </c>
      <c r="AA298" s="2">
        <f>IF(Z298="HERE",Y298,AA297+Graph!$G$1*1000)</f>
        <v>79934412.640505254</v>
      </c>
      <c r="AB298" s="2">
        <f t="shared" si="63"/>
        <v>420000</v>
      </c>
      <c r="AC298" s="2">
        <f t="shared" si="64"/>
        <v>51523522.809751607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221</v>
      </c>
      <c r="C299" s="7"/>
      <c r="D299" s="2" t="e">
        <f t="shared" si="55"/>
        <v>#N/A</v>
      </c>
      <c r="E299" s="2" t="e">
        <f t="shared" si="67"/>
        <v>#N/A</v>
      </c>
      <c r="F299" s="2">
        <v>721146.89625754207</v>
      </c>
      <c r="G299" s="2">
        <f t="shared" si="70"/>
        <v>574145.14285714284</v>
      </c>
      <c r="H299" s="2">
        <f t="shared" si="65"/>
        <v>137354035.42580545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6510055.4285714468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814018.95527876914</v>
      </c>
      <c r="Q299" s="2">
        <f t="shared" si="71"/>
        <v>600000</v>
      </c>
      <c r="R299" s="2">
        <f t="shared" si="66"/>
        <v>144443475.38307083</v>
      </c>
      <c r="S299" s="2">
        <f t="shared" si="58"/>
        <v>574145.14285713434</v>
      </c>
      <c r="T299" s="2">
        <f t="shared" si="59"/>
        <v>25854.857142857276</v>
      </c>
      <c r="U299" s="2">
        <f t="shared" si="60"/>
        <v>600000</v>
      </c>
      <c r="V299" s="2">
        <f t="shared" si="34"/>
        <v>89125843.425804988</v>
      </c>
      <c r="W299" s="2">
        <f t="shared" si="61"/>
        <v>574145.14285714924</v>
      </c>
      <c r="X299" s="2">
        <f t="shared" si="51"/>
        <v>25854.857142850757</v>
      </c>
      <c r="Y299" s="2">
        <f t="shared" si="62"/>
        <v>55317631.957265824</v>
      </c>
      <c r="Z299" s="2" t="str">
        <f t="shared" si="52"/>
        <v>MEEP</v>
      </c>
      <c r="AA299" s="2">
        <f>IF(Z299="HERE",Y299,AA298+Graph!$G$1*1000)</f>
        <v>80354412.640505254</v>
      </c>
      <c r="AB299" s="2">
        <f t="shared" si="63"/>
        <v>420000</v>
      </c>
      <c r="AC299" s="2">
        <f t="shared" si="64"/>
        <v>51523522.809751607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222</v>
      </c>
      <c r="C300" s="7"/>
      <c r="D300" s="2" t="e">
        <f t="shared" si="55"/>
        <v>#N/A</v>
      </c>
      <c r="E300" s="2" t="e">
        <f t="shared" si="67"/>
        <v>#N/A</v>
      </c>
      <c r="F300" s="2">
        <v>722574.75694260001</v>
      </c>
      <c r="G300" s="2">
        <f t="shared" si="70"/>
        <v>574145.14285714284</v>
      </c>
      <c r="H300" s="2">
        <f t="shared" si="65"/>
        <v>137928180.56866258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6535910.2857143041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815804.51859268546</v>
      </c>
      <c r="Q300" s="2">
        <f t="shared" si="71"/>
        <v>600000</v>
      </c>
      <c r="R300" s="2">
        <f t="shared" si="66"/>
        <v>145043475.38307083</v>
      </c>
      <c r="S300" s="2">
        <f t="shared" si="58"/>
        <v>574145.14285713434</v>
      </c>
      <c r="T300" s="2">
        <f t="shared" si="59"/>
        <v>25854.857142857276</v>
      </c>
      <c r="U300" s="2">
        <f t="shared" si="60"/>
        <v>600000</v>
      </c>
      <c r="V300" s="2">
        <f t="shared" si="34"/>
        <v>89699988.568662137</v>
      </c>
      <c r="W300" s="2">
        <f t="shared" si="61"/>
        <v>574145.14285714924</v>
      </c>
      <c r="X300" s="2">
        <f t="shared" si="51"/>
        <v>25854.857142850757</v>
      </c>
      <c r="Y300" s="2">
        <f t="shared" si="62"/>
        <v>55343486.814408675</v>
      </c>
      <c r="Z300" s="2" t="str">
        <f t="shared" si="52"/>
        <v>MEEP</v>
      </c>
      <c r="AA300" s="2">
        <f>IF(Z300="HERE",Y300,AA299+Graph!$G$1*1000)</f>
        <v>80774412.640505254</v>
      </c>
      <c r="AB300" s="2">
        <f t="shared" si="63"/>
        <v>420000</v>
      </c>
      <c r="AC300" s="2">
        <f t="shared" si="64"/>
        <v>51523522.809751607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223</v>
      </c>
      <c r="C301" s="7"/>
      <c r="D301" s="2" t="e">
        <f t="shared" si="55"/>
        <v>#N/A</v>
      </c>
      <c r="E301" s="2" t="e">
        <f t="shared" si="67"/>
        <v>#N/A</v>
      </c>
      <c r="F301" s="2">
        <v>724002.61762765795</v>
      </c>
      <c r="G301" s="2">
        <f t="shared" si="70"/>
        <v>574145.14285714284</v>
      </c>
      <c r="H301" s="2">
        <f t="shared" si="65"/>
        <v>138502325.71151972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6561765.1428571614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817590.08190661669</v>
      </c>
      <c r="Q301" s="2">
        <f t="shared" si="71"/>
        <v>600000</v>
      </c>
      <c r="R301" s="2">
        <f t="shared" si="66"/>
        <v>145643475.38307083</v>
      </c>
      <c r="S301" s="2">
        <f t="shared" si="58"/>
        <v>574145.14285713434</v>
      </c>
      <c r="T301" s="2">
        <f t="shared" si="59"/>
        <v>25854.857142857276</v>
      </c>
      <c r="U301" s="2">
        <f t="shared" si="60"/>
        <v>600000</v>
      </c>
      <c r="V301" s="2">
        <f t="shared" si="34"/>
        <v>90274133.711519286</v>
      </c>
      <c r="W301" s="2">
        <f t="shared" si="61"/>
        <v>574145.14285714924</v>
      </c>
      <c r="X301" s="2">
        <f t="shared" si="51"/>
        <v>25854.857142850757</v>
      </c>
      <c r="Y301" s="2">
        <f t="shared" si="62"/>
        <v>55369341.671551526</v>
      </c>
      <c r="Z301" s="2" t="str">
        <f t="shared" si="52"/>
        <v>MEEP</v>
      </c>
      <c r="AA301" s="2">
        <f>IF(Z301="HERE",Y301,AA300+Graph!$G$1*1000)</f>
        <v>81194412.640505254</v>
      </c>
      <c r="AB301" s="2">
        <f t="shared" si="63"/>
        <v>420000</v>
      </c>
      <c r="AC301" s="2">
        <f t="shared" si="64"/>
        <v>51523522.809751607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224</v>
      </c>
      <c r="C302" s="7"/>
      <c r="D302" s="2" t="e">
        <f t="shared" si="55"/>
        <v>#N/A</v>
      </c>
      <c r="E302" s="2" t="e">
        <f t="shared" si="67"/>
        <v>#N/A</v>
      </c>
      <c r="F302" s="2">
        <v>725430.47831270844</v>
      </c>
      <c r="G302" s="2">
        <f t="shared" si="70"/>
        <v>574145.14285714284</v>
      </c>
      <c r="H302" s="2">
        <f t="shared" si="65"/>
        <v>139076470.85437685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6587620.0000000186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819375.64522053301</v>
      </c>
      <c r="Q302" s="2">
        <f t="shared" si="71"/>
        <v>600000</v>
      </c>
      <c r="R302" s="2">
        <f t="shared" si="66"/>
        <v>146243475.38307083</v>
      </c>
      <c r="S302" s="2">
        <f t="shared" si="58"/>
        <v>574145.14285713434</v>
      </c>
      <c r="T302" s="2">
        <f t="shared" si="59"/>
        <v>25854.857142857276</v>
      </c>
      <c r="U302" s="2">
        <f t="shared" si="60"/>
        <v>600000</v>
      </c>
      <c r="V302" s="2">
        <f t="shared" si="34"/>
        <v>90848278.854376435</v>
      </c>
      <c r="W302" s="2">
        <f t="shared" si="61"/>
        <v>574145.14285714924</v>
      </c>
      <c r="X302" s="2">
        <f t="shared" si="51"/>
        <v>25854.857142850757</v>
      </c>
      <c r="Y302" s="2">
        <f t="shared" si="62"/>
        <v>55395196.528694376</v>
      </c>
      <c r="Z302" s="2" t="str">
        <f t="shared" si="52"/>
        <v>MEEP</v>
      </c>
      <c r="AA302" s="2">
        <f>IF(Z302="HERE",Y302,AA301+Graph!$G$1*1000)</f>
        <v>81614412.640505254</v>
      </c>
      <c r="AB302" s="2">
        <f t="shared" si="63"/>
        <v>420000</v>
      </c>
      <c r="AC302" s="2">
        <f t="shared" si="64"/>
        <v>51523522.809751607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225</v>
      </c>
      <c r="C303" s="7"/>
      <c r="D303" s="2" t="e">
        <f t="shared" si="55"/>
        <v>#N/A</v>
      </c>
      <c r="E303" s="2" t="e">
        <f t="shared" si="67"/>
        <v>#N/A</v>
      </c>
      <c r="F303" s="2">
        <v>726858.33899776638</v>
      </c>
      <c r="G303" s="2">
        <f t="shared" si="70"/>
        <v>574145.14285714284</v>
      </c>
      <c r="H303" s="2">
        <f t="shared" si="65"/>
        <v>139650615.99723399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6613474.8571428759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821161.20853446424</v>
      </c>
      <c r="Q303" s="2">
        <f t="shared" si="71"/>
        <v>600000</v>
      </c>
      <c r="R303" s="2">
        <f t="shared" si="66"/>
        <v>146843475.38307083</v>
      </c>
      <c r="S303" s="2">
        <f t="shared" si="58"/>
        <v>574145.14285713434</v>
      </c>
      <c r="T303" s="2">
        <f t="shared" si="59"/>
        <v>25854.857142857276</v>
      </c>
      <c r="U303" s="2">
        <f t="shared" si="60"/>
        <v>600000</v>
      </c>
      <c r="V303" s="2">
        <f t="shared" si="34"/>
        <v>91422423.997233585</v>
      </c>
      <c r="W303" s="2">
        <f t="shared" si="61"/>
        <v>574145.14285714924</v>
      </c>
      <c r="X303" s="2">
        <f t="shared" si="51"/>
        <v>25854.857142850757</v>
      </c>
      <c r="Y303" s="2">
        <f t="shared" si="62"/>
        <v>55421051.385837227</v>
      </c>
      <c r="Z303" s="2" t="str">
        <f t="shared" si="52"/>
        <v>MEEP</v>
      </c>
      <c r="AA303" s="2">
        <f>IF(Z303="HERE",Y303,AA302+Graph!$G$1*1000)</f>
        <v>82034412.640505254</v>
      </c>
      <c r="AB303" s="2">
        <f t="shared" si="63"/>
        <v>420000</v>
      </c>
      <c r="AC303" s="2">
        <f t="shared" si="64"/>
        <v>51523522.809751607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226</v>
      </c>
      <c r="C304" s="7"/>
      <c r="D304" s="2" t="e">
        <f t="shared" si="55"/>
        <v>#N/A</v>
      </c>
      <c r="E304" s="2" t="e">
        <f t="shared" si="67"/>
        <v>#N/A</v>
      </c>
      <c r="F304" s="2">
        <v>728286.19968282431</v>
      </c>
      <c r="G304" s="2">
        <f t="shared" si="70"/>
        <v>574145.14285714284</v>
      </c>
      <c r="H304" s="2">
        <f t="shared" si="65"/>
        <v>140224761.14009112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6639329.7142857332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822946.77184839547</v>
      </c>
      <c r="Q304" s="2">
        <f t="shared" si="71"/>
        <v>600000</v>
      </c>
      <c r="R304" s="2">
        <f t="shared" si="66"/>
        <v>147443475.38307083</v>
      </c>
      <c r="S304" s="2">
        <f t="shared" si="58"/>
        <v>574145.14285713434</v>
      </c>
      <c r="T304" s="2">
        <f t="shared" si="59"/>
        <v>25854.857142857276</v>
      </c>
      <c r="U304" s="2">
        <f t="shared" si="60"/>
        <v>600000</v>
      </c>
      <c r="V304" s="2">
        <f t="shared" si="34"/>
        <v>91996569.140090734</v>
      </c>
      <c r="W304" s="2">
        <f t="shared" si="61"/>
        <v>574145.14285714924</v>
      </c>
      <c r="X304" s="2">
        <f t="shared" si="51"/>
        <v>25854.857142850757</v>
      </c>
      <c r="Y304" s="2">
        <f t="shared" si="62"/>
        <v>55446906.242980078</v>
      </c>
      <c r="Z304" s="2" t="str">
        <f t="shared" si="52"/>
        <v>MEEP</v>
      </c>
      <c r="AA304" s="2">
        <f>IF(Z304="HERE",Y304,AA303+Graph!$G$1*1000)</f>
        <v>82454412.640505254</v>
      </c>
      <c r="AB304" s="2">
        <f t="shared" si="63"/>
        <v>420000</v>
      </c>
      <c r="AC304" s="2">
        <f t="shared" si="64"/>
        <v>51523522.809751607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227</v>
      </c>
      <c r="C305" s="7"/>
      <c r="D305" s="2" t="e">
        <f t="shared" si="55"/>
        <v>#N/A</v>
      </c>
      <c r="E305" s="2" t="e">
        <f t="shared" si="67"/>
        <v>#N/A</v>
      </c>
      <c r="F305" s="2">
        <v>729714.06036788225</v>
      </c>
      <c r="G305" s="2">
        <f t="shared" si="70"/>
        <v>574145.14285714284</v>
      </c>
      <c r="H305" s="2">
        <f t="shared" si="65"/>
        <v>140798906.28294826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6665184.5714285905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824732.33516231179</v>
      </c>
      <c r="Q305" s="2">
        <f t="shared" si="71"/>
        <v>600000</v>
      </c>
      <c r="R305" s="2">
        <f t="shared" si="66"/>
        <v>148043475.38307083</v>
      </c>
      <c r="S305" s="2">
        <f t="shared" si="58"/>
        <v>574145.14285713434</v>
      </c>
      <c r="T305" s="2">
        <f t="shared" si="59"/>
        <v>25854.857142857276</v>
      </c>
      <c r="U305" s="2">
        <f t="shared" si="60"/>
        <v>600000</v>
      </c>
      <c r="V305" s="2">
        <f t="shared" si="34"/>
        <v>92570714.282947883</v>
      </c>
      <c r="W305" s="2">
        <f t="shared" si="61"/>
        <v>574145.14285714924</v>
      </c>
      <c r="X305" s="2">
        <f t="shared" si="51"/>
        <v>25854.857142850757</v>
      </c>
      <c r="Y305" s="2">
        <f t="shared" si="62"/>
        <v>55472761.100122929</v>
      </c>
      <c r="Z305" s="2" t="str">
        <f t="shared" si="52"/>
        <v>MEEP</v>
      </c>
      <c r="AA305" s="2">
        <f>IF(Z305="HERE",Y305,AA304+Graph!$G$1*1000)</f>
        <v>82874412.640505254</v>
      </c>
      <c r="AB305" s="2">
        <f t="shared" si="63"/>
        <v>420000</v>
      </c>
      <c r="AC305" s="2">
        <f t="shared" si="64"/>
        <v>51523522.809751607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228</v>
      </c>
      <c r="C306" s="7"/>
      <c r="D306" s="2" t="e">
        <f t="shared" si="55"/>
        <v>#N/A</v>
      </c>
      <c r="E306" s="2" t="e">
        <f t="shared" si="67"/>
        <v>#N/A</v>
      </c>
      <c r="F306" s="2">
        <v>731141.92105294019</v>
      </c>
      <c r="G306" s="2">
        <f t="shared" si="70"/>
        <v>574145.14285714284</v>
      </c>
      <c r="H306" s="2">
        <f t="shared" si="65"/>
        <v>141373051.42580539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6691039.4285714477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826517.89847624302</v>
      </c>
      <c r="Q306" s="2">
        <f t="shared" si="71"/>
        <v>600000</v>
      </c>
      <c r="R306" s="2">
        <f t="shared" si="66"/>
        <v>148643475.38307083</v>
      </c>
      <c r="S306" s="2">
        <f t="shared" si="58"/>
        <v>574145.14285713434</v>
      </c>
      <c r="T306" s="2">
        <f t="shared" si="59"/>
        <v>25854.857142857276</v>
      </c>
      <c r="U306" s="2">
        <f t="shared" si="60"/>
        <v>600000</v>
      </c>
      <c r="V306" s="2">
        <f t="shared" si="34"/>
        <v>93144859.425805032</v>
      </c>
      <c r="W306" s="2">
        <f t="shared" si="61"/>
        <v>574145.14285714924</v>
      </c>
      <c r="X306" s="2">
        <f t="shared" si="51"/>
        <v>25854.857142850757</v>
      </c>
      <c r="Y306" s="2">
        <f t="shared" si="62"/>
        <v>55498615.957265779</v>
      </c>
      <c r="Z306" s="2" t="str">
        <f t="shared" si="52"/>
        <v>MEEP</v>
      </c>
      <c r="AA306" s="2">
        <f>IF(Z306="HERE",Y306,AA305+Graph!$G$1*1000)</f>
        <v>83294412.640505254</v>
      </c>
      <c r="AB306" s="2">
        <f t="shared" si="63"/>
        <v>420000</v>
      </c>
      <c r="AC306" s="2">
        <f t="shared" si="64"/>
        <v>51523522.809751607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229</v>
      </c>
      <c r="C307" s="7"/>
      <c r="D307" s="2" t="e">
        <f t="shared" si="55"/>
        <v>#N/A</v>
      </c>
      <c r="E307" s="2" t="e">
        <f t="shared" si="67"/>
        <v>#N/A</v>
      </c>
      <c r="F307" s="2">
        <v>732569.78173799813</v>
      </c>
      <c r="G307" s="2">
        <f t="shared" si="70"/>
        <v>574145.14285714284</v>
      </c>
      <c r="H307" s="2">
        <f t="shared" si="65"/>
        <v>141947196.56866252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6716894.285714305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828303.46179015934</v>
      </c>
      <c r="Q307" s="2">
        <f t="shared" si="71"/>
        <v>600000</v>
      </c>
      <c r="R307" s="2">
        <f t="shared" si="66"/>
        <v>149243475.38307083</v>
      </c>
      <c r="S307" s="2">
        <f t="shared" si="58"/>
        <v>574145.14285713434</v>
      </c>
      <c r="T307" s="2">
        <f t="shared" si="59"/>
        <v>25854.857142857276</v>
      </c>
      <c r="U307" s="2">
        <f t="shared" si="60"/>
        <v>600000</v>
      </c>
      <c r="V307" s="2">
        <f t="shared" si="34"/>
        <v>93719004.568662181</v>
      </c>
      <c r="W307" s="2">
        <f t="shared" si="61"/>
        <v>574145.14285714924</v>
      </c>
      <c r="X307" s="2">
        <f t="shared" si="51"/>
        <v>25854.857142850757</v>
      </c>
      <c r="Y307" s="2">
        <f t="shared" si="62"/>
        <v>55524470.81440863</v>
      </c>
      <c r="Z307" s="2" t="str">
        <f t="shared" si="52"/>
        <v>MEEP</v>
      </c>
      <c r="AA307" s="2">
        <f>IF(Z307="HERE",Y307,AA306+Graph!$G$1*1000)</f>
        <v>83714412.640505254</v>
      </c>
      <c r="AB307" s="2">
        <f t="shared" si="63"/>
        <v>420000</v>
      </c>
      <c r="AC307" s="2">
        <f t="shared" si="64"/>
        <v>51523522.809751607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230</v>
      </c>
      <c r="C308" s="7"/>
      <c r="D308" s="2" t="e">
        <f t="shared" si="55"/>
        <v>#N/A</v>
      </c>
      <c r="E308" s="2" t="e">
        <f t="shared" si="67"/>
        <v>#N/A</v>
      </c>
      <c r="F308" s="2">
        <v>733997.64242304862</v>
      </c>
      <c r="G308" s="2">
        <f t="shared" si="70"/>
        <v>574145.14285714284</v>
      </c>
      <c r="H308" s="2">
        <f t="shared" si="65"/>
        <v>142521341.71151966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6742749.1428571623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830089.02510409057</v>
      </c>
      <c r="Q308" s="2">
        <f t="shared" si="71"/>
        <v>600000</v>
      </c>
      <c r="R308" s="2">
        <f t="shared" si="66"/>
        <v>149843475.38307083</v>
      </c>
      <c r="S308" s="2">
        <f t="shared" si="58"/>
        <v>574145.14285713434</v>
      </c>
      <c r="T308" s="2">
        <f t="shared" si="59"/>
        <v>25854.857142857276</v>
      </c>
      <c r="U308" s="2">
        <f t="shared" si="60"/>
        <v>600000</v>
      </c>
      <c r="V308" s="2">
        <f t="shared" si="34"/>
        <v>94293149.711519331</v>
      </c>
      <c r="W308" s="2">
        <f t="shared" si="61"/>
        <v>574145.14285714924</v>
      </c>
      <c r="X308" s="2">
        <f t="shared" si="51"/>
        <v>25854.857142850757</v>
      </c>
      <c r="Y308" s="2">
        <f t="shared" si="62"/>
        <v>55550325.671551481</v>
      </c>
      <c r="Z308" s="2" t="str">
        <f t="shared" si="52"/>
        <v>MEEP</v>
      </c>
      <c r="AA308" s="2">
        <f>IF(Z308="HERE",Y308,AA307+Graph!$G$1*1000)</f>
        <v>84134412.640505254</v>
      </c>
      <c r="AB308" s="2">
        <f t="shared" si="63"/>
        <v>420000</v>
      </c>
      <c r="AC308" s="2">
        <f t="shared" si="64"/>
        <v>51523522.809751607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231</v>
      </c>
      <c r="C309" s="7"/>
      <c r="D309" s="2" t="e">
        <f t="shared" si="55"/>
        <v>#N/A</v>
      </c>
      <c r="E309" s="2" t="e">
        <f t="shared" si="67"/>
        <v>#N/A</v>
      </c>
      <c r="F309" s="2">
        <v>735425.50310810655</v>
      </c>
      <c r="G309" s="2">
        <f t="shared" si="70"/>
        <v>574145.14285714284</v>
      </c>
      <c r="H309" s="2">
        <f t="shared" si="65"/>
        <v>143095486.85437679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6768604.0000000196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831874.5884180069</v>
      </c>
      <c r="Q309" s="2">
        <f t="shared" si="71"/>
        <v>600000</v>
      </c>
      <c r="R309" s="2">
        <f t="shared" si="66"/>
        <v>150443475.38307083</v>
      </c>
      <c r="S309" s="2">
        <f t="shared" si="58"/>
        <v>574145.14285713434</v>
      </c>
      <c r="T309" s="2">
        <f t="shared" si="59"/>
        <v>25854.857142857276</v>
      </c>
      <c r="U309" s="2">
        <f t="shared" si="60"/>
        <v>600000</v>
      </c>
      <c r="V309" s="2">
        <f t="shared" si="34"/>
        <v>94867294.85437648</v>
      </c>
      <c r="W309" s="2">
        <f t="shared" si="61"/>
        <v>574145.14285714924</v>
      </c>
      <c r="X309" s="2">
        <f t="shared" si="51"/>
        <v>25854.857142850757</v>
      </c>
      <c r="Y309" s="2">
        <f t="shared" si="62"/>
        <v>55576180.528694332</v>
      </c>
      <c r="Z309" s="2" t="str">
        <f t="shared" si="52"/>
        <v>MEEP</v>
      </c>
      <c r="AA309" s="2">
        <f>IF(Z309="HERE",Y309,AA308+Graph!$G$1*1000)</f>
        <v>84554412.640505254</v>
      </c>
      <c r="AB309" s="2">
        <f t="shared" si="63"/>
        <v>420000</v>
      </c>
      <c r="AC309" s="2">
        <f t="shared" si="64"/>
        <v>51523522.809751607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232</v>
      </c>
      <c r="C310" s="7"/>
      <c r="D310" s="2" t="e">
        <f t="shared" si="55"/>
        <v>#N/A</v>
      </c>
      <c r="E310" s="2" t="e">
        <f t="shared" si="67"/>
        <v>#N/A</v>
      </c>
      <c r="F310" s="2">
        <v>736853.36379316449</v>
      </c>
      <c r="G310" s="2">
        <f t="shared" si="70"/>
        <v>574145.14285714284</v>
      </c>
      <c r="H310" s="2">
        <f t="shared" si="65"/>
        <v>143669631.99723393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6794458.8571428768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833660.15173193812</v>
      </c>
      <c r="Q310" s="2">
        <f t="shared" si="71"/>
        <v>600000</v>
      </c>
      <c r="R310" s="2">
        <f t="shared" si="66"/>
        <v>151043475.38307083</v>
      </c>
      <c r="S310" s="2">
        <f t="shared" si="58"/>
        <v>574145.14285713434</v>
      </c>
      <c r="T310" s="2">
        <f t="shared" si="59"/>
        <v>25854.857142857276</v>
      </c>
      <c r="U310" s="2">
        <f t="shared" si="60"/>
        <v>600000</v>
      </c>
      <c r="V310" s="2">
        <f t="shared" si="34"/>
        <v>95441439.997233629</v>
      </c>
      <c r="W310" s="2">
        <f t="shared" si="61"/>
        <v>574145.14285714924</v>
      </c>
      <c r="X310" s="2">
        <f t="shared" si="51"/>
        <v>25854.857142850757</v>
      </c>
      <c r="Y310" s="2">
        <f t="shared" si="62"/>
        <v>55602035.385837182</v>
      </c>
      <c r="Z310" s="2" t="str">
        <f t="shared" si="52"/>
        <v>MEEP</v>
      </c>
      <c r="AA310" s="2">
        <f>IF(Z310="HERE",Y310,AA309+Graph!$G$1*1000)</f>
        <v>84974412.640505254</v>
      </c>
      <c r="AB310" s="2">
        <f t="shared" si="63"/>
        <v>420000</v>
      </c>
      <c r="AC310" s="2">
        <f t="shared" si="64"/>
        <v>51523522.809751607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233</v>
      </c>
      <c r="C311" s="7"/>
      <c r="D311" s="2" t="e">
        <f t="shared" si="55"/>
        <v>#N/A</v>
      </c>
      <c r="E311" s="2" t="e">
        <f t="shared" si="67"/>
        <v>#N/A</v>
      </c>
      <c r="F311" s="2">
        <v>738281.22447822243</v>
      </c>
      <c r="G311" s="2">
        <f t="shared" si="70"/>
        <v>574145.14285714284</v>
      </c>
      <c r="H311" s="2">
        <f t="shared" si="65"/>
        <v>144243777.14009106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6820313.7142857341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835445.71504585445</v>
      </c>
      <c r="Q311" s="2">
        <f t="shared" si="71"/>
        <v>600000</v>
      </c>
      <c r="R311" s="2">
        <f t="shared" si="66"/>
        <v>151643475.38307083</v>
      </c>
      <c r="S311" s="2">
        <f t="shared" si="58"/>
        <v>574145.14285713434</v>
      </c>
      <c r="T311" s="2">
        <f t="shared" si="59"/>
        <v>25854.857142857276</v>
      </c>
      <c r="U311" s="2">
        <f t="shared" si="60"/>
        <v>600000</v>
      </c>
      <c r="V311" s="2">
        <f t="shared" si="34"/>
        <v>96015585.140090778</v>
      </c>
      <c r="W311" s="2">
        <f t="shared" si="61"/>
        <v>574145.14285714924</v>
      </c>
      <c r="X311" s="2">
        <f t="shared" si="51"/>
        <v>25854.857142850757</v>
      </c>
      <c r="Y311" s="2">
        <f t="shared" si="62"/>
        <v>55627890.242980033</v>
      </c>
      <c r="Z311" s="2" t="str">
        <f t="shared" si="52"/>
        <v>MEEP</v>
      </c>
      <c r="AA311" s="2">
        <f>IF(Z311="HERE",Y311,AA310+Graph!$G$1*1000)</f>
        <v>85394412.640505254</v>
      </c>
      <c r="AB311" s="2">
        <f t="shared" si="63"/>
        <v>420000</v>
      </c>
      <c r="AC311" s="2">
        <f t="shared" si="64"/>
        <v>51523522.809751607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234</v>
      </c>
      <c r="C312" s="7"/>
      <c r="D312" s="2" t="e">
        <f t="shared" si="55"/>
        <v>#N/A</v>
      </c>
      <c r="E312" s="2" t="e">
        <f t="shared" si="67"/>
        <v>#N/A</v>
      </c>
      <c r="F312" s="2">
        <v>739709.08516328037</v>
      </c>
      <c r="G312" s="2">
        <f t="shared" si="70"/>
        <v>574145.14285714284</v>
      </c>
      <c r="H312" s="2">
        <f t="shared" si="65"/>
        <v>144817922.2829482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6846168.5714285914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837231.27835978568</v>
      </c>
      <c r="Q312" s="2">
        <f t="shared" si="71"/>
        <v>600000</v>
      </c>
      <c r="R312" s="2">
        <f t="shared" si="66"/>
        <v>152243475.38307083</v>
      </c>
      <c r="S312" s="2">
        <f t="shared" si="58"/>
        <v>574145.14285713434</v>
      </c>
      <c r="T312" s="2">
        <f t="shared" si="59"/>
        <v>25854.857142857276</v>
      </c>
      <c r="U312" s="2">
        <f t="shared" si="60"/>
        <v>600000</v>
      </c>
      <c r="V312" s="2">
        <f t="shared" si="34"/>
        <v>96589730.282947928</v>
      </c>
      <c r="W312" s="2">
        <f t="shared" si="61"/>
        <v>574145.14285714924</v>
      </c>
      <c r="X312" s="2">
        <f t="shared" si="51"/>
        <v>25854.857142850757</v>
      </c>
      <c r="Y312" s="2">
        <f t="shared" si="62"/>
        <v>55653745.100122884</v>
      </c>
      <c r="Z312" s="2" t="str">
        <f t="shared" si="52"/>
        <v>MEEP</v>
      </c>
      <c r="AA312" s="2">
        <f>IF(Z312="HERE",Y312,AA311+Graph!$G$1*1000)</f>
        <v>85814412.640505254</v>
      </c>
      <c r="AB312" s="2">
        <f t="shared" si="63"/>
        <v>420000</v>
      </c>
      <c r="AC312" s="2">
        <f t="shared" si="64"/>
        <v>51523522.809751607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235</v>
      </c>
      <c r="C313" s="7"/>
      <c r="D313" s="2" t="e">
        <f t="shared" si="55"/>
        <v>#N/A</v>
      </c>
      <c r="E313" s="2" t="e">
        <f t="shared" si="67"/>
        <v>#N/A</v>
      </c>
      <c r="F313" s="2">
        <v>741136.94584833831</v>
      </c>
      <c r="G313" s="2">
        <f t="shared" si="70"/>
        <v>574145.14285714284</v>
      </c>
      <c r="H313" s="2">
        <f t="shared" si="65"/>
        <v>145392067.42580533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6872023.4285714487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839016.841673702</v>
      </c>
      <c r="Q313" s="2">
        <f t="shared" si="71"/>
        <v>600000</v>
      </c>
      <c r="R313" s="2">
        <f t="shared" si="66"/>
        <v>152843475.38307083</v>
      </c>
      <c r="S313" s="2">
        <f t="shared" si="58"/>
        <v>574145.14285713434</v>
      </c>
      <c r="T313" s="2">
        <f t="shared" si="59"/>
        <v>25854.857142857276</v>
      </c>
      <c r="U313" s="2">
        <f t="shared" si="60"/>
        <v>600000</v>
      </c>
      <c r="V313" s="2">
        <f t="shared" si="34"/>
        <v>97163875.425805077</v>
      </c>
      <c r="W313" s="2">
        <f t="shared" si="61"/>
        <v>574145.14285714924</v>
      </c>
      <c r="X313" s="2">
        <f t="shared" si="51"/>
        <v>25854.857142850757</v>
      </c>
      <c r="Y313" s="2">
        <f t="shared" si="62"/>
        <v>55679599.957265735</v>
      </c>
      <c r="Z313" s="2" t="str">
        <f t="shared" si="52"/>
        <v>MEEP</v>
      </c>
      <c r="AA313" s="2">
        <f>IF(Z313="HERE",Y313,AA312+Graph!$G$1*1000)</f>
        <v>86234412.640505254</v>
      </c>
      <c r="AB313" s="2">
        <f t="shared" si="63"/>
        <v>420000</v>
      </c>
      <c r="AC313" s="2">
        <f t="shared" si="64"/>
        <v>51523522.809751607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236</v>
      </c>
      <c r="C314" s="7"/>
      <c r="D314" s="2" t="e">
        <f t="shared" si="55"/>
        <v>#N/A</v>
      </c>
      <c r="E314" s="2" t="e">
        <f t="shared" si="67"/>
        <v>#N/A</v>
      </c>
      <c r="F314" s="2">
        <v>742564.80653339624</v>
      </c>
      <c r="G314" s="2">
        <f t="shared" si="70"/>
        <v>574145.14285714284</v>
      </c>
      <c r="H314" s="2">
        <f t="shared" si="65"/>
        <v>145966212.56866246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6897878.2857143059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840802.40498763323</v>
      </c>
      <c r="Q314" s="2">
        <f t="shared" si="71"/>
        <v>600000</v>
      </c>
      <c r="R314" s="2">
        <f t="shared" si="66"/>
        <v>153443475.38307083</v>
      </c>
      <c r="S314" s="2">
        <f t="shared" si="58"/>
        <v>574145.14285713434</v>
      </c>
      <c r="T314" s="2">
        <f t="shared" si="59"/>
        <v>25854.857142857276</v>
      </c>
      <c r="U314" s="2">
        <f t="shared" si="60"/>
        <v>600000</v>
      </c>
      <c r="V314" s="2">
        <f t="shared" si="34"/>
        <v>97738020.568662226</v>
      </c>
      <c r="W314" s="2">
        <f t="shared" si="61"/>
        <v>574145.14285714924</v>
      </c>
      <c r="X314" s="2">
        <f t="shared" si="51"/>
        <v>25854.857142850757</v>
      </c>
      <c r="Y314" s="2">
        <f t="shared" si="62"/>
        <v>55705454.814408585</v>
      </c>
      <c r="Z314" s="2" t="str">
        <f t="shared" si="52"/>
        <v>MEEP</v>
      </c>
      <c r="AA314" s="2">
        <f>IF(Z314="HERE",Y314,AA313+Graph!$G$1*1000)</f>
        <v>86654412.640505254</v>
      </c>
      <c r="AB314" s="2">
        <f t="shared" si="63"/>
        <v>420000</v>
      </c>
      <c r="AC314" s="2">
        <f t="shared" si="64"/>
        <v>51523522.809751607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237</v>
      </c>
      <c r="C315" s="7"/>
      <c r="D315" s="2" t="e">
        <f t="shared" si="55"/>
        <v>#N/A</v>
      </c>
      <c r="E315" s="2" t="e">
        <f t="shared" si="67"/>
        <v>#N/A</v>
      </c>
      <c r="F315" s="2">
        <v>743992.66721844673</v>
      </c>
      <c r="G315" s="2">
        <f t="shared" si="70"/>
        <v>574145.14285714284</v>
      </c>
      <c r="H315" s="2">
        <f t="shared" si="65"/>
        <v>146540357.7115196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6923733.1428571632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842587.96830156446</v>
      </c>
      <c r="Q315" s="2">
        <f t="shared" si="71"/>
        <v>600000</v>
      </c>
      <c r="R315" s="2">
        <f t="shared" si="66"/>
        <v>154043475.38307083</v>
      </c>
      <c r="S315" s="2">
        <f t="shared" si="58"/>
        <v>574145.14285713434</v>
      </c>
      <c r="T315" s="2">
        <f t="shared" si="59"/>
        <v>25854.857142857276</v>
      </c>
      <c r="U315" s="2">
        <f t="shared" si="60"/>
        <v>600000</v>
      </c>
      <c r="V315" s="2">
        <f t="shared" si="34"/>
        <v>98312165.711519375</v>
      </c>
      <c r="W315" s="2">
        <f t="shared" si="61"/>
        <v>574145.14285714924</v>
      </c>
      <c r="X315" s="2">
        <f t="shared" si="51"/>
        <v>25854.857142850757</v>
      </c>
      <c r="Y315" s="2">
        <f t="shared" si="62"/>
        <v>55731309.671551436</v>
      </c>
      <c r="Z315" s="2" t="str">
        <f t="shared" si="52"/>
        <v>MEEP</v>
      </c>
      <c r="AA315" s="2">
        <f>IF(Z315="HERE",Y315,AA314+Graph!$G$1*1000)</f>
        <v>87074412.640505254</v>
      </c>
      <c r="AB315" s="2">
        <f t="shared" si="63"/>
        <v>420000</v>
      </c>
      <c r="AC315" s="2">
        <f t="shared" si="64"/>
        <v>51523522.809751607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238</v>
      </c>
      <c r="C316" s="7"/>
      <c r="D316" s="2" t="e">
        <f t="shared" si="55"/>
        <v>#N/A</v>
      </c>
      <c r="E316" s="2" t="e">
        <f t="shared" si="67"/>
        <v>#N/A</v>
      </c>
      <c r="F316" s="2">
        <v>745420.52790350467</v>
      </c>
      <c r="G316" s="2">
        <f t="shared" si="70"/>
        <v>574145.14285714284</v>
      </c>
      <c r="H316" s="2">
        <f t="shared" si="65"/>
        <v>147114502.85437673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6949588.0000000205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844373.53161548078</v>
      </c>
      <c r="Q316" s="2">
        <f t="shared" si="71"/>
        <v>600000</v>
      </c>
      <c r="R316" s="2">
        <f t="shared" si="66"/>
        <v>154643475.38307083</v>
      </c>
      <c r="S316" s="2">
        <f t="shared" si="58"/>
        <v>574145.14285713434</v>
      </c>
      <c r="T316" s="2">
        <f t="shared" si="59"/>
        <v>25854.857142857276</v>
      </c>
      <c r="U316" s="2">
        <f t="shared" si="60"/>
        <v>600000</v>
      </c>
      <c r="V316" s="2">
        <f t="shared" si="34"/>
        <v>98886310.854376525</v>
      </c>
      <c r="W316" s="2">
        <f t="shared" si="61"/>
        <v>574145.14285714924</v>
      </c>
      <c r="X316" s="2">
        <f t="shared" si="51"/>
        <v>25854.857142850757</v>
      </c>
      <c r="Y316" s="2">
        <f t="shared" si="62"/>
        <v>55757164.528694287</v>
      </c>
      <c r="Z316" s="2" t="str">
        <f t="shared" si="52"/>
        <v>MEEP</v>
      </c>
      <c r="AA316" s="2">
        <f>IF(Z316="HERE",Y316,AA315+Graph!$G$1*1000)</f>
        <v>87494412.640505254</v>
      </c>
      <c r="AB316" s="2">
        <f t="shared" si="63"/>
        <v>420000</v>
      </c>
      <c r="AC316" s="2">
        <f t="shared" si="64"/>
        <v>51523522.809751607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239</v>
      </c>
      <c r="C317" s="7"/>
      <c r="D317" s="2" t="e">
        <f t="shared" si="55"/>
        <v>#N/A</v>
      </c>
      <c r="E317" s="2" t="e">
        <f t="shared" si="67"/>
        <v>#N/A</v>
      </c>
      <c r="F317" s="2">
        <v>746848.38858856261</v>
      </c>
      <c r="G317" s="2">
        <f t="shared" si="70"/>
        <v>574145.14285714284</v>
      </c>
      <c r="H317" s="2">
        <f t="shared" si="65"/>
        <v>147688647.99723387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6975442.8571428778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846159.09492941201</v>
      </c>
      <c r="Q317" s="2">
        <f t="shared" si="71"/>
        <v>600000</v>
      </c>
      <c r="R317" s="2">
        <f t="shared" si="66"/>
        <v>155243475.38307083</v>
      </c>
      <c r="S317" s="2">
        <f t="shared" si="58"/>
        <v>574145.14285713434</v>
      </c>
      <c r="T317" s="2">
        <f t="shared" si="59"/>
        <v>25854.857142857276</v>
      </c>
      <c r="U317" s="2">
        <f t="shared" si="60"/>
        <v>600000</v>
      </c>
      <c r="V317" s="2">
        <f t="shared" si="34"/>
        <v>99460455.997233674</v>
      </c>
      <c r="W317" s="2">
        <f t="shared" si="61"/>
        <v>574145.14285714924</v>
      </c>
      <c r="X317" s="2">
        <f t="shared" si="51"/>
        <v>25854.857142850757</v>
      </c>
      <c r="Y317" s="2">
        <f t="shared" si="62"/>
        <v>55783019.385837138</v>
      </c>
      <c r="Z317" s="2" t="str">
        <f t="shared" si="52"/>
        <v>MEEP</v>
      </c>
      <c r="AA317" s="2">
        <f>IF(Z317="HERE",Y317,AA316+Graph!$G$1*1000)</f>
        <v>87914412.640505254</v>
      </c>
      <c r="AB317" s="2">
        <f t="shared" si="63"/>
        <v>420000</v>
      </c>
      <c r="AC317" s="2">
        <f t="shared" si="64"/>
        <v>51523522.809751607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240</v>
      </c>
      <c r="C318" s="7"/>
      <c r="D318" s="2" t="e">
        <f t="shared" si="55"/>
        <v>#N/A</v>
      </c>
      <c r="E318" s="2" t="e">
        <f t="shared" si="67"/>
        <v>#N/A</v>
      </c>
      <c r="F318" s="2">
        <v>748276.24927362055</v>
      </c>
      <c r="G318" s="2">
        <f t="shared" si="70"/>
        <v>574145.14285714284</v>
      </c>
      <c r="H318" s="2">
        <f t="shared" si="65"/>
        <v>148262793.140091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7001297.714285735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847944.65824332833</v>
      </c>
      <c r="Q318" s="2">
        <f t="shared" si="71"/>
        <v>600000</v>
      </c>
      <c r="R318" s="2">
        <f t="shared" si="66"/>
        <v>155843475.38307083</v>
      </c>
      <c r="S318" s="2">
        <f t="shared" si="58"/>
        <v>574145.14285713434</v>
      </c>
      <c r="T318" s="2">
        <f t="shared" si="59"/>
        <v>25854.857142857276</v>
      </c>
      <c r="U318" s="2">
        <f t="shared" si="60"/>
        <v>600000</v>
      </c>
      <c r="V318" s="2">
        <f t="shared" si="34"/>
        <v>100034601.14009082</v>
      </c>
      <c r="W318" s="2">
        <f t="shared" si="61"/>
        <v>574145.14285714924</v>
      </c>
      <c r="X318" s="2">
        <f t="shared" si="51"/>
        <v>25854.857142850757</v>
      </c>
      <c r="Y318" s="2">
        <f t="shared" si="62"/>
        <v>55808874.242979988</v>
      </c>
      <c r="Z318" s="2" t="str">
        <f t="shared" si="52"/>
        <v>MEEP</v>
      </c>
      <c r="AA318" s="2">
        <f>IF(Z318="HERE",Y318,AA317+Graph!$G$1*1000)</f>
        <v>88334412.640505254</v>
      </c>
      <c r="AB318" s="2">
        <f t="shared" si="63"/>
        <v>420000</v>
      </c>
      <c r="AC318" s="2">
        <f t="shared" si="64"/>
        <v>51523522.809751607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241</v>
      </c>
      <c r="C319" s="7"/>
      <c r="D319" s="2" t="e">
        <f t="shared" si="55"/>
        <v>#N/A</v>
      </c>
      <c r="E319" s="2" t="e">
        <f t="shared" si="67"/>
        <v>#N/A</v>
      </c>
      <c r="F319" s="2">
        <v>749704.10995867848</v>
      </c>
      <c r="G319" s="2">
        <f t="shared" si="70"/>
        <v>574145.14285714284</v>
      </c>
      <c r="H319" s="2">
        <f t="shared" si="65"/>
        <v>148836938.28294814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7027152.5714285923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849730.22155725956</v>
      </c>
      <c r="Q319" s="2">
        <f t="shared" si="71"/>
        <v>600000</v>
      </c>
      <c r="R319" s="2">
        <f t="shared" si="66"/>
        <v>156443475.38307083</v>
      </c>
      <c r="S319" s="2">
        <f t="shared" si="58"/>
        <v>574145.14285713434</v>
      </c>
      <c r="T319" s="2">
        <f t="shared" si="59"/>
        <v>25854.857142857276</v>
      </c>
      <c r="U319" s="2">
        <f t="shared" si="60"/>
        <v>600000</v>
      </c>
      <c r="V319" s="2">
        <f t="shared" si="34"/>
        <v>100608746.28294797</v>
      </c>
      <c r="W319" s="2">
        <f t="shared" si="61"/>
        <v>574145.14285714924</v>
      </c>
      <c r="X319" s="2">
        <f t="shared" si="51"/>
        <v>25854.857142850757</v>
      </c>
      <c r="Y319" s="2">
        <f t="shared" si="62"/>
        <v>55834729.100122839</v>
      </c>
      <c r="Z319" s="2" t="str">
        <f t="shared" si="52"/>
        <v>MEEP</v>
      </c>
      <c r="AA319" s="2">
        <f>IF(Z319="HERE",Y319,AA318+Graph!$G$1*1000)</f>
        <v>88754412.640505254</v>
      </c>
      <c r="AB319" s="2">
        <f t="shared" si="63"/>
        <v>420000</v>
      </c>
      <c r="AC319" s="2">
        <f t="shared" si="64"/>
        <v>51523522.809751607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242</v>
      </c>
      <c r="C320" s="7"/>
      <c r="D320" s="2" t="e">
        <f t="shared" si="55"/>
        <v>#N/A</v>
      </c>
      <c r="E320" s="2" t="e">
        <f t="shared" si="67"/>
        <v>#N/A</v>
      </c>
      <c r="F320" s="2">
        <v>751131.97064373642</v>
      </c>
      <c r="G320" s="2">
        <f t="shared" si="70"/>
        <v>574145.14285714284</v>
      </c>
      <c r="H320" s="2">
        <f t="shared" si="65"/>
        <v>149411083.42580527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7053007.4285714496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851515.78487117589</v>
      </c>
      <c r="Q320" s="2">
        <f t="shared" si="71"/>
        <v>600000</v>
      </c>
      <c r="R320" s="2">
        <f t="shared" si="66"/>
        <v>157043475.38307083</v>
      </c>
      <c r="S320" s="2">
        <f t="shared" si="58"/>
        <v>574145.14285713434</v>
      </c>
      <c r="T320" s="2">
        <f t="shared" si="59"/>
        <v>25854.857142857276</v>
      </c>
      <c r="U320" s="2">
        <f t="shared" si="60"/>
        <v>600000</v>
      </c>
      <c r="V320" s="2">
        <f t="shared" si="34"/>
        <v>101182891.42580512</v>
      </c>
      <c r="W320" s="2">
        <f t="shared" si="61"/>
        <v>574145.14285714924</v>
      </c>
      <c r="X320" s="2">
        <f t="shared" si="51"/>
        <v>25854.857142850757</v>
      </c>
      <c r="Y320" s="2">
        <f t="shared" si="62"/>
        <v>55860583.95726569</v>
      </c>
      <c r="Z320" s="2" t="str">
        <f t="shared" si="52"/>
        <v>MEEP</v>
      </c>
      <c r="AA320" s="2">
        <f>IF(Z320="HERE",Y320,AA319+Graph!$G$1*1000)</f>
        <v>89174412.640505254</v>
      </c>
      <c r="AB320" s="2">
        <f t="shared" si="63"/>
        <v>420000</v>
      </c>
      <c r="AC320" s="2">
        <f t="shared" si="64"/>
        <v>51523522.809751607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243</v>
      </c>
      <c r="C321" s="7"/>
      <c r="D321" s="2" t="e">
        <f t="shared" si="55"/>
        <v>#N/A</v>
      </c>
      <c r="E321" s="2" t="e">
        <f t="shared" si="67"/>
        <v>#N/A</v>
      </c>
      <c r="F321" s="2">
        <v>752559.83132878691</v>
      </c>
      <c r="G321" s="2">
        <f t="shared" si="70"/>
        <v>574145.14285714284</v>
      </c>
      <c r="H321" s="2">
        <f t="shared" si="65"/>
        <v>149985228.56866241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7078862.2857143069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853301.34818510711</v>
      </c>
      <c r="Q321" s="2">
        <f t="shared" si="71"/>
        <v>600000</v>
      </c>
      <c r="R321" s="2">
        <f t="shared" si="66"/>
        <v>157643475.38307083</v>
      </c>
      <c r="S321" s="2">
        <f t="shared" si="58"/>
        <v>574145.14285713434</v>
      </c>
      <c r="T321" s="2">
        <f t="shared" si="59"/>
        <v>25854.857142857276</v>
      </c>
      <c r="U321" s="2">
        <f t="shared" si="60"/>
        <v>600000</v>
      </c>
      <c r="V321" s="2">
        <f t="shared" si="34"/>
        <v>101757036.56866227</v>
      </c>
      <c r="W321" s="2">
        <f t="shared" si="61"/>
        <v>574145.14285714924</v>
      </c>
      <c r="X321" s="2">
        <f t="shared" si="51"/>
        <v>25854.857142850757</v>
      </c>
      <c r="Y321" s="2">
        <f t="shared" si="62"/>
        <v>55886438.814408541</v>
      </c>
      <c r="Z321" s="2" t="str">
        <f t="shared" si="52"/>
        <v>MEEP</v>
      </c>
      <c r="AA321" s="2">
        <f>IF(Z321="HERE",Y321,AA320+Graph!$G$1*1000)</f>
        <v>89594412.640505254</v>
      </c>
      <c r="AB321" s="2">
        <f t="shared" si="63"/>
        <v>420000</v>
      </c>
      <c r="AC321" s="2">
        <f t="shared" si="64"/>
        <v>51523522.809751607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244</v>
      </c>
      <c r="C322" s="7"/>
      <c r="D322" s="2" t="e">
        <f t="shared" si="55"/>
        <v>#N/A</v>
      </c>
      <c r="E322" s="2" t="e">
        <f t="shared" si="67"/>
        <v>#N/A</v>
      </c>
      <c r="F322" s="2">
        <v>753987.69201384485</v>
      </c>
      <c r="G322" s="2">
        <f t="shared" si="70"/>
        <v>574145.14285714284</v>
      </c>
      <c r="H322" s="2">
        <f t="shared" si="65"/>
        <v>150559373.71151954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7104717.1428571641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855086.91149902344</v>
      </c>
      <c r="Q322" s="2">
        <f t="shared" si="71"/>
        <v>600000</v>
      </c>
      <c r="R322" s="2">
        <f t="shared" si="66"/>
        <v>158243475.38307083</v>
      </c>
      <c r="S322" s="2">
        <f t="shared" si="58"/>
        <v>574145.14285713434</v>
      </c>
      <c r="T322" s="2">
        <f t="shared" si="59"/>
        <v>25854.857142857276</v>
      </c>
      <c r="U322" s="2">
        <f t="shared" si="60"/>
        <v>600000</v>
      </c>
      <c r="V322" s="2">
        <f t="shared" si="34"/>
        <v>102331181.71151942</v>
      </c>
      <c r="W322" s="2">
        <f t="shared" si="61"/>
        <v>574145.14285714924</v>
      </c>
      <c r="X322" s="2">
        <f t="shared" si="51"/>
        <v>25854.857142850757</v>
      </c>
      <c r="Y322" s="2">
        <f t="shared" si="62"/>
        <v>55912293.671551391</v>
      </c>
      <c r="Z322" s="2" t="str">
        <f t="shared" si="52"/>
        <v>MEEP</v>
      </c>
      <c r="AA322" s="2">
        <f>IF(Z322="HERE",Y322,AA321+Graph!$G$1*1000)</f>
        <v>90014412.640505254</v>
      </c>
      <c r="AB322" s="2">
        <f t="shared" si="63"/>
        <v>420000</v>
      </c>
      <c r="AC322" s="2">
        <f t="shared" si="64"/>
        <v>51523522.809751607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245</v>
      </c>
      <c r="C323" s="7"/>
      <c r="D323" s="2" t="e">
        <f t="shared" si="55"/>
        <v>#N/A</v>
      </c>
      <c r="E323" s="2" t="e">
        <f t="shared" si="67"/>
        <v>#N/A</v>
      </c>
      <c r="F323" s="2">
        <v>755415.55269890279</v>
      </c>
      <c r="G323" s="2">
        <f t="shared" si="70"/>
        <v>574145.14285714284</v>
      </c>
      <c r="H323" s="2">
        <f t="shared" si="65"/>
        <v>151133518.85437667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7130572.0000000214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856872.47481295466</v>
      </c>
      <c r="Q323" s="2">
        <f t="shared" si="71"/>
        <v>600000</v>
      </c>
      <c r="R323" s="2">
        <f t="shared" si="66"/>
        <v>158843475.38307083</v>
      </c>
      <c r="S323" s="2">
        <f t="shared" si="58"/>
        <v>574145.14285713434</v>
      </c>
      <c r="T323" s="2">
        <f t="shared" si="59"/>
        <v>25854.857142857276</v>
      </c>
      <c r="U323" s="2">
        <f t="shared" si="60"/>
        <v>600000</v>
      </c>
      <c r="V323" s="2">
        <f t="shared" si="34"/>
        <v>102905326.85437657</v>
      </c>
      <c r="W323" s="2">
        <f t="shared" si="61"/>
        <v>574145.14285714924</v>
      </c>
      <c r="X323" s="2">
        <f t="shared" si="51"/>
        <v>25854.857142850757</v>
      </c>
      <c r="Y323" s="2">
        <f t="shared" si="62"/>
        <v>55938148.528694242</v>
      </c>
      <c r="Z323" s="2" t="str">
        <f t="shared" si="52"/>
        <v>MEEP</v>
      </c>
      <c r="AA323" s="2">
        <f>IF(Z323="HERE",Y323,AA322+Graph!$G$1*1000)</f>
        <v>90434412.640505254</v>
      </c>
      <c r="AB323" s="2">
        <f t="shared" si="63"/>
        <v>420000</v>
      </c>
      <c r="AC323" s="2">
        <f t="shared" si="64"/>
        <v>51523522.809751607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246</v>
      </c>
      <c r="C324" s="7"/>
      <c r="D324" s="2" t="e">
        <f t="shared" si="55"/>
        <v>#N/A</v>
      </c>
      <c r="E324" s="2" t="e">
        <f t="shared" si="67"/>
        <v>#N/A</v>
      </c>
      <c r="F324" s="2">
        <v>756843.41338396072</v>
      </c>
      <c r="G324" s="2">
        <f t="shared" si="70"/>
        <v>574145.14285714284</v>
      </c>
      <c r="H324" s="2">
        <f t="shared" si="65"/>
        <v>151707663.99723381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7156426.8571428787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858658.03812688589</v>
      </c>
      <c r="Q324" s="2">
        <f t="shared" si="71"/>
        <v>600000</v>
      </c>
      <c r="R324" s="2">
        <f t="shared" si="66"/>
        <v>159443475.38307083</v>
      </c>
      <c r="S324" s="2">
        <f t="shared" si="58"/>
        <v>574145.14285713434</v>
      </c>
      <c r="T324" s="2">
        <f t="shared" si="59"/>
        <v>25854.857142857276</v>
      </c>
      <c r="U324" s="2">
        <f t="shared" si="60"/>
        <v>600000</v>
      </c>
      <c r="V324" s="2">
        <f t="shared" si="34"/>
        <v>103479471.99723372</v>
      </c>
      <c r="W324" s="2">
        <f t="shared" si="61"/>
        <v>574145.14285714924</v>
      </c>
      <c r="X324" s="2">
        <f t="shared" si="51"/>
        <v>25854.857142850757</v>
      </c>
      <c r="Y324" s="2">
        <f t="shared" si="62"/>
        <v>55964003.385837093</v>
      </c>
      <c r="Z324" s="2" t="str">
        <f t="shared" si="52"/>
        <v>MEEP</v>
      </c>
      <c r="AA324" s="2">
        <f>IF(Z324="HERE",Y324,AA323+Graph!$G$1*1000)</f>
        <v>90854412.640505254</v>
      </c>
      <c r="AB324" s="2">
        <f t="shared" si="63"/>
        <v>420000</v>
      </c>
      <c r="AC324" s="2">
        <f t="shared" si="64"/>
        <v>51523522.809751607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247</v>
      </c>
      <c r="C325" s="7"/>
      <c r="D325" s="2" t="e">
        <f t="shared" si="55"/>
        <v>#N/A</v>
      </c>
      <c r="E325" s="2" t="e">
        <f t="shared" si="67"/>
        <v>#N/A</v>
      </c>
      <c r="F325" s="2">
        <v>758271.27406901866</v>
      </c>
      <c r="G325" s="2">
        <f t="shared" si="70"/>
        <v>574145.14285714284</v>
      </c>
      <c r="H325" s="2">
        <f t="shared" si="65"/>
        <v>152281809.14009094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7182281.714285736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860443.60144080222</v>
      </c>
      <c r="Q325" s="2">
        <f t="shared" si="71"/>
        <v>600000</v>
      </c>
      <c r="R325" s="2">
        <f t="shared" si="66"/>
        <v>160043475.38307083</v>
      </c>
      <c r="S325" s="2">
        <f t="shared" si="58"/>
        <v>574145.14285713434</v>
      </c>
      <c r="T325" s="2">
        <f t="shared" si="59"/>
        <v>25854.857142857276</v>
      </c>
      <c r="U325" s="2">
        <f t="shared" si="60"/>
        <v>600000</v>
      </c>
      <c r="V325" s="2">
        <f t="shared" si="34"/>
        <v>104053617.14009087</v>
      </c>
      <c r="W325" s="2">
        <f t="shared" si="61"/>
        <v>574145.14285714924</v>
      </c>
      <c r="X325" s="2">
        <f t="shared" si="51"/>
        <v>25854.857142850757</v>
      </c>
      <c r="Y325" s="2">
        <f t="shared" si="62"/>
        <v>55989858.242979944</v>
      </c>
      <c r="Z325" s="2" t="str">
        <f t="shared" si="52"/>
        <v>MEEP</v>
      </c>
      <c r="AA325" s="2">
        <f>IF(Z325="HERE",Y325,AA324+Graph!$G$1*1000)</f>
        <v>91274412.640505254</v>
      </c>
      <c r="AB325" s="2">
        <f t="shared" si="63"/>
        <v>420000</v>
      </c>
      <c r="AC325" s="2">
        <f t="shared" si="64"/>
        <v>51523522.809751607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248</v>
      </c>
      <c r="C326" s="7"/>
      <c r="D326" s="2" t="e">
        <f t="shared" si="55"/>
        <v>#N/A</v>
      </c>
      <c r="E326" s="2" t="e">
        <f t="shared" si="67"/>
        <v>#N/A</v>
      </c>
      <c r="F326" s="2">
        <v>759699.1347540766</v>
      </c>
      <c r="G326" s="2">
        <f t="shared" si="70"/>
        <v>574145.14285714284</v>
      </c>
      <c r="H326" s="2">
        <f t="shared" si="65"/>
        <v>152855954.28294808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7208136.5714285932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862229.16475473344</v>
      </c>
      <c r="Q326" s="2">
        <f t="shared" si="71"/>
        <v>600000</v>
      </c>
      <c r="R326" s="2">
        <f t="shared" si="66"/>
        <v>160643475.38307083</v>
      </c>
      <c r="S326" s="2">
        <f t="shared" si="58"/>
        <v>574145.14285713434</v>
      </c>
      <c r="T326" s="2">
        <f t="shared" si="59"/>
        <v>25854.857142857276</v>
      </c>
      <c r="U326" s="2">
        <f t="shared" si="60"/>
        <v>600000</v>
      </c>
      <c r="V326" s="2">
        <f t="shared" si="34"/>
        <v>104627762.28294802</v>
      </c>
      <c r="W326" s="2">
        <f t="shared" si="61"/>
        <v>574145.14285714924</v>
      </c>
      <c r="X326" s="2">
        <f t="shared" si="51"/>
        <v>25854.857142850757</v>
      </c>
      <c r="Y326" s="2">
        <f t="shared" si="62"/>
        <v>56015713.100122795</v>
      </c>
      <c r="Z326" s="2" t="str">
        <f t="shared" si="52"/>
        <v>MEEP</v>
      </c>
      <c r="AA326" s="2">
        <f>IF(Z326="HERE",Y326,AA325+Graph!$G$1*1000)</f>
        <v>91694412.640505254</v>
      </c>
      <c r="AB326" s="2">
        <f t="shared" si="63"/>
        <v>420000</v>
      </c>
      <c r="AC326" s="2">
        <f t="shared" si="64"/>
        <v>51523522.809751607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249</v>
      </c>
      <c r="C327" s="7"/>
      <c r="D327" s="2" t="e">
        <f t="shared" si="55"/>
        <v>#N/A</v>
      </c>
      <c r="E327" s="2" t="e">
        <f t="shared" si="67"/>
        <v>#N/A</v>
      </c>
      <c r="F327" s="2">
        <v>761126.99543913454</v>
      </c>
      <c r="G327" s="2">
        <f t="shared" si="70"/>
        <v>574145.14285714284</v>
      </c>
      <c r="H327" s="2">
        <f t="shared" si="65"/>
        <v>153430099.42580521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7233991.4285714505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864014.72806864977</v>
      </c>
      <c r="Q327" s="2">
        <f t="shared" si="71"/>
        <v>600000</v>
      </c>
      <c r="R327" s="2">
        <f t="shared" si="66"/>
        <v>161243475.38307083</v>
      </c>
      <c r="S327" s="2">
        <f t="shared" si="58"/>
        <v>574145.14285713434</v>
      </c>
      <c r="T327" s="2">
        <f t="shared" si="59"/>
        <v>25854.857142857276</v>
      </c>
      <c r="U327" s="2">
        <f t="shared" si="60"/>
        <v>600000</v>
      </c>
      <c r="V327" s="2">
        <f t="shared" si="34"/>
        <v>105201907.42580517</v>
      </c>
      <c r="W327" s="2">
        <f t="shared" si="61"/>
        <v>574145.14285714924</v>
      </c>
      <c r="X327" s="2">
        <f t="shared" si="51"/>
        <v>25854.857142850757</v>
      </c>
      <c r="Y327" s="2">
        <f t="shared" si="62"/>
        <v>56041567.957265645</v>
      </c>
      <c r="Z327" s="2" t="str">
        <f t="shared" si="52"/>
        <v>MEEP</v>
      </c>
      <c r="AA327" s="2">
        <f>IF(Z327="HERE",Y327,AA326+Graph!$G$1*1000)</f>
        <v>92114412.640505254</v>
      </c>
      <c r="AB327" s="2">
        <f t="shared" si="63"/>
        <v>420000</v>
      </c>
      <c r="AC327" s="2">
        <f t="shared" si="64"/>
        <v>51523522.809751607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250</v>
      </c>
      <c r="C328" s="7"/>
      <c r="D328" s="2" t="e">
        <f t="shared" si="55"/>
        <v>#N/A</v>
      </c>
      <c r="E328" s="2" t="e">
        <f t="shared" si="67"/>
        <v>#N/A</v>
      </c>
      <c r="F328" s="2">
        <v>762554.85612418503</v>
      </c>
      <c r="G328" s="2">
        <f t="shared" si="70"/>
        <v>574145.14285714284</v>
      </c>
      <c r="H328" s="2">
        <f t="shared" si="65"/>
        <v>154004244.56866235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7259846.2857143078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865800.291382581</v>
      </c>
      <c r="Q328" s="2">
        <f t="shared" si="71"/>
        <v>600000</v>
      </c>
      <c r="R328" s="2">
        <f t="shared" si="66"/>
        <v>161843475.38307083</v>
      </c>
      <c r="S328" s="2">
        <f t="shared" si="58"/>
        <v>574145.14285713434</v>
      </c>
      <c r="T328" s="2">
        <f t="shared" si="59"/>
        <v>25854.857142857276</v>
      </c>
      <c r="U328" s="2">
        <f t="shared" si="60"/>
        <v>600000</v>
      </c>
      <c r="V328" s="2">
        <f t="shared" si="34"/>
        <v>105776052.56866232</v>
      </c>
      <c r="W328" s="2">
        <f t="shared" si="61"/>
        <v>574145.14285714924</v>
      </c>
      <c r="X328" s="2">
        <f t="shared" si="51"/>
        <v>25854.857142850757</v>
      </c>
      <c r="Y328" s="2">
        <f t="shared" si="62"/>
        <v>56067422.814408496</v>
      </c>
      <c r="Z328" s="2" t="str">
        <f t="shared" si="52"/>
        <v>MEEP</v>
      </c>
      <c r="AA328" s="2">
        <f>IF(Z328="HERE",Y328,AA327+Graph!$G$1*1000)</f>
        <v>92534412.640505254</v>
      </c>
      <c r="AB328" s="2">
        <f t="shared" si="63"/>
        <v>420000</v>
      </c>
      <c r="AC328" s="2">
        <f t="shared" si="64"/>
        <v>51523522.809751607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251</v>
      </c>
      <c r="C329" s="7"/>
      <c r="D329" s="2" t="e">
        <f t="shared" si="55"/>
        <v>#N/A</v>
      </c>
      <c r="E329" s="2" t="e">
        <f t="shared" si="67"/>
        <v>#N/A</v>
      </c>
      <c r="F329" s="2">
        <v>763982.71680924296</v>
      </c>
      <c r="G329" s="2">
        <f t="shared" si="70"/>
        <v>574145.14285714284</v>
      </c>
      <c r="H329" s="2">
        <f t="shared" si="65"/>
        <v>154578389.71151948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7285701.1428571651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867585.85469649732</v>
      </c>
      <c r="Q329" s="2">
        <f t="shared" si="71"/>
        <v>600000</v>
      </c>
      <c r="R329" s="2">
        <f t="shared" si="66"/>
        <v>162443475.38307083</v>
      </c>
      <c r="S329" s="2">
        <f t="shared" si="58"/>
        <v>574145.14285713434</v>
      </c>
      <c r="T329" s="2">
        <f t="shared" si="59"/>
        <v>25854.857142857276</v>
      </c>
      <c r="U329" s="2">
        <f t="shared" si="60"/>
        <v>600000</v>
      </c>
      <c r="V329" s="2">
        <f t="shared" si="34"/>
        <v>106350197.71151946</v>
      </c>
      <c r="W329" s="2">
        <f t="shared" si="61"/>
        <v>574145.14285714924</v>
      </c>
      <c r="X329" s="2">
        <f t="shared" si="51"/>
        <v>25854.857142850757</v>
      </c>
      <c r="Y329" s="2">
        <f t="shared" si="62"/>
        <v>56093277.671551347</v>
      </c>
      <c r="Z329" s="2" t="str">
        <f t="shared" si="52"/>
        <v>MEEP</v>
      </c>
      <c r="AA329" s="2">
        <f>IF(Z329="HERE",Y329,AA328+Graph!$G$1*1000)</f>
        <v>92954412.640505254</v>
      </c>
      <c r="AB329" s="2">
        <f t="shared" si="63"/>
        <v>420000</v>
      </c>
      <c r="AC329" s="2">
        <f t="shared" si="64"/>
        <v>51523522.809751607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252</v>
      </c>
      <c r="C330" s="7"/>
      <c r="D330" s="2" t="e">
        <f t="shared" si="55"/>
        <v>#N/A</v>
      </c>
      <c r="E330" s="2" t="e">
        <f t="shared" si="67"/>
        <v>#N/A</v>
      </c>
      <c r="F330" s="2">
        <v>765410.5774943009</v>
      </c>
      <c r="G330" s="2">
        <f t="shared" si="70"/>
        <v>574145.14285714284</v>
      </c>
      <c r="H330" s="2">
        <f t="shared" si="65"/>
        <v>155152534.85437661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7311556.0000000224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869371.41801042855</v>
      </c>
      <c r="Q330" s="2">
        <f t="shared" si="71"/>
        <v>600000</v>
      </c>
      <c r="R330" s="2">
        <f t="shared" si="66"/>
        <v>163043475.38307083</v>
      </c>
      <c r="S330" s="2">
        <f t="shared" si="58"/>
        <v>574145.14285713434</v>
      </c>
      <c r="T330" s="2">
        <f t="shared" si="59"/>
        <v>25854.857142857276</v>
      </c>
      <c r="U330" s="2">
        <f t="shared" si="60"/>
        <v>600000</v>
      </c>
      <c r="V330" s="2">
        <f t="shared" si="34"/>
        <v>106924342.85437661</v>
      </c>
      <c r="W330" s="2">
        <f t="shared" si="61"/>
        <v>574145.14285714924</v>
      </c>
      <c r="X330" s="2">
        <f t="shared" si="51"/>
        <v>25854.857142850757</v>
      </c>
      <c r="Y330" s="2">
        <f t="shared" si="62"/>
        <v>56119132.528694198</v>
      </c>
      <c r="Z330" s="2" t="str">
        <f t="shared" si="52"/>
        <v>MEEP</v>
      </c>
      <c r="AA330" s="2">
        <f>IF(Z330="HERE",Y330,AA329+Graph!$G$1*1000)</f>
        <v>93374412.640505254</v>
      </c>
      <c r="AB330" s="2">
        <f t="shared" si="63"/>
        <v>420000</v>
      </c>
      <c r="AC330" s="2">
        <f t="shared" si="64"/>
        <v>51523522.809751607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253</v>
      </c>
      <c r="C331" s="7"/>
      <c r="D331" s="2" t="e">
        <f t="shared" si="55"/>
        <v>#N/A</v>
      </c>
      <c r="E331" s="2" t="e">
        <f t="shared" si="67"/>
        <v>#N/A</v>
      </c>
      <c r="F331" s="2">
        <v>766838.43817935884</v>
      </c>
      <c r="G331" s="2">
        <f t="shared" si="70"/>
        <v>574145.14285714284</v>
      </c>
      <c r="H331" s="2">
        <f t="shared" si="65"/>
        <v>155726679.99723375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7337410.8571428796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871156.98132434487</v>
      </c>
      <c r="Q331" s="2">
        <f t="shared" si="71"/>
        <v>600000</v>
      </c>
      <c r="R331" s="2">
        <f t="shared" si="66"/>
        <v>163643475.38307083</v>
      </c>
      <c r="S331" s="2">
        <f t="shared" si="58"/>
        <v>574145.14285713434</v>
      </c>
      <c r="T331" s="2">
        <f t="shared" si="59"/>
        <v>25854.857142857276</v>
      </c>
      <c r="U331" s="2">
        <f t="shared" si="60"/>
        <v>600000</v>
      </c>
      <c r="V331" s="2">
        <f t="shared" si="34"/>
        <v>107498487.99723376</v>
      </c>
      <c r="W331" s="2">
        <f t="shared" si="61"/>
        <v>574145.14285714924</v>
      </c>
      <c r="X331" s="2">
        <f t="shared" si="51"/>
        <v>25854.857142850757</v>
      </c>
      <c r="Y331" s="2">
        <f t="shared" si="62"/>
        <v>56144987.385837048</v>
      </c>
      <c r="Z331" s="2" t="str">
        <f t="shared" si="52"/>
        <v>MEEP</v>
      </c>
      <c r="AA331" s="2">
        <f>IF(Z331="HERE",Y331,AA330+Graph!$G$1*1000)</f>
        <v>93794412.640505254</v>
      </c>
      <c r="AB331" s="2">
        <f t="shared" si="63"/>
        <v>420000</v>
      </c>
      <c r="AC331" s="2">
        <f t="shared" si="64"/>
        <v>51523522.809751607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254</v>
      </c>
      <c r="C332" s="7"/>
      <c r="D332" s="2" t="e">
        <f t="shared" si="55"/>
        <v>#N/A</v>
      </c>
      <c r="E332" s="2" t="e">
        <f t="shared" si="67"/>
        <v>#N/A</v>
      </c>
      <c r="F332" s="2">
        <v>768266.29886441678</v>
      </c>
      <c r="G332" s="2">
        <f t="shared" si="70"/>
        <v>574145.14285714284</v>
      </c>
      <c r="H332" s="2">
        <f t="shared" si="65"/>
        <v>156300825.14009088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7363265.7142857369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872942.5446382761</v>
      </c>
      <c r="Q332" s="2">
        <f t="shared" si="71"/>
        <v>600000</v>
      </c>
      <c r="R332" s="2">
        <f t="shared" si="66"/>
        <v>164243475.38307083</v>
      </c>
      <c r="S332" s="2">
        <f t="shared" si="58"/>
        <v>574145.14285713434</v>
      </c>
      <c r="T332" s="2">
        <f t="shared" si="59"/>
        <v>25854.857142857276</v>
      </c>
      <c r="U332" s="2">
        <f t="shared" si="60"/>
        <v>600000</v>
      </c>
      <c r="V332" s="2">
        <f t="shared" si="34"/>
        <v>108072633.14009091</v>
      </c>
      <c r="W332" s="2">
        <f t="shared" si="61"/>
        <v>574145.14285714924</v>
      </c>
      <c r="X332" s="2">
        <f t="shared" si="51"/>
        <v>25854.857142850757</v>
      </c>
      <c r="Y332" s="2">
        <f t="shared" si="62"/>
        <v>56170842.242979899</v>
      </c>
      <c r="Z332" s="2" t="str">
        <f t="shared" si="52"/>
        <v>MEEP</v>
      </c>
      <c r="AA332" s="2">
        <f>IF(Z332="HERE",Y332,AA331+Graph!$G$1*1000)</f>
        <v>94214412.640505254</v>
      </c>
      <c r="AB332" s="2">
        <f t="shared" si="63"/>
        <v>420000</v>
      </c>
      <c r="AC332" s="2">
        <f t="shared" si="64"/>
        <v>51523522.809751607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255</v>
      </c>
      <c r="C333" s="7"/>
      <c r="D333" s="2" t="e">
        <f t="shared" si="55"/>
        <v>#N/A</v>
      </c>
      <c r="E333" s="2" t="e">
        <f t="shared" si="67"/>
        <v>#N/A</v>
      </c>
      <c r="F333" s="2">
        <v>769694.15954947472</v>
      </c>
      <c r="G333" s="2">
        <f t="shared" si="70"/>
        <v>574145.14285714284</v>
      </c>
      <c r="H333" s="2">
        <f t="shared" si="65"/>
        <v>156874970.28294802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7389120.5714285942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874728.10795220733</v>
      </c>
      <c r="Q333" s="2">
        <f t="shared" si="71"/>
        <v>600000</v>
      </c>
      <c r="R333" s="2">
        <f t="shared" si="66"/>
        <v>164843475.38307083</v>
      </c>
      <c r="S333" s="2">
        <f t="shared" si="58"/>
        <v>574145.14285713434</v>
      </c>
      <c r="T333" s="2">
        <f t="shared" si="59"/>
        <v>25854.857142857276</v>
      </c>
      <c r="U333" s="2">
        <f t="shared" si="60"/>
        <v>600000</v>
      </c>
      <c r="V333" s="2">
        <f t="shared" si="34"/>
        <v>108646778.28294806</v>
      </c>
      <c r="W333" s="2">
        <f t="shared" si="61"/>
        <v>574145.14285714924</v>
      </c>
      <c r="X333" s="2">
        <f t="shared" si="51"/>
        <v>25854.857142850757</v>
      </c>
      <c r="Y333" s="2">
        <f t="shared" si="62"/>
        <v>56196697.10012275</v>
      </c>
      <c r="Z333" s="2" t="str">
        <f t="shared" si="52"/>
        <v>MEEP</v>
      </c>
      <c r="AA333" s="2">
        <f>IF(Z333="HERE",Y333,AA332+Graph!$G$1*1000)</f>
        <v>94634412.640505254</v>
      </c>
      <c r="AB333" s="2">
        <f t="shared" si="63"/>
        <v>420000</v>
      </c>
      <c r="AC333" s="2">
        <f t="shared" si="64"/>
        <v>51523522.809751607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256</v>
      </c>
      <c r="C334" s="7"/>
      <c r="D334" s="2" t="e">
        <f t="shared" si="55"/>
        <v>#N/A</v>
      </c>
      <c r="E334" s="2" t="e">
        <f t="shared" si="67"/>
        <v>#N/A</v>
      </c>
      <c r="F334" s="2">
        <v>771122.0202345252</v>
      </c>
      <c r="G334" s="2">
        <f t="shared" si="70"/>
        <v>574145.14285714284</v>
      </c>
      <c r="H334" s="2">
        <f t="shared" si="65"/>
        <v>157449115.42580515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7414975.4285714515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876513.67126612365</v>
      </c>
      <c r="Q334" s="2">
        <f t="shared" si="71"/>
        <v>600000</v>
      </c>
      <c r="R334" s="2">
        <f t="shared" si="66"/>
        <v>165443475.38307083</v>
      </c>
      <c r="S334" s="2">
        <f t="shared" si="58"/>
        <v>574145.14285713434</v>
      </c>
      <c r="T334" s="2">
        <f t="shared" si="59"/>
        <v>25854.857142857276</v>
      </c>
      <c r="U334" s="2">
        <f t="shared" si="60"/>
        <v>600000</v>
      </c>
      <c r="V334" s="2">
        <f t="shared" si="34"/>
        <v>109220923.42580521</v>
      </c>
      <c r="W334" s="2">
        <f t="shared" si="61"/>
        <v>574145.14285714924</v>
      </c>
      <c r="X334" s="2">
        <f t="shared" si="51"/>
        <v>25854.857142850757</v>
      </c>
      <c r="Y334" s="2">
        <f t="shared" si="62"/>
        <v>56222551.957265601</v>
      </c>
      <c r="Z334" s="2" t="str">
        <f t="shared" si="52"/>
        <v>MEEP</v>
      </c>
      <c r="AA334" s="2">
        <f>IF(Z334="HERE",Y334,AA333+Graph!$G$1*1000)</f>
        <v>95054412.640505254</v>
      </c>
      <c r="AB334" s="2">
        <f t="shared" si="63"/>
        <v>420000</v>
      </c>
      <c r="AC334" s="2">
        <f t="shared" si="64"/>
        <v>51523522.809751607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257</v>
      </c>
      <c r="C335" s="7"/>
      <c r="D335" s="2" t="e">
        <f t="shared" si="55"/>
        <v>#N/A</v>
      </c>
      <c r="E335" s="2" t="e">
        <f t="shared" si="67"/>
        <v>#N/A</v>
      </c>
      <c r="F335" s="2">
        <v>772549.88091958314</v>
      </c>
      <c r="G335" s="2">
        <f t="shared" si="70"/>
        <v>574145.14285714284</v>
      </c>
      <c r="H335" s="2">
        <f t="shared" si="65"/>
        <v>158023260.56866229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7440830.2857143087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878299.23458005488</v>
      </c>
      <c r="Q335" s="2">
        <f t="shared" si="71"/>
        <v>600000</v>
      </c>
      <c r="R335" s="2">
        <f t="shared" si="66"/>
        <v>166043475.38307083</v>
      </c>
      <c r="S335" s="2">
        <f t="shared" si="58"/>
        <v>574145.14285713434</v>
      </c>
      <c r="T335" s="2">
        <f t="shared" si="59"/>
        <v>25854.857142857276</v>
      </c>
      <c r="U335" s="2">
        <f t="shared" si="60"/>
        <v>600000</v>
      </c>
      <c r="V335" s="2">
        <f t="shared" si="34"/>
        <v>109795068.56866236</v>
      </c>
      <c r="W335" s="2">
        <f t="shared" si="61"/>
        <v>574145.14285714924</v>
      </c>
      <c r="X335" s="2">
        <f t="shared" si="51"/>
        <v>25854.857142850757</v>
      </c>
      <c r="Y335" s="2">
        <f t="shared" si="62"/>
        <v>56248406.814408451</v>
      </c>
      <c r="Z335" s="2" t="str">
        <f t="shared" si="52"/>
        <v>MEEP</v>
      </c>
      <c r="AA335" s="2">
        <f>IF(Z335="HERE",Y335,AA334+Graph!$G$1*1000)</f>
        <v>95474412.640505254</v>
      </c>
      <c r="AB335" s="2">
        <f t="shared" si="63"/>
        <v>420000</v>
      </c>
      <c r="AC335" s="2">
        <f t="shared" si="64"/>
        <v>51523522.809751607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258</v>
      </c>
      <c r="C336" s="7"/>
      <c r="D336" s="2" t="e">
        <f t="shared" si="55"/>
        <v>#N/A</v>
      </c>
      <c r="E336" s="2" t="e">
        <f t="shared" si="67"/>
        <v>#N/A</v>
      </c>
      <c r="F336" s="2">
        <v>773977.74160464108</v>
      </c>
      <c r="G336" s="2">
        <f t="shared" si="70"/>
        <v>574145.14285714284</v>
      </c>
      <c r="H336" s="2">
        <f t="shared" si="65"/>
        <v>158597405.71151942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7466685.142857166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880084.7978939712</v>
      </c>
      <c r="Q336" s="2">
        <f t="shared" si="71"/>
        <v>600000</v>
      </c>
      <c r="R336" s="2">
        <f t="shared" si="66"/>
        <v>166643475.38307083</v>
      </c>
      <c r="S336" s="2">
        <f t="shared" si="58"/>
        <v>574145.14285713434</v>
      </c>
      <c r="T336" s="2">
        <f t="shared" si="59"/>
        <v>25854.857142857276</v>
      </c>
      <c r="U336" s="2">
        <f t="shared" si="60"/>
        <v>600000</v>
      </c>
      <c r="V336" s="2">
        <f t="shared" si="34"/>
        <v>110369213.71151951</v>
      </c>
      <c r="W336" s="2">
        <f t="shared" si="61"/>
        <v>574145.14285714924</v>
      </c>
      <c r="X336" s="2">
        <f t="shared" si="51"/>
        <v>25854.857142850757</v>
      </c>
      <c r="Y336" s="2">
        <f t="shared" si="62"/>
        <v>56274261.671551302</v>
      </c>
      <c r="Z336" s="2" t="str">
        <f t="shared" si="52"/>
        <v>MEEP</v>
      </c>
      <c r="AA336" s="2">
        <f>IF(Z336="HERE",Y336,AA335+Graph!$G$1*1000)</f>
        <v>95894412.640505254</v>
      </c>
      <c r="AB336" s="2">
        <f t="shared" si="63"/>
        <v>420000</v>
      </c>
      <c r="AC336" s="2">
        <f t="shared" si="64"/>
        <v>51523522.809751607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259</v>
      </c>
      <c r="C337" s="7"/>
      <c r="D337" s="2" t="e">
        <f t="shared" si="55"/>
        <v>#N/A</v>
      </c>
      <c r="E337" s="2" t="e">
        <f t="shared" si="67"/>
        <v>#N/A</v>
      </c>
      <c r="F337" s="2">
        <v>775405.60228969902</v>
      </c>
      <c r="G337" s="2">
        <f t="shared" si="70"/>
        <v>574145.14285714284</v>
      </c>
      <c r="H337" s="2">
        <f t="shared" si="65"/>
        <v>159171550.85437655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7492540.0000000233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881870.36120790243</v>
      </c>
      <c r="Q337" s="2">
        <f t="shared" si="71"/>
        <v>600000</v>
      </c>
      <c r="R337" s="2">
        <f t="shared" si="66"/>
        <v>167243475.38307083</v>
      </c>
      <c r="S337" s="2">
        <f t="shared" si="58"/>
        <v>574145.14285713434</v>
      </c>
      <c r="T337" s="2">
        <f t="shared" si="59"/>
        <v>25854.857142857276</v>
      </c>
      <c r="U337" s="2">
        <f t="shared" si="60"/>
        <v>600000</v>
      </c>
      <c r="V337" s="2">
        <f t="shared" si="34"/>
        <v>110943358.85437666</v>
      </c>
      <c r="W337" s="2">
        <f t="shared" si="61"/>
        <v>574145.14285714924</v>
      </c>
      <c r="X337" s="2">
        <f t="shared" si="51"/>
        <v>25854.857142850757</v>
      </c>
      <c r="Y337" s="2">
        <f t="shared" si="62"/>
        <v>56300116.528694153</v>
      </c>
      <c r="Z337" s="2" t="str">
        <f t="shared" si="52"/>
        <v>MEEP</v>
      </c>
      <c r="AA337" s="2">
        <f>IF(Z337="HERE",Y337,AA336+Graph!$G$1*1000)</f>
        <v>96314412.640505254</v>
      </c>
      <c r="AB337" s="2">
        <f t="shared" si="63"/>
        <v>420000</v>
      </c>
      <c r="AC337" s="2">
        <f t="shared" si="64"/>
        <v>51523522.809751607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260</v>
      </c>
      <c r="C338" s="7"/>
      <c r="D338" s="2" t="e">
        <f t="shared" si="55"/>
        <v>#N/A</v>
      </c>
      <c r="E338" s="2" t="e">
        <f t="shared" si="67"/>
        <v>#N/A</v>
      </c>
      <c r="F338" s="2">
        <v>776833.46297475696</v>
      </c>
      <c r="G338" s="2">
        <f t="shared" si="70"/>
        <v>574145.14285714284</v>
      </c>
      <c r="H338" s="2">
        <f t="shared" si="65"/>
        <v>159745695.99723369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7518394.8571428806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883655.92452181876</v>
      </c>
      <c r="Q338" s="2">
        <f t="shared" si="71"/>
        <v>600000</v>
      </c>
      <c r="R338" s="2">
        <f t="shared" si="66"/>
        <v>167843475.38307083</v>
      </c>
      <c r="S338" s="2">
        <f t="shared" si="58"/>
        <v>574145.14285713434</v>
      </c>
      <c r="T338" s="2">
        <f t="shared" si="59"/>
        <v>25854.857142857276</v>
      </c>
      <c r="U338" s="2">
        <f t="shared" si="60"/>
        <v>600000</v>
      </c>
      <c r="V338" s="2">
        <f t="shared" si="34"/>
        <v>111517503.99723381</v>
      </c>
      <c r="W338" s="2">
        <f t="shared" si="61"/>
        <v>574145.14285714924</v>
      </c>
      <c r="X338" s="2">
        <f t="shared" si="51"/>
        <v>25854.857142850757</v>
      </c>
      <c r="Y338" s="2">
        <f t="shared" si="62"/>
        <v>56325971.385837004</v>
      </c>
      <c r="Z338" s="2" t="str">
        <f t="shared" si="52"/>
        <v>MEEP</v>
      </c>
      <c r="AA338" s="2">
        <f>IF(Z338="HERE",Y338,AA337+Graph!$G$1*1000)</f>
        <v>96734412.640505254</v>
      </c>
      <c r="AB338" s="2">
        <f t="shared" si="63"/>
        <v>420000</v>
      </c>
      <c r="AC338" s="2">
        <f t="shared" si="64"/>
        <v>51523522.809751607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261</v>
      </c>
      <c r="C339" s="7"/>
      <c r="D339" s="2" t="e">
        <f t="shared" si="55"/>
        <v>#N/A</v>
      </c>
      <c r="E339" s="2" t="e">
        <f t="shared" si="67"/>
        <v>#N/A</v>
      </c>
      <c r="F339" s="2">
        <v>778261.32365981489</v>
      </c>
      <c r="G339" s="2">
        <f t="shared" si="70"/>
        <v>574145.14285714284</v>
      </c>
      <c r="H339" s="2">
        <f t="shared" si="65"/>
        <v>160319841.14009082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7544249.7142857378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885441.48783574998</v>
      </c>
      <c r="Q339" s="2">
        <f t="shared" si="71"/>
        <v>600000</v>
      </c>
      <c r="R339" s="2">
        <f t="shared" si="66"/>
        <v>168443475.38307083</v>
      </c>
      <c r="S339" s="2">
        <f t="shared" si="58"/>
        <v>574145.14285713434</v>
      </c>
      <c r="T339" s="2">
        <f t="shared" si="59"/>
        <v>25854.857142857276</v>
      </c>
      <c r="U339" s="2">
        <f t="shared" si="60"/>
        <v>600000</v>
      </c>
      <c r="V339" s="2">
        <f t="shared" si="34"/>
        <v>112091649.14009096</v>
      </c>
      <c r="W339" s="2">
        <f t="shared" si="61"/>
        <v>574145.14285714924</v>
      </c>
      <c r="X339" s="2">
        <f t="shared" si="51"/>
        <v>25854.857142850757</v>
      </c>
      <c r="Y339" s="2">
        <f t="shared" si="62"/>
        <v>56351826.242979854</v>
      </c>
      <c r="Z339" s="2" t="str">
        <f t="shared" si="52"/>
        <v>MEEP</v>
      </c>
      <c r="AA339" s="2">
        <f>IF(Z339="HERE",Y339,AA338+Graph!$G$1*1000)</f>
        <v>97154412.640505254</v>
      </c>
      <c r="AB339" s="2">
        <f t="shared" si="63"/>
        <v>420000</v>
      </c>
      <c r="AC339" s="2">
        <f t="shared" si="64"/>
        <v>51523522.809751607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262</v>
      </c>
      <c r="C340" s="7"/>
      <c r="D340" s="2" t="e">
        <f t="shared" si="55"/>
        <v>#N/A</v>
      </c>
      <c r="E340" s="2" t="e">
        <f t="shared" si="67"/>
        <v>#N/A</v>
      </c>
      <c r="F340" s="2">
        <v>779689.18434486538</v>
      </c>
      <c r="G340" s="2">
        <f t="shared" si="70"/>
        <v>574145.14285714284</v>
      </c>
      <c r="H340" s="2">
        <f t="shared" si="65"/>
        <v>160893986.28294796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7570104.5714285951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887227.05114966631</v>
      </c>
      <c r="Q340" s="2">
        <f t="shared" si="71"/>
        <v>600000</v>
      </c>
      <c r="R340" s="2">
        <f t="shared" si="66"/>
        <v>169043475.38307083</v>
      </c>
      <c r="S340" s="2">
        <f t="shared" si="58"/>
        <v>574145.14285713434</v>
      </c>
      <c r="T340" s="2">
        <f t="shared" si="59"/>
        <v>25854.857142857276</v>
      </c>
      <c r="U340" s="2">
        <f t="shared" si="60"/>
        <v>600000</v>
      </c>
      <c r="V340" s="2">
        <f t="shared" si="34"/>
        <v>112665794.28294811</v>
      </c>
      <c r="W340" s="2">
        <f t="shared" si="61"/>
        <v>574145.14285714924</v>
      </c>
      <c r="X340" s="2">
        <f t="shared" si="51"/>
        <v>25854.857142850757</v>
      </c>
      <c r="Y340" s="2">
        <f t="shared" si="62"/>
        <v>56377681.100122705</v>
      </c>
      <c r="Z340" s="2" t="str">
        <f t="shared" si="52"/>
        <v>MEEP</v>
      </c>
      <c r="AA340" s="2">
        <f>IF(Z340="HERE",Y340,AA339+Graph!$G$1*1000)</f>
        <v>97574412.640505254</v>
      </c>
      <c r="AB340" s="2">
        <f t="shared" si="63"/>
        <v>420000</v>
      </c>
      <c r="AC340" s="2">
        <f t="shared" si="64"/>
        <v>51523522.809751607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263</v>
      </c>
      <c r="C341" s="7"/>
      <c r="D341" s="2" t="e">
        <f t="shared" si="55"/>
        <v>#N/A</v>
      </c>
      <c r="E341" s="2" t="e">
        <f t="shared" si="67"/>
        <v>#N/A</v>
      </c>
      <c r="F341" s="2">
        <v>781117.04502992332</v>
      </c>
      <c r="G341" s="2">
        <f t="shared" si="70"/>
        <v>574145.14285714284</v>
      </c>
      <c r="H341" s="2">
        <f t="shared" si="65"/>
        <v>161468131.42580509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7595959.4285714524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889012.61446359754</v>
      </c>
      <c r="Q341" s="2">
        <f t="shared" si="71"/>
        <v>600000</v>
      </c>
      <c r="R341" s="2">
        <f t="shared" si="66"/>
        <v>169643475.38307083</v>
      </c>
      <c r="S341" s="2">
        <f t="shared" si="58"/>
        <v>574145.14285713434</v>
      </c>
      <c r="T341" s="2">
        <f t="shared" si="59"/>
        <v>25854.857142857276</v>
      </c>
      <c r="U341" s="2">
        <f t="shared" si="60"/>
        <v>600000</v>
      </c>
      <c r="V341" s="2">
        <f t="shared" si="34"/>
        <v>113239939.42580526</v>
      </c>
      <c r="W341" s="2">
        <f t="shared" si="61"/>
        <v>574145.14285714924</v>
      </c>
      <c r="X341" s="2">
        <f t="shared" si="51"/>
        <v>25854.857142850757</v>
      </c>
      <c r="Y341" s="2">
        <f t="shared" si="62"/>
        <v>56403535.957265556</v>
      </c>
      <c r="Z341" s="2" t="str">
        <f t="shared" si="52"/>
        <v>MEEP</v>
      </c>
      <c r="AA341" s="2">
        <f>IF(Z341="HERE",Y341,AA340+Graph!$G$1*1000)</f>
        <v>97994412.640505254</v>
      </c>
      <c r="AB341" s="2">
        <f t="shared" si="63"/>
        <v>420000</v>
      </c>
      <c r="AC341" s="2">
        <f t="shared" si="64"/>
        <v>51523522.809751607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264</v>
      </c>
      <c r="C342" s="7"/>
      <c r="D342" s="2" t="e">
        <f t="shared" si="55"/>
        <v>#N/A</v>
      </c>
      <c r="E342" s="2" t="e">
        <f t="shared" si="67"/>
        <v>#N/A</v>
      </c>
      <c r="F342" s="2">
        <v>782544.90571498126</v>
      </c>
      <c r="G342" s="2">
        <f t="shared" si="70"/>
        <v>574145.14285714284</v>
      </c>
      <c r="H342" s="2">
        <f t="shared" si="65"/>
        <v>162042276.56866223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7621814.2857143097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890798.17777751386</v>
      </c>
      <c r="Q342" s="2">
        <f t="shared" si="71"/>
        <v>600000</v>
      </c>
      <c r="R342" s="2">
        <f t="shared" si="66"/>
        <v>170243475.38307083</v>
      </c>
      <c r="S342" s="2">
        <f t="shared" si="58"/>
        <v>574145.14285713434</v>
      </c>
      <c r="T342" s="2">
        <f t="shared" si="59"/>
        <v>25854.857142857276</v>
      </c>
      <c r="U342" s="2">
        <f t="shared" si="60"/>
        <v>600000</v>
      </c>
      <c r="V342" s="2">
        <f t="shared" si="34"/>
        <v>113814084.56866241</v>
      </c>
      <c r="W342" s="2">
        <f t="shared" si="61"/>
        <v>574145.14285714924</v>
      </c>
      <c r="X342" s="2">
        <f t="shared" si="51"/>
        <v>25854.857142850757</v>
      </c>
      <c r="Y342" s="2">
        <f t="shared" si="62"/>
        <v>56429390.814408407</v>
      </c>
      <c r="Z342" s="2" t="str">
        <f t="shared" si="52"/>
        <v>MEEP</v>
      </c>
      <c r="AA342" s="2">
        <f>IF(Z342="HERE",Y342,AA341+Graph!$G$1*1000)</f>
        <v>98414412.640505254</v>
      </c>
      <c r="AB342" s="2">
        <f t="shared" si="63"/>
        <v>420000</v>
      </c>
      <c r="AC342" s="2">
        <f t="shared" si="64"/>
        <v>51523522.809751607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265</v>
      </c>
      <c r="C343" s="7"/>
      <c r="D343" s="2" t="e">
        <f t="shared" si="55"/>
        <v>#N/A</v>
      </c>
      <c r="E343" s="2" t="e">
        <f t="shared" si="67"/>
        <v>#N/A</v>
      </c>
      <c r="F343" s="2">
        <v>783972.7664000392</v>
      </c>
      <c r="G343" s="2">
        <f t="shared" si="70"/>
        <v>574145.14285714284</v>
      </c>
      <c r="H343" s="2">
        <f t="shared" si="65"/>
        <v>162616421.71151936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7647669.1428571669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892583.74109144509</v>
      </c>
      <c r="Q343" s="2">
        <f t="shared" si="71"/>
        <v>600000</v>
      </c>
      <c r="R343" s="2">
        <f t="shared" si="66"/>
        <v>170843475.38307083</v>
      </c>
      <c r="S343" s="2">
        <f t="shared" si="58"/>
        <v>574145.14285713434</v>
      </c>
      <c r="T343" s="2">
        <f t="shared" si="59"/>
        <v>25854.857142857276</v>
      </c>
      <c r="U343" s="2">
        <f t="shared" si="60"/>
        <v>600000</v>
      </c>
      <c r="V343" s="2">
        <f t="shared" si="34"/>
        <v>114388229.71151955</v>
      </c>
      <c r="W343" s="2">
        <f t="shared" si="61"/>
        <v>574145.14285714924</v>
      </c>
      <c r="X343" s="2">
        <f t="shared" si="51"/>
        <v>25854.857142850757</v>
      </c>
      <c r="Y343" s="2">
        <f t="shared" si="62"/>
        <v>56455245.671551257</v>
      </c>
      <c r="Z343" s="2" t="str">
        <f t="shared" si="52"/>
        <v>MEEP</v>
      </c>
      <c r="AA343" s="2">
        <f>IF(Z343="HERE",Y343,AA342+Graph!$G$1*1000)</f>
        <v>98834412.640505254</v>
      </c>
      <c r="AB343" s="2">
        <f t="shared" si="63"/>
        <v>420000</v>
      </c>
      <c r="AC343" s="2">
        <f t="shared" si="64"/>
        <v>51523522.809751607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266</v>
      </c>
      <c r="C344" s="7"/>
      <c r="D344" s="2" t="e">
        <f t="shared" si="55"/>
        <v>#N/A</v>
      </c>
      <c r="E344" s="2" t="e">
        <f t="shared" si="67"/>
        <v>#N/A</v>
      </c>
      <c r="F344" s="2">
        <v>785400.62708509713</v>
      </c>
      <c r="G344" s="2">
        <f t="shared" si="70"/>
        <v>574145.14285714284</v>
      </c>
      <c r="H344" s="2">
        <f t="shared" si="65"/>
        <v>163190566.85437649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7673524.0000000242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894369.30440537632</v>
      </c>
      <c r="Q344" s="2">
        <f t="shared" si="71"/>
        <v>600000</v>
      </c>
      <c r="R344" s="2">
        <f t="shared" si="66"/>
        <v>171443475.38307083</v>
      </c>
      <c r="S344" s="2">
        <f t="shared" si="58"/>
        <v>574145.14285713434</v>
      </c>
      <c r="T344" s="2">
        <f t="shared" si="59"/>
        <v>25854.857142857276</v>
      </c>
      <c r="U344" s="2">
        <f t="shared" si="60"/>
        <v>600000</v>
      </c>
      <c r="V344" s="2">
        <f t="shared" si="34"/>
        <v>114962374.8543767</v>
      </c>
      <c r="W344" s="2">
        <f t="shared" si="61"/>
        <v>574145.14285714924</v>
      </c>
      <c r="X344" s="2">
        <f t="shared" si="51"/>
        <v>25854.857142850757</v>
      </c>
      <c r="Y344" s="2">
        <f t="shared" si="62"/>
        <v>56481100.528694108</v>
      </c>
      <c r="Z344" s="2" t="str">
        <f t="shared" si="52"/>
        <v>MEEP</v>
      </c>
      <c r="AA344" s="2">
        <f>IF(Z344="HERE",Y344,AA343+Graph!$G$1*1000)</f>
        <v>99254412.640505254</v>
      </c>
      <c r="AB344" s="2">
        <f t="shared" si="63"/>
        <v>420000</v>
      </c>
      <c r="AC344" s="2">
        <f t="shared" si="64"/>
        <v>51523522.809751607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267</v>
      </c>
      <c r="C345" s="7"/>
      <c r="D345" s="2" t="e">
        <f t="shared" si="55"/>
        <v>#N/A</v>
      </c>
      <c r="E345" s="2" t="e">
        <f t="shared" si="67"/>
        <v>#N/A</v>
      </c>
      <c r="F345" s="2">
        <v>786828.48777015507</v>
      </c>
      <c r="G345" s="2">
        <f t="shared" si="70"/>
        <v>574145.14285714284</v>
      </c>
      <c r="H345" s="2">
        <f t="shared" si="65"/>
        <v>163764711.99723363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7699378.8571428815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896154.86771929264</v>
      </c>
      <c r="Q345" s="2">
        <f t="shared" si="71"/>
        <v>600000</v>
      </c>
      <c r="R345" s="2">
        <f t="shared" si="66"/>
        <v>172043475.38307083</v>
      </c>
      <c r="S345" s="2">
        <f t="shared" si="58"/>
        <v>574145.14285713434</v>
      </c>
      <c r="T345" s="2">
        <f t="shared" si="59"/>
        <v>25854.857142857276</v>
      </c>
      <c r="U345" s="2">
        <f t="shared" si="60"/>
        <v>600000</v>
      </c>
      <c r="V345" s="2">
        <f t="shared" si="34"/>
        <v>115536519.99723385</v>
      </c>
      <c r="W345" s="2">
        <f t="shared" si="61"/>
        <v>574145.14285714924</v>
      </c>
      <c r="X345" s="2">
        <f t="shared" si="51"/>
        <v>25854.857142850757</v>
      </c>
      <c r="Y345" s="2">
        <f t="shared" si="62"/>
        <v>56506955.385836959</v>
      </c>
      <c r="Z345" s="2" t="str">
        <f t="shared" si="52"/>
        <v>MEEP</v>
      </c>
      <c r="AA345" s="2">
        <f>IF(Z345="HERE",Y345,AA344+Graph!$G$1*1000)</f>
        <v>99674412.640505254</v>
      </c>
      <c r="AB345" s="2">
        <f t="shared" si="63"/>
        <v>420000</v>
      </c>
      <c r="AC345" s="2">
        <f t="shared" si="64"/>
        <v>51523522.809751607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268</v>
      </c>
      <c r="C346" s="7"/>
      <c r="D346" s="2" t="e">
        <f t="shared" si="55"/>
        <v>#N/A</v>
      </c>
      <c r="E346" s="2" t="e">
        <f t="shared" si="67"/>
        <v>#N/A</v>
      </c>
      <c r="F346" s="2">
        <v>788256.34845521301</v>
      </c>
      <c r="G346" s="2">
        <f t="shared" si="70"/>
        <v>574145.14285714284</v>
      </c>
      <c r="H346" s="2">
        <f t="shared" si="65"/>
        <v>164338857.14009076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7725233.7142857388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897940.43103322387</v>
      </c>
      <c r="Q346" s="2">
        <f t="shared" si="71"/>
        <v>600000</v>
      </c>
      <c r="R346" s="2">
        <f t="shared" si="66"/>
        <v>172643475.38307083</v>
      </c>
      <c r="S346" s="2">
        <f t="shared" si="58"/>
        <v>574145.14285713434</v>
      </c>
      <c r="T346" s="2">
        <f t="shared" si="59"/>
        <v>25854.857142857276</v>
      </c>
      <c r="U346" s="2">
        <f t="shared" si="60"/>
        <v>600000</v>
      </c>
      <c r="V346" s="2">
        <f t="shared" si="34"/>
        <v>116110665.140091</v>
      </c>
      <c r="W346" s="2">
        <f t="shared" si="61"/>
        <v>574145.14285714924</v>
      </c>
      <c r="X346" s="2">
        <f t="shared" si="51"/>
        <v>25854.857142850757</v>
      </c>
      <c r="Y346" s="2">
        <f t="shared" si="62"/>
        <v>56532810.24297981</v>
      </c>
      <c r="Z346" s="2" t="str">
        <f t="shared" si="52"/>
        <v>MEEP</v>
      </c>
      <c r="AA346" s="2">
        <f>IF(Z346="HERE",Y346,AA345+Graph!$G$1*1000)</f>
        <v>100094412.64050525</v>
      </c>
      <c r="AB346" s="2">
        <f t="shared" si="63"/>
        <v>420000</v>
      </c>
      <c r="AC346" s="2">
        <f t="shared" si="64"/>
        <v>51523522.809751607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269</v>
      </c>
      <c r="C347" s="7"/>
      <c r="D347" s="2" t="e">
        <f t="shared" si="55"/>
        <v>#N/A</v>
      </c>
      <c r="E347" s="2" t="e">
        <f t="shared" si="67"/>
        <v>#N/A</v>
      </c>
      <c r="F347" s="2">
        <v>789684.2091402635</v>
      </c>
      <c r="G347" s="2">
        <f t="shared" si="70"/>
        <v>574145.14285714284</v>
      </c>
      <c r="H347" s="2">
        <f t="shared" si="65"/>
        <v>164913002.2829479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7751088.571428596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899725.99434714019</v>
      </c>
      <c r="Q347" s="2">
        <f t="shared" si="71"/>
        <v>600000</v>
      </c>
      <c r="R347" s="2">
        <f t="shared" si="66"/>
        <v>173243475.38307083</v>
      </c>
      <c r="S347" s="2">
        <f t="shared" si="58"/>
        <v>574145.14285713434</v>
      </c>
      <c r="T347" s="2">
        <f t="shared" si="59"/>
        <v>25854.857142857276</v>
      </c>
      <c r="U347" s="2">
        <f t="shared" si="60"/>
        <v>600000</v>
      </c>
      <c r="V347" s="2">
        <f t="shared" si="34"/>
        <v>116684810.28294815</v>
      </c>
      <c r="W347" s="2">
        <f t="shared" si="61"/>
        <v>574145.14285714924</v>
      </c>
      <c r="X347" s="2">
        <f t="shared" si="51"/>
        <v>25854.857142850757</v>
      </c>
      <c r="Y347" s="2">
        <f t="shared" si="62"/>
        <v>56558665.10012266</v>
      </c>
      <c r="Z347" s="2" t="str">
        <f t="shared" si="52"/>
        <v>MEEP</v>
      </c>
      <c r="AA347" s="2">
        <f>IF(Z347="HERE",Y347,AA346+Graph!$G$1*1000)</f>
        <v>100514412.64050525</v>
      </c>
      <c r="AB347" s="2">
        <f t="shared" si="63"/>
        <v>420000</v>
      </c>
      <c r="AC347" s="2">
        <f t="shared" si="64"/>
        <v>51523522.809751607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270</v>
      </c>
      <c r="C348" s="7"/>
      <c r="D348" s="2" t="e">
        <f t="shared" si="55"/>
        <v>#N/A</v>
      </c>
      <c r="E348" s="2" t="e">
        <f t="shared" si="67"/>
        <v>#N/A</v>
      </c>
      <c r="F348" s="2">
        <v>791112.06982532144</v>
      </c>
      <c r="G348" s="2">
        <f t="shared" si="70"/>
        <v>574145.14285714284</v>
      </c>
      <c r="H348" s="2">
        <f t="shared" si="65"/>
        <v>165487147.42580503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7776943.4285714533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901511.55766107142</v>
      </c>
      <c r="Q348" s="2">
        <f t="shared" si="71"/>
        <v>600000</v>
      </c>
      <c r="R348" s="2">
        <f t="shared" si="66"/>
        <v>173843475.38307083</v>
      </c>
      <c r="S348" s="2">
        <f t="shared" si="58"/>
        <v>574145.14285713434</v>
      </c>
      <c r="T348" s="2">
        <f t="shared" si="59"/>
        <v>25854.857142857276</v>
      </c>
      <c r="U348" s="2">
        <f t="shared" si="60"/>
        <v>600000</v>
      </c>
      <c r="V348" s="2">
        <f t="shared" si="34"/>
        <v>117258955.4258053</v>
      </c>
      <c r="W348" s="2">
        <f t="shared" si="61"/>
        <v>574145.14285714924</v>
      </c>
      <c r="X348" s="2">
        <f t="shared" si="51"/>
        <v>25854.857142850757</v>
      </c>
      <c r="Y348" s="2">
        <f t="shared" si="62"/>
        <v>56584519.957265511</v>
      </c>
      <c r="Z348" s="2" t="str">
        <f t="shared" si="52"/>
        <v>MEEP</v>
      </c>
      <c r="AA348" s="2">
        <f>IF(Z348="HERE",Y348,AA347+Graph!$G$1*1000)</f>
        <v>100934412.64050525</v>
      </c>
      <c r="AB348" s="2">
        <f t="shared" si="63"/>
        <v>420000</v>
      </c>
      <c r="AC348" s="2">
        <f t="shared" si="64"/>
        <v>51523522.809751607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271</v>
      </c>
      <c r="C349" s="7"/>
      <c r="D349" s="2" t="e">
        <f t="shared" si="55"/>
        <v>#N/A</v>
      </c>
      <c r="E349" s="2" t="e">
        <f t="shared" si="67"/>
        <v>#N/A</v>
      </c>
      <c r="F349" s="2">
        <v>792539.93051037937</v>
      </c>
      <c r="G349" s="2">
        <f t="shared" si="70"/>
        <v>574145.14285714284</v>
      </c>
      <c r="H349" s="2">
        <f t="shared" si="65"/>
        <v>166061292.56866217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7802798.2857143106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903297.12097498775</v>
      </c>
      <c r="Q349" s="2">
        <f t="shared" si="71"/>
        <v>600000</v>
      </c>
      <c r="R349" s="2">
        <f t="shared" si="66"/>
        <v>174443475.38307083</v>
      </c>
      <c r="S349" s="2">
        <f t="shared" si="58"/>
        <v>574145.14285713434</v>
      </c>
      <c r="T349" s="2">
        <f t="shared" si="59"/>
        <v>25854.857142857276</v>
      </c>
      <c r="U349" s="2">
        <f t="shared" si="60"/>
        <v>600000</v>
      </c>
      <c r="V349" s="2">
        <f t="shared" si="34"/>
        <v>117833100.56866245</v>
      </c>
      <c r="W349" s="2">
        <f t="shared" si="61"/>
        <v>574145.14285714924</v>
      </c>
      <c r="X349" s="2">
        <f t="shared" si="51"/>
        <v>25854.857142850757</v>
      </c>
      <c r="Y349" s="2">
        <f t="shared" si="62"/>
        <v>56610374.814408362</v>
      </c>
      <c r="Z349" s="2" t="str">
        <f t="shared" si="52"/>
        <v>MEEP</v>
      </c>
      <c r="AA349" s="2">
        <f>IF(Z349="HERE",Y349,AA348+Graph!$G$1*1000)</f>
        <v>101354412.64050525</v>
      </c>
      <c r="AB349" s="2">
        <f t="shared" si="63"/>
        <v>420000</v>
      </c>
      <c r="AC349" s="2">
        <f t="shared" si="64"/>
        <v>51523522.809751607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272</v>
      </c>
      <c r="C350" s="7"/>
      <c r="D350" s="2" t="e">
        <f t="shared" si="55"/>
        <v>#N/A</v>
      </c>
      <c r="E350" s="2" t="e">
        <f t="shared" si="67"/>
        <v>#N/A</v>
      </c>
      <c r="F350" s="2">
        <v>793967.79119543731</v>
      </c>
      <c r="G350" s="2">
        <f t="shared" si="70"/>
        <v>574145.14285714284</v>
      </c>
      <c r="H350" s="2">
        <f t="shared" si="65"/>
        <v>166635437.7115193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7828653.1428571679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905082.68428891897</v>
      </c>
      <c r="Q350" s="2">
        <f t="shared" si="71"/>
        <v>600000</v>
      </c>
      <c r="R350" s="2">
        <f t="shared" si="66"/>
        <v>175043475.38307083</v>
      </c>
      <c r="S350" s="2">
        <f t="shared" si="58"/>
        <v>574145.14285713434</v>
      </c>
      <c r="T350" s="2">
        <f t="shared" si="59"/>
        <v>25854.857142857276</v>
      </c>
      <c r="U350" s="2">
        <f t="shared" si="60"/>
        <v>600000</v>
      </c>
      <c r="V350" s="2">
        <f t="shared" si="34"/>
        <v>118407245.7115196</v>
      </c>
      <c r="W350" s="2">
        <f t="shared" si="61"/>
        <v>574145.14285714924</v>
      </c>
      <c r="X350" s="2">
        <f t="shared" si="51"/>
        <v>25854.857142850757</v>
      </c>
      <c r="Y350" s="2">
        <f t="shared" si="62"/>
        <v>56636229.671551213</v>
      </c>
      <c r="Z350" s="2" t="str">
        <f t="shared" si="52"/>
        <v>MEEP</v>
      </c>
      <c r="AA350" s="2">
        <f>IF(Z350="HERE",Y350,AA349+Graph!$G$1*1000)</f>
        <v>101774412.64050525</v>
      </c>
      <c r="AB350" s="2">
        <f t="shared" si="63"/>
        <v>420000</v>
      </c>
      <c r="AC350" s="2">
        <f t="shared" si="64"/>
        <v>51523522.809751607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273</v>
      </c>
      <c r="C351" s="7"/>
      <c r="D351" s="2" t="e">
        <f t="shared" si="55"/>
        <v>#N/A</v>
      </c>
      <c r="E351" s="2" t="e">
        <f t="shared" si="67"/>
        <v>#N/A</v>
      </c>
      <c r="F351" s="2">
        <v>795395.65188049525</v>
      </c>
      <c r="G351" s="2">
        <f t="shared" si="70"/>
        <v>574145.14285714284</v>
      </c>
      <c r="H351" s="2">
        <f t="shared" si="65"/>
        <v>167209582.85437644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7854508.0000000251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906868.2476028353</v>
      </c>
      <c r="Q351" s="2">
        <f t="shared" si="71"/>
        <v>600000</v>
      </c>
      <c r="R351" s="2">
        <f t="shared" si="66"/>
        <v>175643475.38307083</v>
      </c>
      <c r="S351" s="2">
        <f t="shared" si="58"/>
        <v>574145.14285713434</v>
      </c>
      <c r="T351" s="2">
        <f t="shared" si="59"/>
        <v>25854.857142857276</v>
      </c>
      <c r="U351" s="2">
        <f t="shared" si="60"/>
        <v>600000</v>
      </c>
      <c r="V351" s="2">
        <f t="shared" si="34"/>
        <v>118981390.85437675</v>
      </c>
      <c r="W351" s="2">
        <f t="shared" si="61"/>
        <v>574145.14285714924</v>
      </c>
      <c r="X351" s="2">
        <f t="shared" si="51"/>
        <v>25854.857142850757</v>
      </c>
      <c r="Y351" s="2">
        <f t="shared" ref="Y351:Y385" si="74">IF(COUNT($C352)=0,IF(COUNT($C351)=1,C351,SUM(Y350+X351)),C351)</f>
        <v>56662084.528694063</v>
      </c>
      <c r="Z351" s="2" t="str">
        <f t="shared" si="52"/>
        <v>MEEP</v>
      </c>
      <c r="AA351" s="2">
        <f>IF(Z351="HERE",Y351,AA350+Graph!$G$1*1000)</f>
        <v>102194412.64050525</v>
      </c>
      <c r="AB351" s="2">
        <f t="shared" si="63"/>
        <v>420000</v>
      </c>
      <c r="AC351" s="2">
        <f t="shared" ref="AC351:AC385" si="75">IF(Z352="HERE",V351,AC350)</f>
        <v>51523522.809751607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274</v>
      </c>
      <c r="C352" s="7"/>
      <c r="D352" s="2" t="e">
        <f t="shared" si="55"/>
        <v>#N/A</v>
      </c>
      <c r="E352" s="2" t="e">
        <f t="shared" si="67"/>
        <v>#N/A</v>
      </c>
      <c r="F352" s="2">
        <v>796823.51256555319</v>
      </c>
      <c r="G352" s="2">
        <f t="shared" si="70"/>
        <v>574145.14285714284</v>
      </c>
      <c r="H352" s="2">
        <f t="shared" ref="H352:H385" si="76">IF(COUNT($C353)=0,IF(COUNT($C352)=1,C352,SUM(H351+G352)),C352)</f>
        <v>167783727.99723357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7880362.8571428824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908653.81091676652</v>
      </c>
      <c r="Q352" s="2">
        <f t="shared" si="71"/>
        <v>600000</v>
      </c>
      <c r="R352" s="2">
        <f t="shared" ref="R352:R385" si="77">IF(COUNT($C353)=0,IF(COUNT($C352)=1,M352,SUM(R351+Q352)),M352)</f>
        <v>176243475.38307083</v>
      </c>
      <c r="S352" s="2">
        <f t="shared" si="58"/>
        <v>574145.14285713434</v>
      </c>
      <c r="T352" s="2">
        <f t="shared" si="59"/>
        <v>25854.857142857276</v>
      </c>
      <c r="U352" s="2">
        <f t="shared" si="60"/>
        <v>600000</v>
      </c>
      <c r="V352" s="2">
        <f t="shared" si="34"/>
        <v>119555535.9972339</v>
      </c>
      <c r="W352" s="2">
        <f t="shared" si="61"/>
        <v>574145.14285714924</v>
      </c>
      <c r="X352" s="2">
        <f t="shared" si="51"/>
        <v>25854.857142850757</v>
      </c>
      <c r="Y352" s="2">
        <f t="shared" si="74"/>
        <v>56687939.385836914</v>
      </c>
      <c r="Z352" s="2" t="str">
        <f t="shared" si="52"/>
        <v>MEEP</v>
      </c>
      <c r="AA352" s="2">
        <f>IF(Z352="HERE",Y352,AA351+Graph!$G$1*1000)</f>
        <v>102614412.64050525</v>
      </c>
      <c r="AB352" s="2">
        <f t="shared" si="63"/>
        <v>420000</v>
      </c>
      <c r="AC352" s="2">
        <f t="shared" si="75"/>
        <v>51523522.809751607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275</v>
      </c>
      <c r="C353" s="7"/>
      <c r="D353" s="2" t="e">
        <f t="shared" si="55"/>
        <v>#N/A</v>
      </c>
      <c r="E353" s="2" t="e">
        <f t="shared" si="67"/>
        <v>#N/A</v>
      </c>
      <c r="F353" s="2">
        <v>798251.37325060368</v>
      </c>
      <c r="G353" s="2">
        <f t="shared" si="70"/>
        <v>574145.14285714284</v>
      </c>
      <c r="H353" s="2">
        <f t="shared" si="76"/>
        <v>168357873.1400907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7906217.7142857397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910439.37423069775</v>
      </c>
      <c r="Q353" s="2">
        <f t="shared" si="71"/>
        <v>600000</v>
      </c>
      <c r="R353" s="2">
        <f t="shared" si="77"/>
        <v>176843475.38307083</v>
      </c>
      <c r="S353" s="2">
        <f t="shared" si="58"/>
        <v>574145.14285713434</v>
      </c>
      <c r="T353" s="2">
        <f t="shared" si="59"/>
        <v>25854.857142857276</v>
      </c>
      <c r="U353" s="2">
        <f t="shared" si="60"/>
        <v>600000</v>
      </c>
      <c r="V353" s="2">
        <f t="shared" si="34"/>
        <v>120129681.14009105</v>
      </c>
      <c r="W353" s="2">
        <f t="shared" si="61"/>
        <v>574145.14285714924</v>
      </c>
      <c r="X353" s="2">
        <f t="shared" si="51"/>
        <v>25854.857142850757</v>
      </c>
      <c r="Y353" s="2">
        <f t="shared" si="74"/>
        <v>56713794.242979765</v>
      </c>
      <c r="Z353" s="2" t="str">
        <f t="shared" si="52"/>
        <v>MEEP</v>
      </c>
      <c r="AA353" s="2">
        <f>IF(Z353="HERE",Y353,AA352+Graph!$G$1*1000)</f>
        <v>103034412.64050525</v>
      </c>
      <c r="AB353" s="2">
        <f t="shared" si="63"/>
        <v>420000</v>
      </c>
      <c r="AC353" s="2">
        <f t="shared" si="75"/>
        <v>51523522.809751607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276</v>
      </c>
      <c r="C354" s="7"/>
      <c r="D354" s="2" t="e">
        <f t="shared" si="55"/>
        <v>#N/A</v>
      </c>
      <c r="E354" s="2" t="e">
        <f t="shared" si="67"/>
        <v>#N/A</v>
      </c>
      <c r="F354" s="2">
        <v>799679.23393566161</v>
      </c>
      <c r="G354" s="2">
        <f t="shared" si="70"/>
        <v>574145.14285714284</v>
      </c>
      <c r="H354" s="2">
        <f t="shared" si="76"/>
        <v>168932018.28294784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7932072.571428597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912224.93754461408</v>
      </c>
      <c r="Q354" s="2">
        <f t="shared" si="71"/>
        <v>600000</v>
      </c>
      <c r="R354" s="2">
        <f t="shared" si="77"/>
        <v>177443475.38307083</v>
      </c>
      <c r="S354" s="2">
        <f t="shared" si="58"/>
        <v>574145.14285713434</v>
      </c>
      <c r="T354" s="2">
        <f t="shared" si="59"/>
        <v>25854.857142857276</v>
      </c>
      <c r="U354" s="2">
        <f t="shared" si="60"/>
        <v>600000</v>
      </c>
      <c r="V354" s="2">
        <f t="shared" si="34"/>
        <v>120703826.2829482</v>
      </c>
      <c r="W354" s="2">
        <f t="shared" si="61"/>
        <v>574145.14285714924</v>
      </c>
      <c r="X354" s="2">
        <f t="shared" si="51"/>
        <v>25854.857142850757</v>
      </c>
      <c r="Y354" s="2">
        <f t="shared" si="74"/>
        <v>56739649.100122616</v>
      </c>
      <c r="Z354" s="2" t="str">
        <f t="shared" si="52"/>
        <v>MEEP</v>
      </c>
      <c r="AA354" s="2">
        <f>IF(Z354="HERE",Y354,AA353+Graph!$G$1*1000)</f>
        <v>103454412.64050525</v>
      </c>
      <c r="AB354" s="2">
        <f t="shared" si="63"/>
        <v>420000</v>
      </c>
      <c r="AC354" s="2">
        <f t="shared" si="75"/>
        <v>51523522.809751607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277</v>
      </c>
      <c r="C355" s="7"/>
      <c r="D355" s="2" t="e">
        <f t="shared" si="55"/>
        <v>#N/A</v>
      </c>
      <c r="E355" s="2" t="e">
        <f t="shared" si="67"/>
        <v>#N/A</v>
      </c>
      <c r="F355" s="2">
        <v>801107.09462071955</v>
      </c>
      <c r="G355" s="2">
        <f t="shared" si="70"/>
        <v>574145.14285714284</v>
      </c>
      <c r="H355" s="2">
        <f t="shared" si="76"/>
        <v>169506163.42580497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7957927.4285714542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914010.5008585453</v>
      </c>
      <c r="Q355" s="2">
        <f t="shared" si="71"/>
        <v>600000</v>
      </c>
      <c r="R355" s="2">
        <f t="shared" si="77"/>
        <v>178043475.38307083</v>
      </c>
      <c r="S355" s="2">
        <f t="shared" si="58"/>
        <v>574145.14285713434</v>
      </c>
      <c r="T355" s="2">
        <f t="shared" si="59"/>
        <v>25854.857142857276</v>
      </c>
      <c r="U355" s="2">
        <f t="shared" si="60"/>
        <v>600000</v>
      </c>
      <c r="V355" s="2">
        <f t="shared" si="34"/>
        <v>121277971.42580535</v>
      </c>
      <c r="W355" s="2">
        <f t="shared" si="61"/>
        <v>574145.14285714924</v>
      </c>
      <c r="X355" s="2">
        <f t="shared" si="51"/>
        <v>25854.857142850757</v>
      </c>
      <c r="Y355" s="2">
        <f t="shared" si="74"/>
        <v>56765503.957265466</v>
      </c>
      <c r="Z355" s="2" t="str">
        <f t="shared" si="52"/>
        <v>MEEP</v>
      </c>
      <c r="AA355" s="2">
        <f>IF(Z355="HERE",Y355,AA354+Graph!$G$1*1000)</f>
        <v>103874412.64050525</v>
      </c>
      <c r="AB355" s="2">
        <f t="shared" si="63"/>
        <v>420000</v>
      </c>
      <c r="AC355" s="2">
        <f t="shared" si="75"/>
        <v>51523522.809751607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278</v>
      </c>
      <c r="C356" s="7"/>
      <c r="D356" s="2" t="e">
        <f t="shared" si="55"/>
        <v>#N/A</v>
      </c>
      <c r="E356" s="2" t="e">
        <f t="shared" si="67"/>
        <v>#N/A</v>
      </c>
      <c r="F356" s="2">
        <v>802534.95530577749</v>
      </c>
      <c r="G356" s="2">
        <f t="shared" si="70"/>
        <v>574145.14285714284</v>
      </c>
      <c r="H356" s="2">
        <f t="shared" si="76"/>
        <v>170080308.56866211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7983782.2857143115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915796.06417246163</v>
      </c>
      <c r="Q356" s="2">
        <f t="shared" si="71"/>
        <v>600000</v>
      </c>
      <c r="R356" s="2">
        <f t="shared" si="77"/>
        <v>178643475.38307083</v>
      </c>
      <c r="S356" s="2">
        <f t="shared" si="58"/>
        <v>574145.14285713434</v>
      </c>
      <c r="T356" s="2">
        <f t="shared" si="59"/>
        <v>25854.857142857276</v>
      </c>
      <c r="U356" s="2">
        <f t="shared" si="60"/>
        <v>600000</v>
      </c>
      <c r="V356" s="2">
        <f t="shared" ref="V356:V385" si="78">H272</f>
        <v>121852116.56866249</v>
      </c>
      <c r="W356" s="2">
        <f t="shared" si="61"/>
        <v>574145.14285714924</v>
      </c>
      <c r="X356" s="2">
        <f t="shared" si="51"/>
        <v>25854.857142850757</v>
      </c>
      <c r="Y356" s="2">
        <f t="shared" si="74"/>
        <v>56791358.814408317</v>
      </c>
      <c r="Z356" s="2" t="str">
        <f t="shared" si="52"/>
        <v>MEEP</v>
      </c>
      <c r="AA356" s="2">
        <f>IF(Z356="HERE",Y356,AA355+Graph!$G$1*1000)</f>
        <v>104294412.64050525</v>
      </c>
      <c r="AB356" s="2">
        <f t="shared" si="63"/>
        <v>420000</v>
      </c>
      <c r="AC356" s="2">
        <f t="shared" si="75"/>
        <v>51523522.809751607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279</v>
      </c>
      <c r="C357" s="7"/>
      <c r="D357" s="2" t="e">
        <f t="shared" si="55"/>
        <v>#N/A</v>
      </c>
      <c r="E357" s="2" t="e">
        <f t="shared" si="67"/>
        <v>#N/A</v>
      </c>
      <c r="F357" s="2">
        <v>803962.81599083543</v>
      </c>
      <c r="G357" s="2">
        <f t="shared" si="70"/>
        <v>574145.14285714284</v>
      </c>
      <c r="H357" s="2">
        <f t="shared" si="76"/>
        <v>170654453.71151924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8009637.1428571688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917581.62748639286</v>
      </c>
      <c r="Q357" s="2">
        <f t="shared" si="71"/>
        <v>600000</v>
      </c>
      <c r="R357" s="2">
        <f t="shared" si="77"/>
        <v>179243475.38307083</v>
      </c>
      <c r="S357" s="2">
        <f t="shared" si="58"/>
        <v>574145.14285713434</v>
      </c>
      <c r="T357" s="2">
        <f t="shared" si="59"/>
        <v>25854.857142857276</v>
      </c>
      <c r="U357" s="2">
        <f t="shared" si="60"/>
        <v>600000</v>
      </c>
      <c r="V357" s="2">
        <f t="shared" si="78"/>
        <v>122426261.71151964</v>
      </c>
      <c r="W357" s="2">
        <f t="shared" si="61"/>
        <v>574145.14285714924</v>
      </c>
      <c r="X357" s="2">
        <f t="shared" si="51"/>
        <v>25854.857142850757</v>
      </c>
      <c r="Y357" s="2">
        <f t="shared" si="74"/>
        <v>56817213.671551168</v>
      </c>
      <c r="Z357" s="2" t="str">
        <f t="shared" si="52"/>
        <v>MEEP</v>
      </c>
      <c r="AA357" s="2">
        <f>IF(Z357="HERE",Y357,AA356+Graph!$G$1*1000)</f>
        <v>104714412.64050525</v>
      </c>
      <c r="AB357" s="2">
        <f t="shared" si="63"/>
        <v>420000</v>
      </c>
      <c r="AC357" s="2">
        <f t="shared" si="75"/>
        <v>51523522.809751607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280</v>
      </c>
      <c r="C358" s="7"/>
      <c r="D358" s="2" t="e">
        <f t="shared" si="55"/>
        <v>#N/A</v>
      </c>
      <c r="E358" s="2" t="e">
        <f t="shared" si="67"/>
        <v>#N/A</v>
      </c>
      <c r="F358" s="2">
        <v>805390.67667589337</v>
      </c>
      <c r="G358" s="2">
        <f t="shared" ref="G358:G385" si="79">IF(F358&gt;600000,$AK$31*1000,F358)</f>
        <v>574145.14285714284</v>
      </c>
      <c r="H358" s="2">
        <f t="shared" si="76"/>
        <v>171228598.85437638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8035492.0000000261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919367.19080030918</v>
      </c>
      <c r="Q358" s="2">
        <f t="shared" ref="Q358:Q385" si="80">IF(P358&gt;600000,600000,P358)</f>
        <v>600000</v>
      </c>
      <c r="R358" s="2">
        <f t="shared" si="77"/>
        <v>179843475.38307083</v>
      </c>
      <c r="S358" s="2">
        <f t="shared" si="58"/>
        <v>574145.14285713434</v>
      </c>
      <c r="T358" s="2">
        <f t="shared" si="59"/>
        <v>25854.857142857276</v>
      </c>
      <c r="U358" s="2">
        <f t="shared" si="60"/>
        <v>600000</v>
      </c>
      <c r="V358" s="2">
        <f t="shared" si="78"/>
        <v>123000406.85437679</v>
      </c>
      <c r="W358" s="2">
        <f t="shared" si="61"/>
        <v>574145.14285714924</v>
      </c>
      <c r="X358" s="2">
        <f t="shared" si="51"/>
        <v>25854.857142850757</v>
      </c>
      <c r="Y358" s="2">
        <f t="shared" si="74"/>
        <v>56843068.528694019</v>
      </c>
      <c r="Z358" s="2" t="str">
        <f t="shared" si="52"/>
        <v>MEEP</v>
      </c>
      <c r="AA358" s="2">
        <f>IF(Z358="HERE",Y358,AA357+Graph!$G$1*1000)</f>
        <v>105134412.64050525</v>
      </c>
      <c r="AB358" s="2">
        <f t="shared" si="63"/>
        <v>420000</v>
      </c>
      <c r="AC358" s="2">
        <f t="shared" si="75"/>
        <v>51523522.809751607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281</v>
      </c>
      <c r="C359" s="7"/>
      <c r="D359" s="2" t="e">
        <f t="shared" si="55"/>
        <v>#N/A</v>
      </c>
      <c r="E359" s="2" t="e">
        <f t="shared" si="67"/>
        <v>#N/A</v>
      </c>
      <c r="F359" s="2">
        <v>806818.5373609513</v>
      </c>
      <c r="G359" s="2">
        <f t="shared" si="79"/>
        <v>574145.14285714284</v>
      </c>
      <c r="H359" s="2">
        <f t="shared" si="76"/>
        <v>171802743.99723351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8061346.8571428834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921152.75411424041</v>
      </c>
      <c r="Q359" s="2">
        <f t="shared" si="80"/>
        <v>600000</v>
      </c>
      <c r="R359" s="2">
        <f t="shared" si="77"/>
        <v>180443475.38307083</v>
      </c>
      <c r="S359" s="2">
        <f t="shared" si="58"/>
        <v>574145.14285713434</v>
      </c>
      <c r="T359" s="2">
        <f t="shared" si="59"/>
        <v>25854.857142857276</v>
      </c>
      <c r="U359" s="2">
        <f t="shared" si="60"/>
        <v>600000</v>
      </c>
      <c r="V359" s="2">
        <f t="shared" si="78"/>
        <v>123574551.99723394</v>
      </c>
      <c r="W359" s="2">
        <f t="shared" si="61"/>
        <v>574145.14285714924</v>
      </c>
      <c r="X359" s="2">
        <f t="shared" si="51"/>
        <v>25854.857142850757</v>
      </c>
      <c r="Y359" s="2">
        <f t="shared" si="74"/>
        <v>56868923.385836869</v>
      </c>
      <c r="Z359" s="2" t="str">
        <f t="shared" si="52"/>
        <v>MEEP</v>
      </c>
      <c r="AA359" s="2">
        <f>IF(Z359="HERE",Y359,AA358+Graph!$G$1*1000)</f>
        <v>105554412.64050525</v>
      </c>
      <c r="AB359" s="2">
        <f t="shared" si="63"/>
        <v>420000</v>
      </c>
      <c r="AC359" s="2">
        <f t="shared" si="75"/>
        <v>51523522.809751607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282</v>
      </c>
      <c r="C360" s="7"/>
      <c r="D360" s="2" t="e">
        <f t="shared" si="55"/>
        <v>#N/A</v>
      </c>
      <c r="E360" s="2" t="e">
        <f t="shared" si="67"/>
        <v>#N/A</v>
      </c>
      <c r="F360" s="2">
        <v>808246.39804600179</v>
      </c>
      <c r="G360" s="2">
        <f t="shared" si="79"/>
        <v>574145.14285714284</v>
      </c>
      <c r="H360" s="2">
        <f t="shared" si="76"/>
        <v>172376889.14009064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8087201.7142857406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922938.31742815673</v>
      </c>
      <c r="Q360" s="2">
        <f t="shared" si="80"/>
        <v>600000</v>
      </c>
      <c r="R360" s="2">
        <f t="shared" si="77"/>
        <v>181043475.38307083</v>
      </c>
      <c r="S360" s="2">
        <f t="shared" si="58"/>
        <v>574145.14285713434</v>
      </c>
      <c r="T360" s="2">
        <f t="shared" si="59"/>
        <v>25854.857142857276</v>
      </c>
      <c r="U360" s="2">
        <f t="shared" si="60"/>
        <v>600000</v>
      </c>
      <c r="V360" s="2">
        <f t="shared" si="78"/>
        <v>124148697.14009109</v>
      </c>
      <c r="W360" s="2">
        <f t="shared" si="61"/>
        <v>574145.14285714924</v>
      </c>
      <c r="X360" s="2">
        <f t="shared" si="51"/>
        <v>25854.857142850757</v>
      </c>
      <c r="Y360" s="2">
        <f t="shared" si="74"/>
        <v>56894778.24297972</v>
      </c>
      <c r="Z360" s="2" t="str">
        <f t="shared" si="52"/>
        <v>MEEP</v>
      </c>
      <c r="AA360" s="2">
        <f>IF(Z360="HERE",Y360,AA359+Graph!$G$1*1000)</f>
        <v>105974412.64050525</v>
      </c>
      <c r="AB360" s="2">
        <f t="shared" si="63"/>
        <v>420000</v>
      </c>
      <c r="AC360" s="2">
        <f t="shared" si="75"/>
        <v>51523522.809751607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283</v>
      </c>
      <c r="C361" s="7"/>
      <c r="D361" s="2" t="e">
        <f t="shared" si="55"/>
        <v>#N/A</v>
      </c>
      <c r="E361" s="2" t="e">
        <f t="shared" si="67"/>
        <v>#N/A</v>
      </c>
      <c r="F361" s="2">
        <v>809674.25873105973</v>
      </c>
      <c r="G361" s="2">
        <f t="shared" si="79"/>
        <v>574145.14285714284</v>
      </c>
      <c r="H361" s="2">
        <f t="shared" si="76"/>
        <v>172951034.28294778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8113056.5714285979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924723.88074208796</v>
      </c>
      <c r="Q361" s="2">
        <f t="shared" si="80"/>
        <v>600000</v>
      </c>
      <c r="R361" s="2">
        <f t="shared" si="77"/>
        <v>181643475.38307083</v>
      </c>
      <c r="S361" s="2">
        <f t="shared" si="58"/>
        <v>574145.14285713434</v>
      </c>
      <c r="T361" s="2">
        <f t="shared" si="59"/>
        <v>25854.857142857276</v>
      </c>
      <c r="U361" s="2">
        <f t="shared" si="60"/>
        <v>600000</v>
      </c>
      <c r="V361" s="2">
        <f t="shared" si="78"/>
        <v>124722842.28294824</v>
      </c>
      <c r="W361" s="2">
        <f t="shared" si="61"/>
        <v>574145.14285714924</v>
      </c>
      <c r="X361" s="2">
        <f t="shared" si="51"/>
        <v>25854.857142850757</v>
      </c>
      <c r="Y361" s="2">
        <f t="shared" si="74"/>
        <v>56920633.100122571</v>
      </c>
      <c r="Z361" s="2" t="str">
        <f t="shared" si="52"/>
        <v>MEEP</v>
      </c>
      <c r="AA361" s="2">
        <f>IF(Z361="HERE",Y361,AA360+Graph!$G$1*1000)</f>
        <v>106394412.64050525</v>
      </c>
      <c r="AB361" s="2">
        <f t="shared" si="63"/>
        <v>420000</v>
      </c>
      <c r="AC361" s="2">
        <f t="shared" si="75"/>
        <v>51523522.809751607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284</v>
      </c>
      <c r="C362" s="7"/>
      <c r="D362" s="2" t="e">
        <f t="shared" si="55"/>
        <v>#N/A</v>
      </c>
      <c r="E362" s="2" t="e">
        <f t="shared" si="67"/>
        <v>#N/A</v>
      </c>
      <c r="F362" s="2">
        <v>811102.11941611767</v>
      </c>
      <c r="G362" s="2">
        <f t="shared" si="79"/>
        <v>574145.14285714284</v>
      </c>
      <c r="H362" s="2">
        <f t="shared" si="76"/>
        <v>173525179.42580491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8138911.4285714552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926509.44405601919</v>
      </c>
      <c r="Q362" s="2">
        <f t="shared" si="80"/>
        <v>600000</v>
      </c>
      <c r="R362" s="2">
        <f t="shared" si="77"/>
        <v>182243475.38307083</v>
      </c>
      <c r="S362" s="2">
        <f t="shared" si="58"/>
        <v>574145.14285713434</v>
      </c>
      <c r="T362" s="2">
        <f t="shared" si="59"/>
        <v>25854.857142857276</v>
      </c>
      <c r="U362" s="2">
        <f t="shared" si="60"/>
        <v>600000</v>
      </c>
      <c r="V362" s="2">
        <f t="shared" si="78"/>
        <v>125296987.42580539</v>
      </c>
      <c r="W362" s="2">
        <f t="shared" si="61"/>
        <v>574145.14285714924</v>
      </c>
      <c r="X362" s="2">
        <f t="shared" si="51"/>
        <v>25854.857142850757</v>
      </c>
      <c r="Y362" s="2">
        <f t="shared" si="74"/>
        <v>56946487.957265422</v>
      </c>
      <c r="Z362" s="2" t="str">
        <f t="shared" si="52"/>
        <v>MEEP</v>
      </c>
      <c r="AA362" s="2">
        <f>IF(Z362="HERE",Y362,AA361+Graph!$G$1*1000)</f>
        <v>106814412.64050525</v>
      </c>
      <c r="AB362" s="2">
        <f t="shared" si="63"/>
        <v>420000</v>
      </c>
      <c r="AC362" s="2">
        <f t="shared" si="75"/>
        <v>51523522.809751607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285</v>
      </c>
      <c r="C363" s="7"/>
      <c r="D363" s="2" t="e">
        <f t="shared" si="55"/>
        <v>#N/A</v>
      </c>
      <c r="E363" s="2" t="e">
        <f t="shared" si="67"/>
        <v>#N/A</v>
      </c>
      <c r="F363" s="2">
        <v>812529.98010117561</v>
      </c>
      <c r="G363" s="2">
        <f t="shared" si="79"/>
        <v>574145.14285714284</v>
      </c>
      <c r="H363" s="2">
        <f t="shared" si="76"/>
        <v>174099324.56866205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8164766.2857143125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928295.00736993551</v>
      </c>
      <c r="Q363" s="2">
        <f t="shared" si="80"/>
        <v>600000</v>
      </c>
      <c r="R363" s="2">
        <f t="shared" si="77"/>
        <v>182843475.38307083</v>
      </c>
      <c r="S363" s="2">
        <f t="shared" si="58"/>
        <v>574145.14285713434</v>
      </c>
      <c r="T363" s="2">
        <f t="shared" si="59"/>
        <v>25854.857142857276</v>
      </c>
      <c r="U363" s="2">
        <f t="shared" si="60"/>
        <v>600000</v>
      </c>
      <c r="V363" s="2">
        <f t="shared" si="78"/>
        <v>125871132.56866254</v>
      </c>
      <c r="W363" s="2">
        <f t="shared" si="61"/>
        <v>574145.14285714924</v>
      </c>
      <c r="X363" s="2">
        <f t="shared" si="51"/>
        <v>25854.857142850757</v>
      </c>
      <c r="Y363" s="2">
        <f t="shared" si="74"/>
        <v>56972342.814408273</v>
      </c>
      <c r="Z363" s="2" t="str">
        <f t="shared" si="52"/>
        <v>MEEP</v>
      </c>
      <c r="AA363" s="2">
        <f>IF(Z363="HERE",Y363,AA362+Graph!$G$1*1000)</f>
        <v>107234412.64050525</v>
      </c>
      <c r="AB363" s="2">
        <f t="shared" si="63"/>
        <v>420000</v>
      </c>
      <c r="AC363" s="2">
        <f t="shared" si="75"/>
        <v>51523522.809751607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286</v>
      </c>
      <c r="C364" s="7"/>
      <c r="D364" s="2" t="e">
        <f t="shared" si="55"/>
        <v>#N/A</v>
      </c>
      <c r="E364" s="2" t="e">
        <f t="shared" si="67"/>
        <v>#N/A</v>
      </c>
      <c r="F364" s="2">
        <v>813957.84078623354</v>
      </c>
      <c r="G364" s="2">
        <f t="shared" si="79"/>
        <v>574145.14285714284</v>
      </c>
      <c r="H364" s="2">
        <f t="shared" si="76"/>
        <v>174673469.71151918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8190621.1428571697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930080.57068386674</v>
      </c>
      <c r="Q364" s="2">
        <f t="shared" si="80"/>
        <v>600000</v>
      </c>
      <c r="R364" s="2">
        <f t="shared" si="77"/>
        <v>183443475.38307083</v>
      </c>
      <c r="S364" s="2">
        <f t="shared" si="58"/>
        <v>574145.14285713434</v>
      </c>
      <c r="T364" s="2">
        <f t="shared" si="59"/>
        <v>25854.857142857276</v>
      </c>
      <c r="U364" s="2">
        <f t="shared" si="60"/>
        <v>600000</v>
      </c>
      <c r="V364" s="2">
        <f t="shared" si="78"/>
        <v>126445277.71151969</v>
      </c>
      <c r="W364" s="2">
        <f t="shared" si="61"/>
        <v>574145.14285714924</v>
      </c>
      <c r="X364" s="2">
        <f t="shared" si="51"/>
        <v>25854.857142850757</v>
      </c>
      <c r="Y364" s="2">
        <f t="shared" si="74"/>
        <v>56998197.671551123</v>
      </c>
      <c r="Z364" s="2" t="str">
        <f t="shared" si="52"/>
        <v>MEEP</v>
      </c>
      <c r="AA364" s="2">
        <f>IF(Z364="HERE",Y364,AA363+Graph!$G$1*1000)</f>
        <v>107654412.64050525</v>
      </c>
      <c r="AB364" s="2">
        <f t="shared" si="63"/>
        <v>420000</v>
      </c>
      <c r="AC364" s="2">
        <f t="shared" si="75"/>
        <v>51523522.809751607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287</v>
      </c>
      <c r="C365" s="7"/>
      <c r="D365" s="2" t="e">
        <f t="shared" si="55"/>
        <v>#N/A</v>
      </c>
      <c r="E365" s="2" t="e">
        <f t="shared" si="67"/>
        <v>#N/A</v>
      </c>
      <c r="F365" s="2">
        <v>815385.70147129148</v>
      </c>
      <c r="G365" s="2">
        <f t="shared" si="79"/>
        <v>574145.14285714284</v>
      </c>
      <c r="H365" s="2">
        <f t="shared" si="76"/>
        <v>175247614.85437632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8216476.000000027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931866.13399778306</v>
      </c>
      <c r="Q365" s="2">
        <f t="shared" si="80"/>
        <v>600000</v>
      </c>
      <c r="R365" s="2">
        <f t="shared" si="77"/>
        <v>184043475.38307083</v>
      </c>
      <c r="S365" s="2">
        <f t="shared" si="58"/>
        <v>574145.14285713434</v>
      </c>
      <c r="T365" s="2">
        <f t="shared" si="59"/>
        <v>25854.857142857276</v>
      </c>
      <c r="U365" s="2">
        <f t="shared" si="60"/>
        <v>600000</v>
      </c>
      <c r="V365" s="2">
        <f t="shared" si="78"/>
        <v>127019422.85437684</v>
      </c>
      <c r="W365" s="2">
        <f t="shared" si="61"/>
        <v>574145.14285714924</v>
      </c>
      <c r="X365" s="2">
        <f t="shared" si="51"/>
        <v>25854.857142850757</v>
      </c>
      <c r="Y365" s="2">
        <f t="shared" si="74"/>
        <v>57024052.528693974</v>
      </c>
      <c r="Z365" s="2" t="str">
        <f t="shared" si="52"/>
        <v>MEEP</v>
      </c>
      <c r="AA365" s="2">
        <f>IF(Z365="HERE",Y365,AA364+Graph!$G$1*1000)</f>
        <v>108074412.64050525</v>
      </c>
      <c r="AB365" s="2">
        <f t="shared" si="63"/>
        <v>420000</v>
      </c>
      <c r="AC365" s="2">
        <f t="shared" si="75"/>
        <v>51523522.809751607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288</v>
      </c>
      <c r="C366" s="7"/>
      <c r="D366" s="2" t="e">
        <f t="shared" si="55"/>
        <v>#N/A</v>
      </c>
      <c r="E366" s="2" t="e">
        <f t="shared" si="67"/>
        <v>#N/A</v>
      </c>
      <c r="F366" s="2">
        <v>816813.56215634197</v>
      </c>
      <c r="G366" s="2">
        <f t="shared" si="79"/>
        <v>574145.14285714284</v>
      </c>
      <c r="H366" s="2">
        <f t="shared" si="76"/>
        <v>175821759.99723345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8242330.8571428843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933651.69731171429</v>
      </c>
      <c r="Q366" s="2">
        <f t="shared" si="80"/>
        <v>600000</v>
      </c>
      <c r="R366" s="2">
        <f t="shared" si="77"/>
        <v>184643475.38307083</v>
      </c>
      <c r="S366" s="2">
        <f t="shared" si="58"/>
        <v>574145.14285713434</v>
      </c>
      <c r="T366" s="2">
        <f t="shared" si="59"/>
        <v>25854.857142857276</v>
      </c>
      <c r="U366" s="2">
        <f t="shared" si="60"/>
        <v>600000</v>
      </c>
      <c r="V366" s="2">
        <f t="shared" si="78"/>
        <v>127593567.99723399</v>
      </c>
      <c r="W366" s="2">
        <f t="shared" si="61"/>
        <v>574145.14285714924</v>
      </c>
      <c r="X366" s="2">
        <f t="shared" si="51"/>
        <v>25854.857142850757</v>
      </c>
      <c r="Y366" s="2">
        <f t="shared" si="74"/>
        <v>57049907.385836825</v>
      </c>
      <c r="Z366" s="2" t="str">
        <f t="shared" si="52"/>
        <v>MEEP</v>
      </c>
      <c r="AA366" s="2">
        <f>IF(Z366="HERE",Y366,AA365+Graph!$G$1*1000)</f>
        <v>108494412.64050525</v>
      </c>
      <c r="AB366" s="2">
        <f t="shared" si="63"/>
        <v>420000</v>
      </c>
      <c r="AC366" s="2">
        <f t="shared" si="75"/>
        <v>51523522.809751607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289</v>
      </c>
      <c r="C367" s="7"/>
      <c r="D367" s="2" t="e">
        <f t="shared" si="55"/>
        <v>#N/A</v>
      </c>
      <c r="E367" s="2" t="e">
        <f t="shared" si="67"/>
        <v>#N/A</v>
      </c>
      <c r="F367" s="2">
        <v>818241.42284139991</v>
      </c>
      <c r="G367" s="2">
        <f t="shared" si="79"/>
        <v>574145.14285714284</v>
      </c>
      <c r="H367" s="2">
        <f t="shared" si="76"/>
        <v>176395905.14009058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8268185.7142857416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935437.26062563062</v>
      </c>
      <c r="Q367" s="2">
        <f t="shared" si="80"/>
        <v>600000</v>
      </c>
      <c r="R367" s="2">
        <f t="shared" si="77"/>
        <v>185243475.38307083</v>
      </c>
      <c r="S367" s="2">
        <f t="shared" si="58"/>
        <v>574145.14285713434</v>
      </c>
      <c r="T367" s="2">
        <f t="shared" si="59"/>
        <v>25854.857142857276</v>
      </c>
      <c r="U367" s="2">
        <f t="shared" si="60"/>
        <v>600000</v>
      </c>
      <c r="V367" s="2">
        <f t="shared" si="78"/>
        <v>128167713.14009114</v>
      </c>
      <c r="W367" s="2">
        <f t="shared" si="61"/>
        <v>574145.14285714924</v>
      </c>
      <c r="X367" s="2">
        <f t="shared" si="51"/>
        <v>25854.857142850757</v>
      </c>
      <c r="Y367" s="2">
        <f t="shared" si="74"/>
        <v>57075762.242979676</v>
      </c>
      <c r="Z367" s="2" t="str">
        <f t="shared" si="52"/>
        <v>MEEP</v>
      </c>
      <c r="AA367" s="2">
        <f>IF(Z367="HERE",Y367,AA366+Graph!$G$1*1000)</f>
        <v>108914412.64050525</v>
      </c>
      <c r="AB367" s="2">
        <f t="shared" si="63"/>
        <v>420000</v>
      </c>
      <c r="AC367" s="2">
        <f t="shared" si="75"/>
        <v>51523522.809751607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290</v>
      </c>
      <c r="C368" s="7"/>
      <c r="D368" s="2" t="e">
        <f t="shared" si="55"/>
        <v>#N/A</v>
      </c>
      <c r="E368" s="2" t="e">
        <f t="shared" si="67"/>
        <v>#N/A</v>
      </c>
      <c r="F368" s="2">
        <v>819669.28352645785</v>
      </c>
      <c r="G368" s="2">
        <f t="shared" si="79"/>
        <v>574145.14285714284</v>
      </c>
      <c r="H368" s="2">
        <f t="shared" si="76"/>
        <v>176970050.28294772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8294040.5714285988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937222.82393956184</v>
      </c>
      <c r="Q368" s="2">
        <f t="shared" si="80"/>
        <v>600000</v>
      </c>
      <c r="R368" s="2">
        <f t="shared" si="77"/>
        <v>185843475.38307083</v>
      </c>
      <c r="S368" s="2">
        <f t="shared" si="58"/>
        <v>574145.14285713434</v>
      </c>
      <c r="T368" s="2">
        <f t="shared" si="59"/>
        <v>25854.857142857276</v>
      </c>
      <c r="U368" s="2">
        <f t="shared" si="60"/>
        <v>600000</v>
      </c>
      <c r="V368" s="2">
        <f t="shared" si="78"/>
        <v>128741858.28294829</v>
      </c>
      <c r="W368" s="2">
        <f t="shared" si="61"/>
        <v>574145.14285714924</v>
      </c>
      <c r="X368" s="2">
        <f t="shared" si="51"/>
        <v>25854.857142850757</v>
      </c>
      <c r="Y368" s="2">
        <f t="shared" si="74"/>
        <v>57101617.100122526</v>
      </c>
      <c r="Z368" s="2" t="str">
        <f t="shared" si="52"/>
        <v>MEEP</v>
      </c>
      <c r="AA368" s="2">
        <f>IF(Z368="HERE",Y368,AA367+Graph!$G$1*1000)</f>
        <v>109334412.64050525</v>
      </c>
      <c r="AB368" s="2">
        <f t="shared" si="63"/>
        <v>420000</v>
      </c>
      <c r="AC368" s="2">
        <f t="shared" si="75"/>
        <v>51523522.809751607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291</v>
      </c>
      <c r="C369" s="7"/>
      <c r="D369" s="2" t="e">
        <f t="shared" si="55"/>
        <v>#N/A</v>
      </c>
      <c r="E369" s="2" t="e">
        <f t="shared" si="67"/>
        <v>#N/A</v>
      </c>
      <c r="F369" s="2">
        <v>821097.14421151578</v>
      </c>
      <c r="G369" s="2">
        <f t="shared" si="79"/>
        <v>574145.14285714284</v>
      </c>
      <c r="H369" s="2">
        <f t="shared" si="76"/>
        <v>177544195.42580485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8319895.4285714561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939008.38725347817</v>
      </c>
      <c r="Q369" s="2">
        <f t="shared" si="80"/>
        <v>600000</v>
      </c>
      <c r="R369" s="2">
        <f t="shared" si="77"/>
        <v>186443475.38307083</v>
      </c>
      <c r="S369" s="2">
        <f t="shared" si="58"/>
        <v>574145.14285713434</v>
      </c>
      <c r="T369" s="2">
        <f t="shared" si="59"/>
        <v>25854.857142857276</v>
      </c>
      <c r="U369" s="2">
        <f t="shared" si="60"/>
        <v>600000</v>
      </c>
      <c r="V369" s="2">
        <f t="shared" si="78"/>
        <v>129316003.42580543</v>
      </c>
      <c r="W369" s="2">
        <f t="shared" si="61"/>
        <v>574145.14285714924</v>
      </c>
      <c r="X369" s="2">
        <f t="shared" si="51"/>
        <v>25854.857142850757</v>
      </c>
      <c r="Y369" s="2">
        <f t="shared" si="74"/>
        <v>57127471.957265377</v>
      </c>
      <c r="Z369" s="2" t="str">
        <f t="shared" si="52"/>
        <v>MEEP</v>
      </c>
      <c r="AA369" s="2">
        <f>IF(Z369="HERE",Y369,AA368+Graph!$G$1*1000)</f>
        <v>109754412.64050525</v>
      </c>
      <c r="AB369" s="2">
        <f t="shared" si="63"/>
        <v>420000</v>
      </c>
      <c r="AC369" s="2">
        <f t="shared" si="75"/>
        <v>51523522.809751607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292</v>
      </c>
      <c r="C370" s="7"/>
      <c r="D370" s="2" t="e">
        <f t="shared" si="55"/>
        <v>#N/A</v>
      </c>
      <c r="E370" s="2" t="e">
        <f t="shared" si="67"/>
        <v>#N/A</v>
      </c>
      <c r="F370" s="2">
        <v>822525.00489657372</v>
      </c>
      <c r="G370" s="2">
        <f t="shared" si="79"/>
        <v>574145.14285714284</v>
      </c>
      <c r="H370" s="2">
        <f t="shared" si="76"/>
        <v>178118340.56866199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8345750.2857143134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940793.9505674094</v>
      </c>
      <c r="Q370" s="2">
        <f t="shared" si="80"/>
        <v>600000</v>
      </c>
      <c r="R370" s="2">
        <f t="shared" si="77"/>
        <v>187043475.38307083</v>
      </c>
      <c r="S370" s="2">
        <f t="shared" si="58"/>
        <v>574145.14285713434</v>
      </c>
      <c r="T370" s="2">
        <f t="shared" si="59"/>
        <v>25854.857142857276</v>
      </c>
      <c r="U370" s="2">
        <f t="shared" si="60"/>
        <v>600000</v>
      </c>
      <c r="V370" s="2">
        <f t="shared" si="78"/>
        <v>129890148.56866258</v>
      </c>
      <c r="W370" s="2">
        <f t="shared" si="61"/>
        <v>574145.14285714924</v>
      </c>
      <c r="X370" s="2">
        <f t="shared" si="51"/>
        <v>25854.857142850757</v>
      </c>
      <c r="Y370" s="2">
        <f t="shared" si="74"/>
        <v>57153326.814408228</v>
      </c>
      <c r="Z370" s="2" t="str">
        <f t="shared" si="52"/>
        <v>MEEP</v>
      </c>
      <c r="AA370" s="2">
        <f>IF(Z370="HERE",Y370,AA369+Graph!$G$1*1000)</f>
        <v>110174412.64050525</v>
      </c>
      <c r="AB370" s="2">
        <f t="shared" si="63"/>
        <v>420000</v>
      </c>
      <c r="AC370" s="2">
        <f t="shared" si="75"/>
        <v>51523522.809751607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293</v>
      </c>
      <c r="C371" s="7"/>
      <c r="D371" s="2" t="e">
        <f t="shared" si="55"/>
        <v>#N/A</v>
      </c>
      <c r="E371" s="2" t="e">
        <f t="shared" si="67"/>
        <v>#N/A</v>
      </c>
      <c r="F371" s="2">
        <v>823952.86558163166</v>
      </c>
      <c r="G371" s="2">
        <f t="shared" si="79"/>
        <v>574145.14285714284</v>
      </c>
      <c r="H371" s="2">
        <f t="shared" si="76"/>
        <v>178692485.71151912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8371605.1428571707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942579.51388132572</v>
      </c>
      <c r="Q371" s="2">
        <f t="shared" si="80"/>
        <v>600000</v>
      </c>
      <c r="R371" s="2">
        <f t="shared" si="77"/>
        <v>187643475.38307083</v>
      </c>
      <c r="S371" s="2">
        <f t="shared" si="58"/>
        <v>574145.14285713434</v>
      </c>
      <c r="T371" s="2">
        <f t="shared" si="59"/>
        <v>25854.857142857276</v>
      </c>
      <c r="U371" s="2">
        <f t="shared" si="60"/>
        <v>600000</v>
      </c>
      <c r="V371" s="2">
        <f t="shared" si="78"/>
        <v>130464293.71151973</v>
      </c>
      <c r="W371" s="2">
        <f t="shared" si="61"/>
        <v>574145.14285714924</v>
      </c>
      <c r="X371" s="2">
        <f t="shared" si="51"/>
        <v>25854.857142850757</v>
      </c>
      <c r="Y371" s="2">
        <f t="shared" si="74"/>
        <v>57179181.671551079</v>
      </c>
      <c r="Z371" s="2" t="str">
        <f t="shared" si="52"/>
        <v>MEEP</v>
      </c>
      <c r="AA371" s="2">
        <f>IF(Z371="HERE",Y371,AA370+Graph!$G$1*1000)</f>
        <v>110594412.64050525</v>
      </c>
      <c r="AB371" s="2">
        <f t="shared" si="63"/>
        <v>420000</v>
      </c>
      <c r="AC371" s="2">
        <f t="shared" si="75"/>
        <v>51523522.809751607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294</v>
      </c>
      <c r="C372" s="7"/>
      <c r="D372" s="2" t="e">
        <f t="shared" si="55"/>
        <v>#N/A</v>
      </c>
      <c r="E372" s="2" t="e">
        <f t="shared" si="67"/>
        <v>#N/A</v>
      </c>
      <c r="F372" s="2">
        <v>825380.7262666896</v>
      </c>
      <c r="G372" s="2">
        <f t="shared" si="79"/>
        <v>574145.14285714284</v>
      </c>
      <c r="H372" s="2">
        <f t="shared" si="76"/>
        <v>179266630.85437626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8397460.0000000279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944365.07719525695</v>
      </c>
      <c r="Q372" s="2">
        <f t="shared" si="80"/>
        <v>600000</v>
      </c>
      <c r="R372" s="2">
        <f t="shared" si="77"/>
        <v>188243475.38307083</v>
      </c>
      <c r="S372" s="2">
        <f t="shared" si="58"/>
        <v>574145.14285713434</v>
      </c>
      <c r="T372" s="2">
        <f t="shared" si="59"/>
        <v>25854.857142857276</v>
      </c>
      <c r="U372" s="2">
        <f t="shared" si="60"/>
        <v>600000</v>
      </c>
      <c r="V372" s="2">
        <f t="shared" si="78"/>
        <v>131038438.85437688</v>
      </c>
      <c r="W372" s="2">
        <f t="shared" si="61"/>
        <v>574145.14285714924</v>
      </c>
      <c r="X372" s="2">
        <f t="shared" si="51"/>
        <v>25854.857142850757</v>
      </c>
      <c r="Y372" s="2">
        <f t="shared" si="74"/>
        <v>57205036.528693929</v>
      </c>
      <c r="Z372" s="2" t="str">
        <f t="shared" si="52"/>
        <v>MEEP</v>
      </c>
      <c r="AA372" s="2">
        <f>IF(Z372="HERE",Y372,AA371+Graph!$G$1*1000)</f>
        <v>111014412.64050525</v>
      </c>
      <c r="AB372" s="2">
        <f t="shared" si="63"/>
        <v>420000</v>
      </c>
      <c r="AC372" s="2">
        <f t="shared" si="75"/>
        <v>51523522.809751607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295</v>
      </c>
      <c r="C373" s="7"/>
      <c r="D373" s="2" t="e">
        <f t="shared" si="55"/>
        <v>#N/A</v>
      </c>
      <c r="E373" s="2" t="e">
        <f t="shared" si="67"/>
        <v>#N/A</v>
      </c>
      <c r="F373" s="2">
        <v>826808.58695174009</v>
      </c>
      <c r="G373" s="2">
        <f t="shared" si="79"/>
        <v>574145.14285714284</v>
      </c>
      <c r="H373" s="2">
        <f t="shared" si="76"/>
        <v>179840775.99723339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8423314.8571428843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946150.64050918818</v>
      </c>
      <c r="Q373" s="2">
        <f t="shared" si="80"/>
        <v>600000</v>
      </c>
      <c r="R373" s="2">
        <f t="shared" si="77"/>
        <v>188843475.38307083</v>
      </c>
      <c r="S373" s="2">
        <f t="shared" si="58"/>
        <v>574145.14285713434</v>
      </c>
      <c r="T373" s="2">
        <f t="shared" si="59"/>
        <v>25854.857142856345</v>
      </c>
      <c r="U373" s="2">
        <f t="shared" si="60"/>
        <v>600000</v>
      </c>
      <c r="V373" s="2">
        <f t="shared" si="78"/>
        <v>131612583.99723403</v>
      </c>
      <c r="W373" s="2">
        <f t="shared" si="61"/>
        <v>574145.14285714924</v>
      </c>
      <c r="X373" s="2">
        <f t="shared" si="51"/>
        <v>25854.857142850757</v>
      </c>
      <c r="Y373" s="2">
        <f t="shared" si="74"/>
        <v>57230891.38583678</v>
      </c>
      <c r="Z373" s="2" t="str">
        <f t="shared" si="52"/>
        <v>MEEP</v>
      </c>
      <c r="AA373" s="2">
        <f>IF(Z373="HERE",Y373,AA372+Graph!$G$1*1000)</f>
        <v>111434412.64050525</v>
      </c>
      <c r="AB373" s="2">
        <f t="shared" si="63"/>
        <v>420000</v>
      </c>
      <c r="AC373" s="2">
        <f t="shared" si="75"/>
        <v>51523522.809751607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296</v>
      </c>
      <c r="C374" s="7"/>
      <c r="D374" s="2" t="e">
        <f t="shared" si="55"/>
        <v>#N/A</v>
      </c>
      <c r="E374" s="2" t="e">
        <f t="shared" si="67"/>
        <v>#N/A</v>
      </c>
      <c r="F374" s="2">
        <v>828236.44763679802</v>
      </c>
      <c r="G374" s="2">
        <f t="shared" si="79"/>
        <v>574145.14285714284</v>
      </c>
      <c r="H374" s="2">
        <f t="shared" si="76"/>
        <v>180414921.14009053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8449169.7142857406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947936.2038231045</v>
      </c>
      <c r="Q374" s="2">
        <f t="shared" si="80"/>
        <v>600000</v>
      </c>
      <c r="R374" s="2">
        <f t="shared" si="77"/>
        <v>189443475.38307083</v>
      </c>
      <c r="S374" s="2">
        <f t="shared" si="58"/>
        <v>574145.14285713434</v>
      </c>
      <c r="T374" s="2">
        <f t="shared" si="59"/>
        <v>25854.857142856345</v>
      </c>
      <c r="U374" s="2">
        <f t="shared" si="60"/>
        <v>600000</v>
      </c>
      <c r="V374" s="2">
        <f t="shared" si="78"/>
        <v>132186729.14009118</v>
      </c>
      <c r="W374" s="2">
        <f t="shared" si="61"/>
        <v>574145.14285714924</v>
      </c>
      <c r="X374" s="2">
        <f t="shared" si="51"/>
        <v>25854.857142850757</v>
      </c>
      <c r="Y374" s="2">
        <f t="shared" si="74"/>
        <v>57256746.242979631</v>
      </c>
      <c r="Z374" s="2" t="str">
        <f t="shared" si="52"/>
        <v>MEEP</v>
      </c>
      <c r="AA374" s="2">
        <f>IF(Z374="HERE",Y374,AA373+Graph!$G$1*1000)</f>
        <v>111854412.64050525</v>
      </c>
      <c r="AB374" s="2">
        <f t="shared" si="63"/>
        <v>420000</v>
      </c>
      <c r="AC374" s="2">
        <f t="shared" si="75"/>
        <v>51523522.809751607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297</v>
      </c>
      <c r="C375" s="7"/>
      <c r="D375" s="2" t="e">
        <f t="shared" si="55"/>
        <v>#N/A</v>
      </c>
      <c r="E375" s="2" t="e">
        <f t="shared" si="67"/>
        <v>#N/A</v>
      </c>
      <c r="F375" s="2">
        <v>829664.30832185596</v>
      </c>
      <c r="G375" s="2">
        <f t="shared" si="79"/>
        <v>574145.14285714284</v>
      </c>
      <c r="H375" s="2">
        <f t="shared" si="76"/>
        <v>180989066.28294766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8475024.571428597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949721.76713703573</v>
      </c>
      <c r="Q375" s="2">
        <f t="shared" si="80"/>
        <v>600000</v>
      </c>
      <c r="R375" s="2">
        <f t="shared" si="77"/>
        <v>190043475.38307083</v>
      </c>
      <c r="S375" s="2">
        <f t="shared" si="58"/>
        <v>574145.14285713434</v>
      </c>
      <c r="T375" s="2">
        <f t="shared" si="59"/>
        <v>25854.857142856345</v>
      </c>
      <c r="U375" s="2">
        <f t="shared" si="60"/>
        <v>600000</v>
      </c>
      <c r="V375" s="2">
        <f t="shared" si="78"/>
        <v>132760874.28294833</v>
      </c>
      <c r="W375" s="2">
        <f t="shared" si="61"/>
        <v>574145.14285714924</v>
      </c>
      <c r="X375" s="2">
        <f t="shared" si="51"/>
        <v>25854.857142850757</v>
      </c>
      <c r="Y375" s="2">
        <f t="shared" si="74"/>
        <v>57282601.100122482</v>
      </c>
      <c r="Z375" s="2" t="str">
        <f t="shared" si="52"/>
        <v>MEEP</v>
      </c>
      <c r="AA375" s="2">
        <f>IF(Z375="HERE",Y375,AA374+Graph!$G$1*1000)</f>
        <v>112274412.64050525</v>
      </c>
      <c r="AB375" s="2">
        <f t="shared" si="63"/>
        <v>420000</v>
      </c>
      <c r="AC375" s="2">
        <f t="shared" si="75"/>
        <v>51523522.809751607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298</v>
      </c>
      <c r="C376" s="7"/>
      <c r="D376" s="2" t="e">
        <f t="shared" si="55"/>
        <v>#N/A</v>
      </c>
      <c r="E376" s="2" t="e">
        <f t="shared" si="67"/>
        <v>#N/A</v>
      </c>
      <c r="F376" s="2">
        <v>831092.1690069139</v>
      </c>
      <c r="G376" s="2">
        <f t="shared" si="79"/>
        <v>574145.14285714284</v>
      </c>
      <c r="H376" s="2">
        <f t="shared" si="76"/>
        <v>181563211.42580479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8500879.4285714533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951507.33045095205</v>
      </c>
      <c r="Q376" s="2">
        <f t="shared" si="80"/>
        <v>600000</v>
      </c>
      <c r="R376" s="2">
        <f t="shared" si="77"/>
        <v>190643475.38307083</v>
      </c>
      <c r="S376" s="2">
        <f t="shared" si="58"/>
        <v>574145.14285713434</v>
      </c>
      <c r="T376" s="2">
        <f t="shared" si="59"/>
        <v>25854.857142856345</v>
      </c>
      <c r="U376" s="2">
        <f t="shared" si="60"/>
        <v>600000</v>
      </c>
      <c r="V376" s="2">
        <f t="shared" si="78"/>
        <v>133335019.42580548</v>
      </c>
      <c r="W376" s="2">
        <f t="shared" si="61"/>
        <v>574145.14285714924</v>
      </c>
      <c r="X376" s="2">
        <f t="shared" si="51"/>
        <v>25854.857142850757</v>
      </c>
      <c r="Y376" s="2">
        <f t="shared" si="74"/>
        <v>57308455.957265332</v>
      </c>
      <c r="Z376" s="2" t="str">
        <f t="shared" si="52"/>
        <v>MEEP</v>
      </c>
      <c r="AA376" s="2">
        <f>IF(Z376="HERE",Y376,AA375+Graph!$G$1*1000)</f>
        <v>112694412.64050525</v>
      </c>
      <c r="AB376" s="2">
        <f t="shared" si="63"/>
        <v>420000</v>
      </c>
      <c r="AC376" s="2">
        <f t="shared" si="75"/>
        <v>51523522.809751607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299</v>
      </c>
      <c r="C377" s="7"/>
      <c r="D377" s="2" t="e">
        <f t="shared" si="55"/>
        <v>#N/A</v>
      </c>
      <c r="E377" s="2" t="e">
        <f t="shared" si="67"/>
        <v>#N/A</v>
      </c>
      <c r="F377" s="2">
        <v>832520.02969197184</v>
      </c>
      <c r="G377" s="2">
        <f t="shared" si="79"/>
        <v>574145.14285714284</v>
      </c>
      <c r="H377" s="2">
        <f t="shared" si="76"/>
        <v>182137356.56866193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8526734.2857143097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953292.89376488328</v>
      </c>
      <c r="Q377" s="2">
        <f t="shared" si="80"/>
        <v>600000</v>
      </c>
      <c r="R377" s="2">
        <f t="shared" si="77"/>
        <v>191243475.38307083</v>
      </c>
      <c r="S377" s="2">
        <f t="shared" si="58"/>
        <v>574145.14285713434</v>
      </c>
      <c r="T377" s="2">
        <f t="shared" si="59"/>
        <v>25854.857142856345</v>
      </c>
      <c r="U377" s="2">
        <f t="shared" si="60"/>
        <v>600000</v>
      </c>
      <c r="V377" s="2">
        <f t="shared" si="78"/>
        <v>133909164.56866263</v>
      </c>
      <c r="W377" s="2">
        <f t="shared" si="61"/>
        <v>574145.14285714924</v>
      </c>
      <c r="X377" s="2">
        <f t="shared" si="51"/>
        <v>25854.857142850757</v>
      </c>
      <c r="Y377" s="2">
        <f t="shared" si="74"/>
        <v>57334310.814408183</v>
      </c>
      <c r="Z377" s="2" t="str">
        <f t="shared" si="52"/>
        <v>MEEP</v>
      </c>
      <c r="AA377" s="2">
        <f>IF(Z377="HERE",Y377,AA376+Graph!$G$1*1000)</f>
        <v>113114412.64050525</v>
      </c>
      <c r="AB377" s="2">
        <f t="shared" si="63"/>
        <v>420000</v>
      </c>
      <c r="AC377" s="2">
        <f t="shared" si="75"/>
        <v>51523522.809751607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300</v>
      </c>
      <c r="C378" s="7"/>
      <c r="D378" s="2" t="e">
        <f t="shared" si="55"/>
        <v>#N/A</v>
      </c>
      <c r="E378" s="2" t="e">
        <f t="shared" si="67"/>
        <v>#N/A</v>
      </c>
      <c r="F378" s="2">
        <v>833947.89037702978</v>
      </c>
      <c r="G378" s="2">
        <f t="shared" si="79"/>
        <v>574145.14285714284</v>
      </c>
      <c r="H378" s="2">
        <f t="shared" si="76"/>
        <v>182711501.71151906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8552589.142857166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955078.45707879961</v>
      </c>
      <c r="Q378" s="2">
        <f t="shared" si="80"/>
        <v>600000</v>
      </c>
      <c r="R378" s="2">
        <f t="shared" si="77"/>
        <v>191843475.38307083</v>
      </c>
      <c r="S378" s="2">
        <f t="shared" si="58"/>
        <v>574145.14285713434</v>
      </c>
      <c r="T378" s="2">
        <f t="shared" si="59"/>
        <v>25854.857142856345</v>
      </c>
      <c r="U378" s="2">
        <f t="shared" si="60"/>
        <v>600000</v>
      </c>
      <c r="V378" s="2">
        <f t="shared" si="78"/>
        <v>134483309.71151978</v>
      </c>
      <c r="W378" s="2">
        <f t="shared" si="61"/>
        <v>574145.14285714924</v>
      </c>
      <c r="X378" s="2">
        <f t="shared" si="51"/>
        <v>25854.857142850757</v>
      </c>
      <c r="Y378" s="2">
        <f t="shared" si="74"/>
        <v>57360165.671551034</v>
      </c>
      <c r="Z378" s="2" t="str">
        <f t="shared" si="52"/>
        <v>MEEP</v>
      </c>
      <c r="AA378" s="2">
        <f>IF(Z378="HERE",Y378,AA377+Graph!$G$1*1000)</f>
        <v>113534412.64050525</v>
      </c>
      <c r="AB378" s="2">
        <f t="shared" si="63"/>
        <v>420000</v>
      </c>
      <c r="AC378" s="2">
        <f t="shared" si="75"/>
        <v>51523522.809751607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301</v>
      </c>
      <c r="C379" s="7"/>
      <c r="D379" s="2" t="e">
        <f t="shared" si="55"/>
        <v>#N/A</v>
      </c>
      <c r="E379" s="2" t="e">
        <f t="shared" si="67"/>
        <v>#N/A</v>
      </c>
      <c r="F379" s="2">
        <v>835375.75106208026</v>
      </c>
      <c r="G379" s="2">
        <f t="shared" si="79"/>
        <v>574145.14285714284</v>
      </c>
      <c r="H379" s="2">
        <f t="shared" si="76"/>
        <v>183285646.8543762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8578444.0000000224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956864.02039273083</v>
      </c>
      <c r="Q379" s="2">
        <f t="shared" si="80"/>
        <v>600000</v>
      </c>
      <c r="R379" s="2">
        <f t="shared" si="77"/>
        <v>192443475.38307083</v>
      </c>
      <c r="S379" s="2">
        <f t="shared" si="58"/>
        <v>574145.14285713434</v>
      </c>
      <c r="T379" s="2">
        <f t="shared" si="59"/>
        <v>25854.857142856345</v>
      </c>
      <c r="U379" s="2">
        <f t="shared" si="60"/>
        <v>600000</v>
      </c>
      <c r="V379" s="2">
        <f t="shared" si="78"/>
        <v>135057454.85437691</v>
      </c>
      <c r="W379" s="2">
        <f t="shared" si="61"/>
        <v>574145.14285713434</v>
      </c>
      <c r="X379" s="2">
        <f t="shared" si="51"/>
        <v>25854.857142865658</v>
      </c>
      <c r="Y379" s="2">
        <f t="shared" si="74"/>
        <v>57386020.5286939</v>
      </c>
      <c r="Z379" s="2" t="str">
        <f t="shared" si="52"/>
        <v>MEEP</v>
      </c>
      <c r="AA379" s="2">
        <f>IF(Z379="HERE",Y379,AA378+Graph!$G$1*1000)</f>
        <v>113954412.64050525</v>
      </c>
      <c r="AB379" s="2">
        <f t="shared" si="63"/>
        <v>420000</v>
      </c>
      <c r="AC379" s="2">
        <f t="shared" si="75"/>
        <v>51523522.809751607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302</v>
      </c>
      <c r="C380" s="7"/>
      <c r="D380" s="2" t="e">
        <f t="shared" si="55"/>
        <v>#N/A</v>
      </c>
      <c r="E380" s="2" t="e">
        <f t="shared" si="67"/>
        <v>#N/A</v>
      </c>
      <c r="F380" s="2">
        <v>836803.6117471382</v>
      </c>
      <c r="G380" s="2">
        <f t="shared" si="79"/>
        <v>574145.14285714284</v>
      </c>
      <c r="H380" s="2">
        <f t="shared" si="76"/>
        <v>183859791.99723333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8604298.8571428787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958649.58370664716</v>
      </c>
      <c r="Q380" s="2">
        <f t="shared" si="80"/>
        <v>600000</v>
      </c>
      <c r="R380" s="2">
        <f t="shared" si="77"/>
        <v>193043475.38307083</v>
      </c>
      <c r="S380" s="2">
        <f t="shared" si="58"/>
        <v>574145.14285713434</v>
      </c>
      <c r="T380" s="2">
        <f t="shared" si="59"/>
        <v>25854.857142856345</v>
      </c>
      <c r="U380" s="2">
        <f t="shared" si="60"/>
        <v>600000</v>
      </c>
      <c r="V380" s="2">
        <f t="shared" si="78"/>
        <v>135631599.99723405</v>
      </c>
      <c r="W380" s="2">
        <f t="shared" si="61"/>
        <v>574145.14285713434</v>
      </c>
      <c r="X380" s="2">
        <f t="shared" si="51"/>
        <v>25854.857142865658</v>
      </c>
      <c r="Y380" s="2">
        <f t="shared" si="74"/>
        <v>57411875.385836765</v>
      </c>
      <c r="Z380" s="2" t="str">
        <f t="shared" si="52"/>
        <v>MEEP</v>
      </c>
      <c r="AA380" s="2">
        <f>IF(Z380="HERE",Y380,AA379+Graph!$G$1*1000)</f>
        <v>114374412.64050525</v>
      </c>
      <c r="AB380" s="2">
        <f t="shared" si="63"/>
        <v>420000</v>
      </c>
      <c r="AC380" s="2">
        <f t="shared" si="75"/>
        <v>51523522.809751607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303</v>
      </c>
      <c r="C381" s="7"/>
      <c r="D381" s="2" t="e">
        <f t="shared" si="55"/>
        <v>#N/A</v>
      </c>
      <c r="E381" s="2" t="e">
        <f t="shared" si="67"/>
        <v>#N/A</v>
      </c>
      <c r="F381" s="2">
        <v>838231.47243219614</v>
      </c>
      <c r="G381" s="2">
        <f t="shared" si="79"/>
        <v>574145.14285714284</v>
      </c>
      <c r="H381" s="2">
        <f t="shared" si="76"/>
        <v>184433937.14009047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8630153.714285735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960435.14702057838</v>
      </c>
      <c r="Q381" s="2">
        <f t="shared" si="80"/>
        <v>600000</v>
      </c>
      <c r="R381" s="2">
        <f t="shared" si="77"/>
        <v>193643475.38307083</v>
      </c>
      <c r="S381" s="2">
        <f t="shared" si="58"/>
        <v>574145.14285713434</v>
      </c>
      <c r="T381" s="2">
        <f t="shared" si="59"/>
        <v>25854.857142856345</v>
      </c>
      <c r="U381" s="2">
        <f t="shared" si="60"/>
        <v>600000</v>
      </c>
      <c r="V381" s="2">
        <f t="shared" si="78"/>
        <v>136205745.14009118</v>
      </c>
      <c r="W381" s="2">
        <f t="shared" si="61"/>
        <v>574145.14285713434</v>
      </c>
      <c r="X381" s="2">
        <f t="shared" si="51"/>
        <v>25854.857142865658</v>
      </c>
      <c r="Y381" s="2">
        <f t="shared" si="74"/>
        <v>57437730.242979631</v>
      </c>
      <c r="Z381" s="2" t="str">
        <f t="shared" si="52"/>
        <v>MEEP</v>
      </c>
      <c r="AA381" s="2">
        <f>IF(Z381="HERE",Y381,AA380+Graph!$G$1*1000)</f>
        <v>114794412.64050525</v>
      </c>
      <c r="AB381" s="2">
        <f t="shared" si="63"/>
        <v>420000</v>
      </c>
      <c r="AC381" s="2">
        <f t="shared" si="75"/>
        <v>51523522.809751607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304</v>
      </c>
      <c r="C382" s="7"/>
      <c r="D382" s="2" t="e">
        <f t="shared" si="55"/>
        <v>#N/A</v>
      </c>
      <c r="E382" s="2" t="e">
        <f t="shared" si="67"/>
        <v>#N/A</v>
      </c>
      <c r="F382" s="2">
        <v>839659.33311725408</v>
      </c>
      <c r="G382" s="2">
        <f t="shared" si="79"/>
        <v>574145.14285714284</v>
      </c>
      <c r="H382" s="2">
        <f t="shared" si="76"/>
        <v>185008082.2829476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8656008.5714285914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962220.71033450961</v>
      </c>
      <c r="Q382" s="2">
        <f t="shared" si="80"/>
        <v>600000</v>
      </c>
      <c r="R382" s="2">
        <f t="shared" si="77"/>
        <v>194243475.38307083</v>
      </c>
      <c r="S382" s="2">
        <f t="shared" si="58"/>
        <v>574145.14285713434</v>
      </c>
      <c r="T382" s="2">
        <f t="shared" si="59"/>
        <v>25854.857142856345</v>
      </c>
      <c r="U382" s="2">
        <f t="shared" si="60"/>
        <v>600000</v>
      </c>
      <c r="V382" s="2">
        <f t="shared" si="78"/>
        <v>136779890.28294832</v>
      </c>
      <c r="W382" s="2">
        <f t="shared" si="61"/>
        <v>574145.14285713434</v>
      </c>
      <c r="X382" s="2">
        <f t="shared" si="51"/>
        <v>25854.857142865658</v>
      </c>
      <c r="Y382" s="2">
        <f t="shared" si="74"/>
        <v>57463585.100122496</v>
      </c>
      <c r="Z382" s="2" t="str">
        <f t="shared" si="52"/>
        <v>MEEP</v>
      </c>
      <c r="AA382" s="2">
        <f>IF(Z382="HERE",Y382,AA381+Graph!$G$1*1000)</f>
        <v>115214412.64050525</v>
      </c>
      <c r="AB382" s="2">
        <f t="shared" si="63"/>
        <v>420000</v>
      </c>
      <c r="AC382" s="2">
        <f t="shared" si="75"/>
        <v>51523522.809751607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305</v>
      </c>
      <c r="C383" s="7"/>
      <c r="D383" s="2" t="e">
        <f t="shared" si="55"/>
        <v>#N/A</v>
      </c>
      <c r="E383" s="2" t="e">
        <f t="shared" si="67"/>
        <v>#N/A</v>
      </c>
      <c r="F383" s="2">
        <v>841087.19380231202</v>
      </c>
      <c r="G383" s="2">
        <f t="shared" si="79"/>
        <v>574145.14285714284</v>
      </c>
      <c r="H383" s="2">
        <f t="shared" si="76"/>
        <v>185582227.42580473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8681863.4285714477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964006.27364842594</v>
      </c>
      <c r="Q383" s="2">
        <f t="shared" si="80"/>
        <v>600000</v>
      </c>
      <c r="R383" s="2">
        <f t="shared" si="77"/>
        <v>194843475.38307083</v>
      </c>
      <c r="S383" s="2">
        <f t="shared" si="58"/>
        <v>574145.14285713434</v>
      </c>
      <c r="T383" s="2">
        <f t="shared" si="59"/>
        <v>25854.857142856345</v>
      </c>
      <c r="U383" s="2">
        <f t="shared" si="60"/>
        <v>600000</v>
      </c>
      <c r="V383" s="2">
        <f t="shared" si="78"/>
        <v>137354035.42580545</v>
      </c>
      <c r="W383" s="2">
        <f t="shared" si="61"/>
        <v>574145.14285713434</v>
      </c>
      <c r="X383" s="2">
        <f t="shared" si="51"/>
        <v>25854.857142865658</v>
      </c>
      <c r="Y383" s="2">
        <f t="shared" si="74"/>
        <v>57489439.957265362</v>
      </c>
      <c r="Z383" s="2" t="str">
        <f t="shared" si="52"/>
        <v>MEEP</v>
      </c>
      <c r="AA383" s="2">
        <f>IF(Z383="HERE",Y383,AA382+Graph!$G$1*1000)</f>
        <v>115634412.64050525</v>
      </c>
      <c r="AB383" s="2">
        <f t="shared" si="63"/>
        <v>420000</v>
      </c>
      <c r="AC383" s="2">
        <f t="shared" si="75"/>
        <v>51523522.809751607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306</v>
      </c>
      <c r="C384" s="7"/>
      <c r="D384" s="2" t="e">
        <f t="shared" si="55"/>
        <v>#N/A</v>
      </c>
      <c r="E384" s="2" t="e">
        <f t="shared" si="67"/>
        <v>#N/A</v>
      </c>
      <c r="F384" s="2">
        <v>842515.05448736995</v>
      </c>
      <c r="G384" s="2">
        <f t="shared" si="79"/>
        <v>574145.14285714284</v>
      </c>
      <c r="H384" s="2">
        <f t="shared" si="76"/>
        <v>186156372.56866187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8707718.2857143041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965791.83696235716</v>
      </c>
      <c r="Q384" s="2">
        <f t="shared" si="80"/>
        <v>600000</v>
      </c>
      <c r="R384" s="2">
        <f t="shared" si="77"/>
        <v>195443475.38307083</v>
      </c>
      <c r="S384" s="2">
        <f t="shared" si="58"/>
        <v>574145.14285713434</v>
      </c>
      <c r="T384" s="2">
        <f t="shared" si="59"/>
        <v>25854.857142856345</v>
      </c>
      <c r="U384" s="2">
        <f t="shared" si="60"/>
        <v>600000</v>
      </c>
      <c r="V384" s="2">
        <f t="shared" si="78"/>
        <v>137928180.56866258</v>
      </c>
      <c r="W384" s="2">
        <f t="shared" si="61"/>
        <v>574145.14285713434</v>
      </c>
      <c r="X384" s="2">
        <f t="shared" si="51"/>
        <v>25854.857142865658</v>
      </c>
      <c r="Y384" s="2">
        <f t="shared" si="74"/>
        <v>57515294.814408228</v>
      </c>
      <c r="Z384" s="2" t="str">
        <f t="shared" si="52"/>
        <v>MEEP</v>
      </c>
      <c r="AA384" s="2">
        <f>IF(Z384="HERE",Y384,AA383+Graph!$G$1*1000)</f>
        <v>116054412.64050525</v>
      </c>
      <c r="AB384" s="2">
        <f t="shared" si="63"/>
        <v>420000</v>
      </c>
      <c r="AC384" s="2">
        <f t="shared" si="75"/>
        <v>51523522.809751607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307</v>
      </c>
      <c r="C385" s="7"/>
      <c r="D385" s="2" t="e">
        <f t="shared" si="55"/>
        <v>#N/A</v>
      </c>
      <c r="E385" s="2" t="e">
        <f t="shared" si="67"/>
        <v>#N/A</v>
      </c>
      <c r="F385" s="2">
        <v>843942.91517242789</v>
      </c>
      <c r="G385" s="2">
        <f t="shared" si="79"/>
        <v>574145.14285714284</v>
      </c>
      <c r="H385" s="2">
        <f t="shared" si="76"/>
        <v>186730517.711519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8733573.1428571604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967577.40027627349</v>
      </c>
      <c r="Q385" s="2">
        <f t="shared" si="80"/>
        <v>600000</v>
      </c>
      <c r="R385" s="2">
        <f t="shared" si="77"/>
        <v>196043475.38307083</v>
      </c>
      <c r="S385" s="2">
        <f t="shared" si="58"/>
        <v>574145.14285713434</v>
      </c>
      <c r="T385" s="2">
        <f t="shared" si="59"/>
        <v>25854.857142856345</v>
      </c>
      <c r="U385" s="2">
        <f t="shared" si="60"/>
        <v>600000</v>
      </c>
      <c r="V385" s="2">
        <f t="shared" si="78"/>
        <v>138502325.71151972</v>
      </c>
      <c r="W385" s="2">
        <f t="shared" si="61"/>
        <v>574145.14285713434</v>
      </c>
      <c r="X385" s="2">
        <f t="shared" si="51"/>
        <v>25854.857142865658</v>
      </c>
      <c r="Y385" s="2">
        <f t="shared" si="74"/>
        <v>57541149.671551093</v>
      </c>
      <c r="Z385" s="2" t="str">
        <f t="shared" si="52"/>
        <v>MEEP</v>
      </c>
      <c r="AA385" s="2">
        <f>IF(Z385="HERE",Y385,AA384+Graph!$G$1*1000)</f>
        <v>116474412.64050525</v>
      </c>
      <c r="AB385" s="2">
        <f t="shared" si="63"/>
        <v>420000</v>
      </c>
      <c r="AC385" s="2">
        <f t="shared" si="75"/>
        <v>51523522.809751607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9:I385">
    <cfRule type="cellIs" dxfId="165" priority="43" operator="greaterThan">
      <formula>0</formula>
    </cfRule>
  </conditionalFormatting>
  <conditionalFormatting sqref="C31:C64 C117:C385 C79:C114">
    <cfRule type="cellIs" dxfId="164" priority="44" operator="greaterThan">
      <formula>0</formula>
    </cfRule>
  </conditionalFormatting>
  <conditionalFormatting sqref="C31:C64 C117:C385 C79:C114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63" priority="46" operator="greaterThan">
      <formula>0</formula>
    </cfRule>
  </conditionalFormatting>
  <conditionalFormatting sqref="C115">
    <cfRule type="cellIs" dxfId="162" priority="47" operator="greaterThan">
      <formula>0</formula>
    </cfRule>
  </conditionalFormatting>
  <conditionalFormatting sqref="C65">
    <cfRule type="cellIs" dxfId="161" priority="41" operator="greaterThan">
      <formula>0</formula>
    </cfRule>
  </conditionalFormatting>
  <conditionalFormatting sqref="C65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60" priority="40" operator="greaterThan">
      <formula>0</formula>
    </cfRule>
  </conditionalFormatting>
  <conditionalFormatting sqref="C66">
    <cfRule type="cellIs" dxfId="159" priority="38" operator="greaterThan">
      <formula>0</formula>
    </cfRule>
  </conditionalFormatting>
  <conditionalFormatting sqref="C66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58" priority="37" operator="greaterThan">
      <formula>0</formula>
    </cfRule>
  </conditionalFormatting>
  <conditionalFormatting sqref="C67">
    <cfRule type="cellIs" dxfId="157" priority="35" operator="greaterThan">
      <formula>0</formula>
    </cfRule>
  </conditionalFormatting>
  <conditionalFormatting sqref="C67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56" priority="34" operator="greaterThan">
      <formula>0</formula>
    </cfRule>
  </conditionalFormatting>
  <conditionalFormatting sqref="C68">
    <cfRule type="cellIs" dxfId="155" priority="32" operator="greaterThan">
      <formula>0</formula>
    </cfRule>
  </conditionalFormatting>
  <conditionalFormatting sqref="C68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54" priority="31" operator="greaterThan">
      <formula>0</formula>
    </cfRule>
  </conditionalFormatting>
  <conditionalFormatting sqref="C69">
    <cfRule type="cellIs" dxfId="153" priority="29" operator="greaterThan">
      <formula>0</formula>
    </cfRule>
  </conditionalFormatting>
  <conditionalFormatting sqref="C69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52" priority="28" operator="greaterThan">
      <formula>0</formula>
    </cfRule>
  </conditionalFormatting>
  <conditionalFormatting sqref="C70">
    <cfRule type="cellIs" dxfId="151" priority="26" operator="greaterThan">
      <formula>0</formula>
    </cfRule>
  </conditionalFormatting>
  <conditionalFormatting sqref="C70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50" priority="25" operator="greaterThan">
      <formula>0</formula>
    </cfRule>
  </conditionalFormatting>
  <conditionalFormatting sqref="C71">
    <cfRule type="cellIs" dxfId="149" priority="23" operator="greaterThan">
      <formula>0</formula>
    </cfRule>
  </conditionalFormatting>
  <conditionalFormatting sqref="C71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48" priority="22" operator="greaterThan">
      <formula>0</formula>
    </cfRule>
  </conditionalFormatting>
  <conditionalFormatting sqref="C72">
    <cfRule type="cellIs" dxfId="147" priority="20" operator="greaterThan">
      <formula>0</formula>
    </cfRule>
  </conditionalFormatting>
  <conditionalFormatting sqref="C72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46" priority="19" operator="greaterThan">
      <formula>0</formula>
    </cfRule>
  </conditionalFormatting>
  <conditionalFormatting sqref="C73">
    <cfRule type="cellIs" dxfId="145" priority="17" operator="greaterThan">
      <formula>0</formula>
    </cfRule>
  </conditionalFormatting>
  <conditionalFormatting sqref="C7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44" priority="16" operator="greaterThan">
      <formula>0</formula>
    </cfRule>
  </conditionalFormatting>
  <conditionalFormatting sqref="C74">
    <cfRule type="cellIs" dxfId="143" priority="14" operator="greaterThan">
      <formula>0</formula>
    </cfRule>
  </conditionalFormatting>
  <conditionalFormatting sqref="C7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42" priority="13" operator="greaterThan">
      <formula>0</formula>
    </cfRule>
  </conditionalFormatting>
  <conditionalFormatting sqref="C75">
    <cfRule type="cellIs" dxfId="141" priority="11" operator="greaterThan">
      <formula>0</formula>
    </cfRule>
  </conditionalFormatting>
  <conditionalFormatting sqref="C7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40" priority="10" operator="greaterThan">
      <formula>0</formula>
    </cfRule>
  </conditionalFormatting>
  <conditionalFormatting sqref="C76">
    <cfRule type="cellIs" dxfId="139" priority="8" operator="greaterThan">
      <formula>0</formula>
    </cfRule>
  </conditionalFormatting>
  <conditionalFormatting sqref="C7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38" priority="7" operator="greaterThan">
      <formula>0</formula>
    </cfRule>
  </conditionalFormatting>
  <conditionalFormatting sqref="C77">
    <cfRule type="cellIs" dxfId="137" priority="5" operator="greaterThan">
      <formula>0</formula>
    </cfRule>
  </conditionalFormatting>
  <conditionalFormatting sqref="C7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36" priority="4" operator="greaterThan">
      <formula>0</formula>
    </cfRule>
  </conditionalFormatting>
  <conditionalFormatting sqref="C78">
    <cfRule type="cellIs" dxfId="12" priority="2" operator="greaterThan">
      <formula>0</formula>
    </cfRule>
  </conditionalFormatting>
  <conditionalFormatting sqref="C7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8" sqref="I78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624.14514285714279</v>
      </c>
    </row>
    <row r="32" spans="1:37" ht="15" x14ac:dyDescent="0.25">
      <c r="A32" s="1">
        <v>44208</v>
      </c>
      <c r="B32" s="2">
        <f t="shared" si="0"/>
        <v>-46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-45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-44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-43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-42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-41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347047.39677266777</v>
      </c>
      <c r="G37" s="2">
        <f>IF(F37&gt;650000,$AK$31*1000,F37)</f>
        <v>347047.39677266777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346201.36703053117</v>
      </c>
      <c r="Q37" s="2">
        <f>IF(P37&gt;650000,650000,P37)</f>
        <v>346201.36703053117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-40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348475.25745771825</v>
      </c>
      <c r="G38" s="2">
        <f t="shared" ref="G38:G101" si="25">IF(F38&gt;650000,$AK$31*1000,F38)</f>
        <v>348475.25745771825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347986.93034446239</v>
      </c>
      <c r="Q38" s="2">
        <f t="shared" ref="Q38:Q101" si="26">IF(P38&gt;650000,650000,P38)</f>
        <v>347986.93034446239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-39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349903.11814277619</v>
      </c>
      <c r="G39" s="2">
        <f t="shared" si="25"/>
        <v>349903.11814277619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349772.49365837872</v>
      </c>
      <c r="Q39" s="2">
        <f t="shared" si="26"/>
        <v>349772.49365837872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-38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351330.97882783413</v>
      </c>
      <c r="G40" s="2">
        <f t="shared" si="25"/>
        <v>351330.97882783413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351558.05697230995</v>
      </c>
      <c r="Q40" s="2">
        <f t="shared" si="26"/>
        <v>351558.05697230995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-37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352758.83951289207</v>
      </c>
      <c r="G41" s="2">
        <f t="shared" si="25"/>
        <v>352758.83951289207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353343.62028622627</v>
      </c>
      <c r="Q41" s="2">
        <f t="shared" si="26"/>
        <v>353343.62028622627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-36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354186.70019795001</v>
      </c>
      <c r="G42" s="2">
        <f t="shared" si="25"/>
        <v>354186.70019795001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355129.1836001575</v>
      </c>
      <c r="Q42" s="2">
        <f t="shared" si="26"/>
        <v>355129.1836001575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-35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355614.56088300794</v>
      </c>
      <c r="G43" s="2">
        <f t="shared" si="25"/>
        <v>355614.56088300794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356914.74691408873</v>
      </c>
      <c r="Q43" s="2">
        <f t="shared" si="26"/>
        <v>356914.74691408873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-34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357042.42156805843</v>
      </c>
      <c r="G44" s="2">
        <f t="shared" si="25"/>
        <v>357042.42156805843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358700.31022800505</v>
      </c>
      <c r="Q44" s="2">
        <f t="shared" si="26"/>
        <v>358700.31022800505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-33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358470.28225311637</v>
      </c>
      <c r="G45" s="2">
        <f t="shared" si="25"/>
        <v>358470.28225311637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360485.87354193628</v>
      </c>
      <c r="Q45" s="2">
        <f t="shared" si="26"/>
        <v>360485.87354193628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-32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359898.14293817431</v>
      </c>
      <c r="G46" s="2">
        <f t="shared" si="25"/>
        <v>359898.14293817431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362271.4368558526</v>
      </c>
      <c r="Q46" s="2">
        <f t="shared" si="26"/>
        <v>362271.4368558526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-31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361326.00362323225</v>
      </c>
      <c r="G47" s="2">
        <f t="shared" si="25"/>
        <v>361326.00362323225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364057.00016978383</v>
      </c>
      <c r="Q47" s="2">
        <f t="shared" si="26"/>
        <v>364057.00016978383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-30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362753.86430829018</v>
      </c>
      <c r="G48" s="2">
        <f t="shared" si="25"/>
        <v>362753.86430829018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365842.56348370016</v>
      </c>
      <c r="Q48" s="2">
        <f t="shared" si="26"/>
        <v>365842.56348370016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-29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364181.72499334812</v>
      </c>
      <c r="G49" s="2">
        <f t="shared" si="25"/>
        <v>364181.72499334812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367628.12679763138</v>
      </c>
      <c r="Q49" s="2">
        <f t="shared" si="26"/>
        <v>367628.12679763138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-28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365609.58567840606</v>
      </c>
      <c r="G50" s="2">
        <f t="shared" si="25"/>
        <v>365609.58567840606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369413.69011154771</v>
      </c>
      <c r="Q50" s="2">
        <f t="shared" si="26"/>
        <v>369413.69011154771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-27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367037.44636345655</v>
      </c>
      <c r="G51" s="2">
        <f t="shared" si="25"/>
        <v>367037.44636345655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371199.25342547894</v>
      </c>
      <c r="Q51" s="2">
        <f t="shared" si="26"/>
        <v>371199.25342547894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-26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368465.30704851449</v>
      </c>
      <c r="G52" s="2">
        <f t="shared" si="25"/>
        <v>368465.30704851449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372984.81673939526</v>
      </c>
      <c r="Q52" s="2">
        <f t="shared" si="26"/>
        <v>372984.81673939526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-25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369893.16773357242</v>
      </c>
      <c r="G53" s="2">
        <f t="shared" si="25"/>
        <v>369893.16773357242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374770.38005332649</v>
      </c>
      <c r="Q53" s="2">
        <f t="shared" si="26"/>
        <v>374770.38005332649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-24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371321.02841863036</v>
      </c>
      <c r="G54" s="2">
        <f t="shared" si="25"/>
        <v>371321.02841863036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376555.94336725771</v>
      </c>
      <c r="Q54" s="2">
        <f t="shared" si="26"/>
        <v>376555.94336725771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-23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372748.8891036883</v>
      </c>
      <c r="G55" s="2">
        <f t="shared" si="25"/>
        <v>372748.8891036883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378341.50668117404</v>
      </c>
      <c r="Q55" s="2">
        <f t="shared" si="26"/>
        <v>378341.50668117404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-22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374176.74978874624</v>
      </c>
      <c r="G56" s="2">
        <f t="shared" si="25"/>
        <v>374176.74978874624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380127.06999510527</v>
      </c>
      <c r="Q56" s="2">
        <f t="shared" si="26"/>
        <v>380127.06999510527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-21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375604.61047379673</v>
      </c>
      <c r="G57" s="2">
        <f t="shared" si="25"/>
        <v>375604.61047379673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381912.63330902159</v>
      </c>
      <c r="Q57" s="2">
        <f t="shared" si="26"/>
        <v>381912.63330902159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-20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377032.47115885466</v>
      </c>
      <c r="G58" s="2">
        <f t="shared" si="25"/>
        <v>377032.47115885466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383698.19662295282</v>
      </c>
      <c r="Q58" s="2">
        <f t="shared" si="26"/>
        <v>383698.19662295282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-19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378460.3318439126</v>
      </c>
      <c r="G59" s="2">
        <f t="shared" si="25"/>
        <v>378460.3318439126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385483.75993686914</v>
      </c>
      <c r="Q59" s="2">
        <f t="shared" si="26"/>
        <v>385483.75993686914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-18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379888.19252897054</v>
      </c>
      <c r="G60" s="2">
        <f t="shared" si="25"/>
        <v>379888.19252897054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387269.32325080037</v>
      </c>
      <c r="Q60" s="2">
        <f t="shared" si="26"/>
        <v>387269.32325080037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-17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381316.05321402848</v>
      </c>
      <c r="G61" s="2">
        <f t="shared" si="25"/>
        <v>381316.05321402848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389054.8865647167</v>
      </c>
      <c r="Q61" s="2">
        <f t="shared" si="26"/>
        <v>389054.8865647167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-16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382743.91389908642</v>
      </c>
      <c r="G62" s="2">
        <f t="shared" si="25"/>
        <v>382743.91389908642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390840.44987864792</v>
      </c>
      <c r="Q62" s="2">
        <f t="shared" si="26"/>
        <v>390840.44987864792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-15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384171.77458414435</v>
      </c>
      <c r="G63" s="2">
        <f t="shared" si="25"/>
        <v>384171.77458414435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392626.01319257915</v>
      </c>
      <c r="Q63" s="2">
        <f t="shared" si="26"/>
        <v>392626.01319257915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-14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385599.63526919484</v>
      </c>
      <c r="G64" s="2">
        <f t="shared" si="25"/>
        <v>385599.63526919484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394411.57650649548</v>
      </c>
      <c r="Q64" s="2">
        <f t="shared" si="26"/>
        <v>394411.57650649548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-13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387027.49595425278</v>
      </c>
      <c r="G65" s="2">
        <f t="shared" si="25"/>
        <v>387027.49595425278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396197.1398204267</v>
      </c>
      <c r="Q65" s="2">
        <f t="shared" si="26"/>
        <v>396197.1398204267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-12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388455.35663931072</v>
      </c>
      <c r="G66" s="2">
        <f t="shared" si="25"/>
        <v>388455.35663931072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397982.70313434303</v>
      </c>
      <c r="Q66" s="2">
        <f t="shared" si="26"/>
        <v>397982.70313434303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-11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389883.21732436866</v>
      </c>
      <c r="G67" s="2">
        <f t="shared" si="25"/>
        <v>389883.21732436866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399768.26644827425</v>
      </c>
      <c r="Q67" s="2">
        <f t="shared" si="26"/>
        <v>399768.26644827425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-10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391311.07800942659</v>
      </c>
      <c r="G68" s="2">
        <f t="shared" si="25"/>
        <v>391311.07800942659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401553.82976219058</v>
      </c>
      <c r="Q68" s="2">
        <f t="shared" si="26"/>
        <v>401553.82976219058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-9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392738.93869448453</v>
      </c>
      <c r="G69" s="2">
        <f t="shared" si="25"/>
        <v>392738.93869448453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403339.39307612181</v>
      </c>
      <c r="Q69" s="2">
        <f t="shared" si="26"/>
        <v>403339.39307612181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-8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394166.79937953502</v>
      </c>
      <c r="G70" s="2">
        <f t="shared" si="25"/>
        <v>394166.79937953502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405124.95639003813</v>
      </c>
      <c r="Q70" s="2">
        <f t="shared" si="26"/>
        <v>405124.95639003813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-7</v>
      </c>
      <c r="C71" s="7">
        <v>17582121</v>
      </c>
      <c r="D71" s="2">
        <f t="shared" si="11"/>
        <v>334679</v>
      </c>
      <c r="E71" s="2">
        <f t="shared" si="22"/>
        <v>359990.28571428574</v>
      </c>
      <c r="F71" s="2">
        <v>395594.66006459296</v>
      </c>
      <c r="G71" s="2">
        <f t="shared" si="25"/>
        <v>395594.66006459296</v>
      </c>
      <c r="H71" s="2">
        <f t="shared" si="12"/>
        <v>17582121</v>
      </c>
      <c r="I71" s="7">
        <v>615148</v>
      </c>
      <c r="J71" s="2">
        <f t="shared" si="13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4"/>
        <v>344942</v>
      </c>
      <c r="O71" s="2">
        <f t="shared" si="24"/>
        <v>371052.14285714284</v>
      </c>
      <c r="P71" s="2">
        <v>406910.51970396936</v>
      </c>
      <c r="Q71" s="2">
        <f t="shared" si="26"/>
        <v>406910.51970396936</v>
      </c>
      <c r="R71" s="2">
        <f t="shared" si="15"/>
        <v>18197269</v>
      </c>
      <c r="S71" s="2">
        <f t="shared" si="16"/>
        <v>334679</v>
      </c>
      <c r="T71" s="2">
        <f t="shared" si="17"/>
        <v>10263</v>
      </c>
      <c r="U71" s="2">
        <f t="shared" si="18"/>
        <v>344942</v>
      </c>
      <c r="V71" s="2">
        <f t="shared" si="5"/>
        <v>615148</v>
      </c>
      <c r="W71" s="2">
        <f t="shared" si="19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0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2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-6</v>
      </c>
      <c r="C72" s="7">
        <v>17723840</v>
      </c>
      <c r="D72" s="2">
        <f t="shared" si="11"/>
        <v>141719</v>
      </c>
      <c r="E72" s="2">
        <f t="shared" si="22"/>
        <v>346241.28571428574</v>
      </c>
      <c r="F72" s="2">
        <v>397022.5207496509</v>
      </c>
      <c r="G72" s="2">
        <f t="shared" si="25"/>
        <v>397022.5207496509</v>
      </c>
      <c r="H72" s="2">
        <f t="shared" si="12"/>
        <v>17723840</v>
      </c>
      <c r="I72" s="7">
        <v>624325</v>
      </c>
      <c r="J72" s="2">
        <f t="shared" si="13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4"/>
        <v>150896</v>
      </c>
      <c r="O72" s="2">
        <f t="shared" si="24"/>
        <v>358340.57142857142</v>
      </c>
      <c r="P72" s="2">
        <v>408696.08301790059</v>
      </c>
      <c r="Q72" s="2">
        <f t="shared" si="26"/>
        <v>408696.08301790059</v>
      </c>
      <c r="R72" s="2">
        <f t="shared" si="15"/>
        <v>18348165</v>
      </c>
      <c r="S72" s="2">
        <f t="shared" si="16"/>
        <v>141719</v>
      </c>
      <c r="T72" s="2">
        <f t="shared" si="17"/>
        <v>9177</v>
      </c>
      <c r="U72" s="2">
        <f t="shared" si="18"/>
        <v>150896</v>
      </c>
      <c r="V72" s="2">
        <f t="shared" si="5"/>
        <v>624325</v>
      </c>
      <c r="W72" s="2">
        <f t="shared" si="19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0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2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-5</v>
      </c>
      <c r="C73" s="7">
        <v>17916181</v>
      </c>
      <c r="D73" s="2">
        <f t="shared" si="11"/>
        <v>192341</v>
      </c>
      <c r="E73" s="2">
        <f t="shared" si="22"/>
        <v>334296.28571428574</v>
      </c>
      <c r="F73" s="2">
        <v>398450.38143470883</v>
      </c>
      <c r="G73" s="2">
        <f t="shared" si="25"/>
        <v>398450.38143470883</v>
      </c>
      <c r="H73" s="2">
        <f t="shared" si="12"/>
        <v>17916181</v>
      </c>
      <c r="I73" s="7">
        <v>642788</v>
      </c>
      <c r="J73" s="2">
        <f t="shared" si="13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4"/>
        <v>210804</v>
      </c>
      <c r="O73" s="2">
        <f t="shared" si="24"/>
        <v>348035.28571428574</v>
      </c>
      <c r="P73" s="2">
        <v>410481.64633181691</v>
      </c>
      <c r="Q73" s="2">
        <f t="shared" si="26"/>
        <v>410481.64633181691</v>
      </c>
      <c r="R73" s="2">
        <f t="shared" si="15"/>
        <v>18558969</v>
      </c>
      <c r="S73" s="2">
        <f t="shared" si="16"/>
        <v>192341</v>
      </c>
      <c r="T73" s="2">
        <f t="shared" si="17"/>
        <v>18463</v>
      </c>
      <c r="U73" s="2">
        <f t="shared" si="18"/>
        <v>210804</v>
      </c>
      <c r="V73" s="2">
        <f t="shared" si="5"/>
        <v>642788</v>
      </c>
      <c r="W73" s="2">
        <f t="shared" si="19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0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2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-4</v>
      </c>
      <c r="C74" s="7">
        <v>18242873</v>
      </c>
      <c r="D74" s="2">
        <f t="shared" si="11"/>
        <v>326692</v>
      </c>
      <c r="E74" s="2">
        <f t="shared" si="22"/>
        <v>328843</v>
      </c>
      <c r="F74" s="2">
        <v>399878.24211976677</v>
      </c>
      <c r="G74" s="2">
        <f t="shared" si="25"/>
        <v>399878.24211976677</v>
      </c>
      <c r="H74" s="2">
        <f t="shared" si="12"/>
        <v>18242873</v>
      </c>
      <c r="I74" s="7">
        <v>669105</v>
      </c>
      <c r="J74" s="2">
        <f t="shared" si="13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4"/>
        <v>353009</v>
      </c>
      <c r="O74" s="2">
        <f t="shared" si="24"/>
        <v>344632.71428571426</v>
      </c>
      <c r="P74" s="2">
        <v>412267.20964574814</v>
      </c>
      <c r="Q74" s="2">
        <f t="shared" si="26"/>
        <v>412267.20964574814</v>
      </c>
      <c r="R74" s="2">
        <f t="shared" si="15"/>
        <v>18911978</v>
      </c>
      <c r="S74" s="2">
        <f t="shared" si="16"/>
        <v>326692</v>
      </c>
      <c r="T74" s="2">
        <f t="shared" si="17"/>
        <v>26317</v>
      </c>
      <c r="U74" s="2">
        <f t="shared" si="18"/>
        <v>353009</v>
      </c>
      <c r="V74" s="2">
        <f t="shared" si="5"/>
        <v>669105</v>
      </c>
      <c r="W74" s="2">
        <f t="shared" si="19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0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2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-3</v>
      </c>
      <c r="C75" s="7">
        <v>18691835</v>
      </c>
      <c r="D75" s="2">
        <f t="shared" si="11"/>
        <v>448962</v>
      </c>
      <c r="E75" s="2">
        <f t="shared" si="22"/>
        <v>324107.57142857142</v>
      </c>
      <c r="F75" s="2">
        <v>401306.10280482471</v>
      </c>
      <c r="G75" s="2">
        <f t="shared" si="25"/>
        <v>401306.10280482471</v>
      </c>
      <c r="H75" s="2">
        <f t="shared" si="12"/>
        <v>18691835</v>
      </c>
      <c r="I75" s="7">
        <v>700718</v>
      </c>
      <c r="J75" s="2">
        <f t="shared" si="13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4"/>
        <v>480575</v>
      </c>
      <c r="O75" s="2">
        <f t="shared" si="24"/>
        <v>342249.57142857142</v>
      </c>
      <c r="P75" s="2">
        <v>414052.77295966446</v>
      </c>
      <c r="Q75" s="2">
        <f t="shared" si="26"/>
        <v>414052.77295966446</v>
      </c>
      <c r="R75" s="2">
        <f t="shared" si="15"/>
        <v>19392553</v>
      </c>
      <c r="S75" s="2">
        <f t="shared" si="16"/>
        <v>448962</v>
      </c>
      <c r="T75" s="2">
        <f t="shared" si="17"/>
        <v>31613</v>
      </c>
      <c r="U75" s="2">
        <f t="shared" si="18"/>
        <v>480575</v>
      </c>
      <c r="V75" s="2">
        <f t="shared" si="5"/>
        <v>700718</v>
      </c>
      <c r="W75" s="2">
        <f t="shared" si="19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0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2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</v>
      </c>
      <c r="C76" s="7">
        <v>19177555</v>
      </c>
      <c r="D76" s="2">
        <f t="shared" si="11"/>
        <v>485720</v>
      </c>
      <c r="E76" s="2">
        <f t="shared" si="22"/>
        <v>328859.85714285716</v>
      </c>
      <c r="F76" s="2">
        <v>402733.9634898752</v>
      </c>
      <c r="G76" s="2">
        <f t="shared" si="25"/>
        <v>402733.9634898752</v>
      </c>
      <c r="H76" s="2">
        <f t="shared" si="12"/>
        <v>19177555</v>
      </c>
      <c r="I76" s="7">
        <v>736037</v>
      </c>
      <c r="J76" s="2">
        <f t="shared" si="13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4"/>
        <v>521039</v>
      </c>
      <c r="O76" s="2">
        <f t="shared" si="24"/>
        <v>349780.71428571426</v>
      </c>
      <c r="P76" s="2">
        <v>415838.33627359569</v>
      </c>
      <c r="Q76" s="2">
        <f t="shared" si="26"/>
        <v>415838.33627359569</v>
      </c>
      <c r="R76" s="2">
        <f t="shared" si="15"/>
        <v>19913592</v>
      </c>
      <c r="S76" s="2">
        <f t="shared" si="16"/>
        <v>485720</v>
      </c>
      <c r="T76" s="2">
        <f t="shared" si="17"/>
        <v>35319</v>
      </c>
      <c r="U76" s="2">
        <f t="shared" si="18"/>
        <v>521039</v>
      </c>
      <c r="V76" s="2">
        <f t="shared" si="5"/>
        <v>736037</v>
      </c>
      <c r="W76" s="2">
        <f t="shared" si="19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0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2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-1</v>
      </c>
      <c r="C77" s="7">
        <v>19682048</v>
      </c>
      <c r="D77" s="2">
        <f t="shared" si="11"/>
        <v>504493</v>
      </c>
      <c r="E77" s="2">
        <f t="shared" si="22"/>
        <v>347800.85714285716</v>
      </c>
      <c r="F77" s="2">
        <v>404161.82417493314</v>
      </c>
      <c r="G77" s="2">
        <f t="shared" si="25"/>
        <v>404161.82417493314</v>
      </c>
      <c r="H77" s="2">
        <f t="shared" si="12"/>
        <v>19682048</v>
      </c>
      <c r="I77" s="7">
        <v>768810</v>
      </c>
      <c r="J77" s="2">
        <f t="shared" si="13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4"/>
        <v>537266</v>
      </c>
      <c r="O77" s="2">
        <f t="shared" si="24"/>
        <v>371218.71428571426</v>
      </c>
      <c r="P77" s="2">
        <v>417623.89958751202</v>
      </c>
      <c r="Q77" s="2">
        <f t="shared" si="26"/>
        <v>417623.89958751202</v>
      </c>
      <c r="R77" s="2">
        <f t="shared" si="15"/>
        <v>20450858</v>
      </c>
      <c r="S77" s="2">
        <f t="shared" si="16"/>
        <v>504493</v>
      </c>
      <c r="T77" s="2">
        <f t="shared" si="17"/>
        <v>32773</v>
      </c>
      <c r="U77" s="2">
        <f t="shared" si="18"/>
        <v>537266</v>
      </c>
      <c r="V77" s="2">
        <f t="shared" si="5"/>
        <v>768810</v>
      </c>
      <c r="W77" s="2">
        <f t="shared" si="19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0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2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0</v>
      </c>
      <c r="C78" s="7">
        <v>20089551</v>
      </c>
      <c r="D78" s="2">
        <f t="shared" si="11"/>
        <v>407503</v>
      </c>
      <c r="E78" s="2">
        <f t="shared" si="22"/>
        <v>358204.28571428574</v>
      </c>
      <c r="F78" s="2">
        <v>405589.68485999107</v>
      </c>
      <c r="G78" s="2">
        <f t="shared" si="25"/>
        <v>405589.68485999107</v>
      </c>
      <c r="H78" s="2">
        <f t="shared" si="12"/>
        <v>20089551</v>
      </c>
      <c r="I78" s="7">
        <v>796132</v>
      </c>
      <c r="J78" s="2">
        <f t="shared" si="13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4"/>
        <v>434825</v>
      </c>
      <c r="O78" s="2">
        <f t="shared" si="24"/>
        <v>384059.14285714284</v>
      </c>
      <c r="P78" s="2">
        <v>419409.46290144324</v>
      </c>
      <c r="Q78" s="2">
        <f t="shared" si="26"/>
        <v>419409.46290144324</v>
      </c>
      <c r="R78" s="2">
        <f t="shared" si="15"/>
        <v>20885683</v>
      </c>
      <c r="S78" s="2">
        <f t="shared" si="16"/>
        <v>407503</v>
      </c>
      <c r="T78" s="2">
        <f t="shared" si="17"/>
        <v>27322</v>
      </c>
      <c r="U78" s="2">
        <f t="shared" si="18"/>
        <v>434825</v>
      </c>
      <c r="V78" s="2">
        <f t="shared" si="5"/>
        <v>796132</v>
      </c>
      <c r="W78" s="2">
        <f t="shared" si="19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0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2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1</v>
      </c>
      <c r="C79" s="7"/>
      <c r="D79" s="2" t="e">
        <f t="shared" si="11"/>
        <v>#N/A</v>
      </c>
      <c r="E79" s="2" t="e">
        <f t="shared" si="22"/>
        <v>#N/A</v>
      </c>
      <c r="F79" s="2">
        <v>407017.54554504901</v>
      </c>
      <c r="G79" s="2">
        <f t="shared" si="25"/>
        <v>407017.54554504901</v>
      </c>
      <c r="H79" s="2">
        <f t="shared" si="12"/>
        <v>20496568.545545049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821986.85714285716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421195.02621535957</v>
      </c>
      <c r="Q79" s="2">
        <f t="shared" si="26"/>
        <v>421195.02621535957</v>
      </c>
      <c r="R79" s="2">
        <f t="shared" si="15"/>
        <v>21306878.02621536</v>
      </c>
      <c r="S79" s="2">
        <f t="shared" si="16"/>
        <v>407017.54554504901</v>
      </c>
      <c r="T79" s="2">
        <f t="shared" si="17"/>
        <v>25854.857142857159</v>
      </c>
      <c r="U79" s="2">
        <f t="shared" si="18"/>
        <v>421195.02621535957</v>
      </c>
      <c r="V79" s="2">
        <f t="shared" si="5"/>
        <v>805531.90909090906</v>
      </c>
      <c r="W79" s="2">
        <f t="shared" si="19"/>
        <v>9399.9090909090592</v>
      </c>
      <c r="X79" s="2">
        <f t="shared" si="6"/>
        <v>411795.11712445051</v>
      </c>
      <c r="Y79" s="2">
        <f t="shared" si="7"/>
        <v>20501346.117124449</v>
      </c>
      <c r="Z79" s="2" t="str">
        <f t="shared" si="8"/>
        <v>HERE</v>
      </c>
      <c r="AA79" s="2">
        <f>IF(Z79="HERE",Y79,AA78+Graph!$G$1*1000)</f>
        <v>20501346.117124449</v>
      </c>
      <c r="AB79" s="2">
        <f t="shared" si="20"/>
        <v>411795.11712444946</v>
      </c>
      <c r="AC79" s="2">
        <f t="shared" si="9"/>
        <v>805531.90909090906</v>
      </c>
      <c r="AD79" s="3">
        <f t="shared" si="10"/>
        <v>20501346.117124449</v>
      </c>
      <c r="AE79" s="2">
        <f>IF(AE77&gt;=52800000,52800000,IF(AB58=Graph!G$1*1000,AE78+Graph!G$1*1000,AC79))</f>
        <v>805531.90909090906</v>
      </c>
      <c r="AF79" s="3">
        <f t="shared" si="21"/>
        <v>805531.90909090906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2</v>
      </c>
      <c r="C80" s="7"/>
      <c r="D80" s="2" t="e">
        <f t="shared" si="11"/>
        <v>#N/A</v>
      </c>
      <c r="E80" s="2" t="e">
        <f t="shared" si="22"/>
        <v>#N/A</v>
      </c>
      <c r="F80" s="2">
        <v>408445.40623010695</v>
      </c>
      <c r="G80" s="2">
        <f t="shared" si="25"/>
        <v>408445.40623010695</v>
      </c>
      <c r="H80" s="2">
        <f t="shared" si="12"/>
        <v>20905013.951775156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847841.71428571432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422980.5895292908</v>
      </c>
      <c r="Q80" s="2">
        <f t="shared" si="26"/>
        <v>422980.5895292908</v>
      </c>
      <c r="R80" s="2">
        <f t="shared" si="15"/>
        <v>21729858.61574465</v>
      </c>
      <c r="S80" s="2">
        <f t="shared" si="16"/>
        <v>408445.40623010695</v>
      </c>
      <c r="T80" s="2">
        <f t="shared" si="17"/>
        <v>25854.857142857159</v>
      </c>
      <c r="U80" s="2">
        <f t="shared" si="18"/>
        <v>422980.5895292908</v>
      </c>
      <c r="V80" s="2">
        <f t="shared" si="5"/>
        <v>814931.81818181823</v>
      </c>
      <c r="W80" s="2">
        <f t="shared" si="19"/>
        <v>9399.9090909091756</v>
      </c>
      <c r="X80" s="2">
        <f t="shared" si="6"/>
        <v>413580.68043838162</v>
      </c>
      <c r="Y80" s="2">
        <f t="shared" si="7"/>
        <v>20914926.79756283</v>
      </c>
      <c r="Z80" s="2" t="str">
        <f t="shared" si="8"/>
        <v>HERE</v>
      </c>
      <c r="AA80" s="2">
        <f>IF(Z80="HERE",Y80,AA79+Graph!$G$1*1000)</f>
        <v>20914926.79756283</v>
      </c>
      <c r="AB80" s="2">
        <f t="shared" si="20"/>
        <v>413580.68043838069</v>
      </c>
      <c r="AC80" s="2">
        <f t="shared" si="9"/>
        <v>814931.81818181823</v>
      </c>
      <c r="AD80" s="3">
        <f t="shared" si="10"/>
        <v>20914926.79756283</v>
      </c>
      <c r="AE80" s="2">
        <f>IF(AE78&gt;=52800000,52800000,IF(AB59=Graph!G$1*1000,AE79+Graph!G$1*1000,AC80))</f>
        <v>814931.81818181823</v>
      </c>
      <c r="AF80" s="3">
        <f t="shared" si="21"/>
        <v>814931.81818181823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3</v>
      </c>
      <c r="C81" s="7"/>
      <c r="D81" s="2" t="e">
        <f t="shared" si="11"/>
        <v>#N/A</v>
      </c>
      <c r="E81" s="2" t="e">
        <f t="shared" si="22"/>
        <v>#N/A</v>
      </c>
      <c r="F81" s="2">
        <v>409873.26691516489</v>
      </c>
      <c r="G81" s="2">
        <f t="shared" si="25"/>
        <v>409873.26691516489</v>
      </c>
      <c r="H81" s="2">
        <f t="shared" si="12"/>
        <v>21314887.218690321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873696.57142857148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424766.15284320712</v>
      </c>
      <c r="Q81" s="2">
        <f t="shared" si="26"/>
        <v>424766.15284320712</v>
      </c>
      <c r="R81" s="2">
        <f t="shared" si="15"/>
        <v>22154624.768587857</v>
      </c>
      <c r="S81" s="2">
        <f t="shared" si="16"/>
        <v>409873.26691516489</v>
      </c>
      <c r="T81" s="2">
        <f t="shared" si="17"/>
        <v>25854.857142857159</v>
      </c>
      <c r="U81" s="2">
        <f t="shared" si="18"/>
        <v>424766.15284320712</v>
      </c>
      <c r="V81" s="2">
        <f t="shared" si="5"/>
        <v>824331.72727272729</v>
      </c>
      <c r="W81" s="2">
        <f t="shared" si="19"/>
        <v>9399.9090909090592</v>
      </c>
      <c r="X81" s="2">
        <f t="shared" si="6"/>
        <v>415366.24375229806</v>
      </c>
      <c r="Y81" s="2">
        <f t="shared" si="7"/>
        <v>21330293.041315127</v>
      </c>
      <c r="Z81" s="2" t="str">
        <f t="shared" si="8"/>
        <v>HERE</v>
      </c>
      <c r="AA81" s="2">
        <f>IF(Z81="HERE",Y81,AA80+Graph!$G$1*1000)</f>
        <v>21330293.041315127</v>
      </c>
      <c r="AB81" s="2">
        <f t="shared" si="20"/>
        <v>415366.24375229701</v>
      </c>
      <c r="AC81" s="2">
        <f t="shared" si="9"/>
        <v>824331.72727272729</v>
      </c>
      <c r="AD81" s="3">
        <f t="shared" si="10"/>
        <v>21330293.041315127</v>
      </c>
      <c r="AE81" s="2">
        <f>IF(AE79&gt;=52800000,52800000,IF(AB60=Graph!G$1*1000,AE80+Graph!G$1*1000,AC81))</f>
        <v>824331.72727272729</v>
      </c>
      <c r="AF81" s="3">
        <f t="shared" si="21"/>
        <v>824331.72727272729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4</v>
      </c>
      <c r="C82" s="7"/>
      <c r="D82" s="2" t="e">
        <f t="shared" si="11"/>
        <v>#N/A</v>
      </c>
      <c r="E82" s="2" t="e">
        <f t="shared" si="22"/>
        <v>#N/A</v>
      </c>
      <c r="F82" s="2">
        <v>411301.12760022283</v>
      </c>
      <c r="G82" s="2">
        <f t="shared" si="25"/>
        <v>411301.12760022283</v>
      </c>
      <c r="H82" s="2">
        <f t="shared" si="12"/>
        <v>21726188.346290544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899551.42857142864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426551.71615713835</v>
      </c>
      <c r="Q82" s="2">
        <f t="shared" si="26"/>
        <v>426551.71615713835</v>
      </c>
      <c r="R82" s="2">
        <f t="shared" si="15"/>
        <v>22581176.484744996</v>
      </c>
      <c r="S82" s="2">
        <f t="shared" si="16"/>
        <v>411301.12760022283</v>
      </c>
      <c r="T82" s="2">
        <f t="shared" si="17"/>
        <v>25854.857142857159</v>
      </c>
      <c r="U82" s="2">
        <f t="shared" si="18"/>
        <v>426551.71615713835</v>
      </c>
      <c r="V82" s="2">
        <f t="shared" si="5"/>
        <v>833731.63636363635</v>
      </c>
      <c r="W82" s="2">
        <f t="shared" si="19"/>
        <v>9399.9090909090592</v>
      </c>
      <c r="X82" s="2">
        <f t="shared" si="6"/>
        <v>417151.80706622929</v>
      </c>
      <c r="Y82" s="2">
        <f t="shared" si="7"/>
        <v>21747444.848381355</v>
      </c>
      <c r="Z82" s="2" t="str">
        <f t="shared" si="8"/>
        <v>HERE</v>
      </c>
      <c r="AA82" s="2">
        <f>IF(Z82="HERE",Y82,AA81+Graph!$G$1*1000)</f>
        <v>21747444.848381355</v>
      </c>
      <c r="AB82" s="2">
        <f t="shared" si="20"/>
        <v>417151.80706622824</v>
      </c>
      <c r="AC82" s="2">
        <f t="shared" si="9"/>
        <v>833731.63636363635</v>
      </c>
      <c r="AD82" s="3">
        <f t="shared" si="10"/>
        <v>21747444.848381355</v>
      </c>
      <c r="AE82" s="2">
        <f>IF(AE80&gt;=52800000,52800000,IF(AB61=Graph!G$1*1000,AE81+Graph!G$1*1000,AC82))</f>
        <v>833731.63636363635</v>
      </c>
      <c r="AF82" s="3">
        <f t="shared" si="21"/>
        <v>833731.63636363635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5</v>
      </c>
      <c r="C83" s="7"/>
      <c r="D83" s="2" t="e">
        <f t="shared" si="11"/>
        <v>#N/A</v>
      </c>
      <c r="E83" s="2" t="e">
        <f t="shared" si="22"/>
        <v>#N/A</v>
      </c>
      <c r="F83" s="2">
        <v>412728.98828527331</v>
      </c>
      <c r="G83" s="2">
        <f t="shared" si="25"/>
        <v>412728.98828527331</v>
      </c>
      <c r="H83" s="2">
        <f t="shared" si="12"/>
        <v>22138917.334575817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925406.2857142858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428337.27947106957</v>
      </c>
      <c r="Q83" s="2">
        <f t="shared" si="26"/>
        <v>428337.27947106957</v>
      </c>
      <c r="R83" s="2">
        <f t="shared" si="15"/>
        <v>23009513.764216065</v>
      </c>
      <c r="S83" s="2">
        <f t="shared" si="16"/>
        <v>412728.98828527331</v>
      </c>
      <c r="T83" s="2">
        <f t="shared" si="17"/>
        <v>25854.857142857159</v>
      </c>
      <c r="U83" s="2">
        <f t="shared" si="18"/>
        <v>428337.27947106957</v>
      </c>
      <c r="V83" s="2">
        <f t="shared" si="5"/>
        <v>843131.54545454541</v>
      </c>
      <c r="W83" s="2">
        <f t="shared" si="19"/>
        <v>9399.9090909090592</v>
      </c>
      <c r="X83" s="2">
        <f t="shared" si="6"/>
        <v>418937.37038016052</v>
      </c>
      <c r="Y83" s="2">
        <f t="shared" si="7"/>
        <v>22166382.218761515</v>
      </c>
      <c r="Z83" s="2" t="str">
        <f t="shared" si="8"/>
        <v>HERE</v>
      </c>
      <c r="AA83" s="2">
        <f>IF(Z83="HERE",Y83,AA82+Graph!$G$1*1000)</f>
        <v>22166382.218761515</v>
      </c>
      <c r="AB83" s="2">
        <f t="shared" si="20"/>
        <v>418937.37038015947</v>
      </c>
      <c r="AC83" s="2">
        <f t="shared" si="9"/>
        <v>843131.54545454541</v>
      </c>
      <c r="AD83" s="3">
        <f t="shared" si="10"/>
        <v>22166382.218761515</v>
      </c>
      <c r="AE83" s="2">
        <f>IF(AE81&gt;=52800000,52800000,IF(AB62=Graph!G$1*1000,AE82+Graph!G$1*1000,AC83))</f>
        <v>843131.54545454541</v>
      </c>
      <c r="AF83" s="3">
        <f t="shared" si="21"/>
        <v>843131.54545454541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6</v>
      </c>
      <c r="C84" s="7"/>
      <c r="D84" s="2" t="e">
        <f t="shared" si="11"/>
        <v>#N/A</v>
      </c>
      <c r="E84" s="2" t="e">
        <f t="shared" si="22"/>
        <v>#N/A</v>
      </c>
      <c r="F84" s="2">
        <v>414156.84897033125</v>
      </c>
      <c r="G84" s="2">
        <f t="shared" si="25"/>
        <v>414156.84897033125</v>
      </c>
      <c r="H84" s="2">
        <f t="shared" si="12"/>
        <v>22553074.183546148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951261.14285714296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430122.8427849859</v>
      </c>
      <c r="Q84" s="2">
        <f t="shared" si="26"/>
        <v>430122.8427849859</v>
      </c>
      <c r="R84" s="2">
        <f t="shared" si="15"/>
        <v>23439636.607001051</v>
      </c>
      <c r="S84" s="2">
        <f t="shared" si="16"/>
        <v>414156.84897033125</v>
      </c>
      <c r="T84" s="2">
        <f t="shared" si="17"/>
        <v>25854.857142857159</v>
      </c>
      <c r="U84" s="2">
        <f t="shared" si="18"/>
        <v>430122.8427849859</v>
      </c>
      <c r="V84" s="2">
        <f t="shared" si="5"/>
        <v>852531.45454545459</v>
      </c>
      <c r="W84" s="2">
        <f t="shared" si="19"/>
        <v>9399.9090909091756</v>
      </c>
      <c r="X84" s="2">
        <f t="shared" si="6"/>
        <v>420722.93369407672</v>
      </c>
      <c r="Y84" s="2">
        <f t="shared" si="7"/>
        <v>22587105.152455591</v>
      </c>
      <c r="Z84" s="2" t="str">
        <f t="shared" si="8"/>
        <v>HERE</v>
      </c>
      <c r="AA84" s="2">
        <f>IF(Z84="HERE",Y84,AA83+Graph!$G$1*1000)</f>
        <v>22587105.152455591</v>
      </c>
      <c r="AB84" s="2">
        <f t="shared" si="20"/>
        <v>420722.93369407579</v>
      </c>
      <c r="AC84" s="2">
        <f t="shared" si="9"/>
        <v>852531.45454545459</v>
      </c>
      <c r="AD84" s="3">
        <f t="shared" si="10"/>
        <v>22587105.152455591</v>
      </c>
      <c r="AE84" s="2">
        <f>IF(AE82&gt;=52800000,52800000,IF(AB63=Graph!G$1*1000,AE83+Graph!G$1*1000,AC84))</f>
        <v>852531.45454545459</v>
      </c>
      <c r="AF84" s="3">
        <f t="shared" si="21"/>
        <v>852531.45454545459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7</v>
      </c>
      <c r="C85" s="7"/>
      <c r="D85" s="2" t="e">
        <f t="shared" si="11"/>
        <v>#N/A</v>
      </c>
      <c r="E85" s="2" t="e">
        <f t="shared" si="22"/>
        <v>#N/A</v>
      </c>
      <c r="F85" s="2">
        <v>415584.70965538919</v>
      </c>
      <c r="G85" s="2">
        <f t="shared" si="25"/>
        <v>415584.70965538919</v>
      </c>
      <c r="H85" s="2">
        <f t="shared" si="12"/>
        <v>22968658.893201537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977116.00000000012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431908.40609891713</v>
      </c>
      <c r="Q85" s="2">
        <f t="shared" si="26"/>
        <v>431908.40609891713</v>
      </c>
      <c r="R85" s="2">
        <f t="shared" si="15"/>
        <v>23871545.013099968</v>
      </c>
      <c r="S85" s="2">
        <f t="shared" si="16"/>
        <v>415584.70965538919</v>
      </c>
      <c r="T85" s="2">
        <f t="shared" si="17"/>
        <v>25854.857142857159</v>
      </c>
      <c r="U85" s="2">
        <f t="shared" si="18"/>
        <v>431908.40609891713</v>
      </c>
      <c r="V85" s="2">
        <f t="shared" si="5"/>
        <v>861931.36363636365</v>
      </c>
      <c r="W85" s="2">
        <f t="shared" si="19"/>
        <v>9399.9090909090592</v>
      </c>
      <c r="X85" s="2">
        <f t="shared" si="6"/>
        <v>422508.49700800807</v>
      </c>
      <c r="Y85" s="2">
        <f t="shared" si="7"/>
        <v>23009613.649463598</v>
      </c>
      <c r="Z85" s="2" t="str">
        <f t="shared" si="8"/>
        <v>HERE</v>
      </c>
      <c r="AA85" s="2">
        <f>IF(Z85="HERE",Y85,AA84+Graph!$G$1*1000)</f>
        <v>23009613.649463598</v>
      </c>
      <c r="AB85" s="2">
        <f t="shared" si="20"/>
        <v>422508.49700800702</v>
      </c>
      <c r="AC85" s="2">
        <f t="shared" si="9"/>
        <v>861931.36363636365</v>
      </c>
      <c r="AD85" s="3">
        <f t="shared" si="10"/>
        <v>23009613.649463598</v>
      </c>
      <c r="AE85" s="2">
        <f>IF(AE83&gt;=52800000,52800000,IF(AB64=Graph!G$1*1000,AE84+Graph!G$1*1000,AC85))</f>
        <v>861931.36363636365</v>
      </c>
      <c r="AF85" s="3">
        <f t="shared" si="21"/>
        <v>861931.36363636365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8</v>
      </c>
      <c r="C86" s="7"/>
      <c r="D86" s="2" t="e">
        <f t="shared" si="11"/>
        <v>#N/A</v>
      </c>
      <c r="E86" s="2" t="e">
        <f t="shared" si="22"/>
        <v>#N/A</v>
      </c>
      <c r="F86" s="2">
        <v>417012.57034044713</v>
      </c>
      <c r="G86" s="2">
        <f t="shared" si="25"/>
        <v>417012.57034044713</v>
      </c>
      <c r="H86" s="2">
        <f t="shared" si="12"/>
        <v>23385671.463541985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1002970.8571428573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433693.96941283345</v>
      </c>
      <c r="Q86" s="2">
        <f t="shared" si="26"/>
        <v>433693.96941283345</v>
      </c>
      <c r="R86" s="2">
        <f t="shared" si="15"/>
        <v>24305238.982512802</v>
      </c>
      <c r="S86" s="2">
        <f t="shared" si="16"/>
        <v>417012.57034044713</v>
      </c>
      <c r="T86" s="2">
        <f t="shared" si="17"/>
        <v>25854.857142857159</v>
      </c>
      <c r="U86" s="2">
        <f t="shared" si="18"/>
        <v>433693.96941283345</v>
      </c>
      <c r="V86" s="2">
        <f t="shared" si="5"/>
        <v>871331.27272727271</v>
      </c>
      <c r="W86" s="2">
        <f t="shared" si="19"/>
        <v>9399.9090909090592</v>
      </c>
      <c r="X86" s="2">
        <f t="shared" si="6"/>
        <v>424294.06032192439</v>
      </c>
      <c r="Y86" s="2">
        <f t="shared" si="7"/>
        <v>23433907.709785521</v>
      </c>
      <c r="Z86" s="2" t="str">
        <f t="shared" si="8"/>
        <v>HERE</v>
      </c>
      <c r="AA86" s="2">
        <f>IF(Z86="HERE",Y86,AA85+Graph!$G$1*1000)</f>
        <v>23433907.709785521</v>
      </c>
      <c r="AB86" s="2">
        <f t="shared" si="20"/>
        <v>424294.06032192335</v>
      </c>
      <c r="AC86" s="2">
        <f t="shared" si="9"/>
        <v>871331.27272727271</v>
      </c>
      <c r="AD86" s="3">
        <f t="shared" si="10"/>
        <v>23433907.709785521</v>
      </c>
      <c r="AE86" s="2">
        <f>IF(AE84&gt;=52800000,52800000,IF(AB65=Graph!G$1*1000,AE85+Graph!G$1*1000,AC86))</f>
        <v>871331.27272727271</v>
      </c>
      <c r="AF86" s="3">
        <f t="shared" si="21"/>
        <v>871331.27272727271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9</v>
      </c>
      <c r="C87" s="7"/>
      <c r="D87" s="2" t="e">
        <f t="shared" si="11"/>
        <v>#N/A</v>
      </c>
      <c r="E87" s="2" t="e">
        <f t="shared" si="22"/>
        <v>#N/A</v>
      </c>
      <c r="F87" s="2">
        <v>418440.43102550507</v>
      </c>
      <c r="G87" s="2">
        <f t="shared" si="25"/>
        <v>418440.43102550507</v>
      </c>
      <c r="H87" s="2">
        <f t="shared" si="12"/>
        <v>23804111.89456749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1028825.7142857144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435479.53272676468</v>
      </c>
      <c r="Q87" s="2">
        <f t="shared" si="26"/>
        <v>435479.53272676468</v>
      </c>
      <c r="R87" s="2">
        <f t="shared" si="15"/>
        <v>24740718.515239567</v>
      </c>
      <c r="S87" s="2">
        <f t="shared" si="16"/>
        <v>418440.43102550507</v>
      </c>
      <c r="T87" s="2">
        <f t="shared" si="17"/>
        <v>25854.857142857159</v>
      </c>
      <c r="U87" s="2">
        <f t="shared" si="18"/>
        <v>435479.53272676468</v>
      </c>
      <c r="V87" s="2">
        <f t="shared" si="5"/>
        <v>880731.18181818177</v>
      </c>
      <c r="W87" s="2">
        <f t="shared" si="19"/>
        <v>9399.9090909090592</v>
      </c>
      <c r="X87" s="2">
        <f t="shared" si="6"/>
        <v>426079.62363585562</v>
      </c>
      <c r="Y87" s="2">
        <f t="shared" si="7"/>
        <v>23859987.333421376</v>
      </c>
      <c r="Z87" s="2" t="str">
        <f t="shared" si="8"/>
        <v>HERE</v>
      </c>
      <c r="AA87" s="2">
        <f>IF(Z87="HERE",Y87,AA86+Graph!$G$1*1000)</f>
        <v>23859987.333421376</v>
      </c>
      <c r="AB87" s="2">
        <f t="shared" si="20"/>
        <v>426079.62363585457</v>
      </c>
      <c r="AC87" s="2">
        <f t="shared" si="9"/>
        <v>880731.18181818177</v>
      </c>
      <c r="AD87" s="3">
        <f t="shared" si="10"/>
        <v>23859987.333421376</v>
      </c>
      <c r="AE87" s="2">
        <f>IF(AE85&gt;=52800000,52800000,IF(AB66=Graph!G$1*1000,AE86+Graph!G$1*1000,AC87))</f>
        <v>880731.18181818177</v>
      </c>
      <c r="AF87" s="3">
        <f t="shared" si="21"/>
        <v>880731.18181818177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10</v>
      </c>
      <c r="C88" s="7"/>
      <c r="D88" s="2" t="e">
        <f t="shared" si="11"/>
        <v>#N/A</v>
      </c>
      <c r="E88" s="2" t="e">
        <f t="shared" si="22"/>
        <v>#N/A</v>
      </c>
      <c r="F88" s="2">
        <v>419868.291710563</v>
      </c>
      <c r="G88" s="2">
        <f t="shared" si="25"/>
        <v>419868.291710563</v>
      </c>
      <c r="H88" s="2">
        <f t="shared" si="12"/>
        <v>24223980.186278053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1054680.5714285716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437265.096040681</v>
      </c>
      <c r="Q88" s="2">
        <f t="shared" si="26"/>
        <v>437265.096040681</v>
      </c>
      <c r="R88" s="2">
        <f t="shared" si="15"/>
        <v>25177983.611280248</v>
      </c>
      <c r="S88" s="2">
        <f t="shared" si="16"/>
        <v>419868.291710563</v>
      </c>
      <c r="T88" s="2">
        <f t="shared" si="17"/>
        <v>25854.857142857159</v>
      </c>
      <c r="U88" s="2">
        <f t="shared" si="18"/>
        <v>437265.096040681</v>
      </c>
      <c r="V88" s="2">
        <f t="shared" si="5"/>
        <v>890131.09090909094</v>
      </c>
      <c r="W88" s="2">
        <f t="shared" si="19"/>
        <v>9399.9090909091756</v>
      </c>
      <c r="X88" s="2">
        <f t="shared" si="6"/>
        <v>427865.18694977183</v>
      </c>
      <c r="Y88" s="2">
        <f t="shared" si="7"/>
        <v>24287852.520371147</v>
      </c>
      <c r="Z88" s="2" t="str">
        <f t="shared" si="8"/>
        <v>HERE</v>
      </c>
      <c r="AA88" s="2">
        <f>IF(Z88="HERE",Y88,AA87+Graph!$G$1*1000)</f>
        <v>24287852.520371147</v>
      </c>
      <c r="AB88" s="2">
        <f t="shared" si="20"/>
        <v>427865.1869497709</v>
      </c>
      <c r="AC88" s="2">
        <f t="shared" si="9"/>
        <v>890131.09090909094</v>
      </c>
      <c r="AD88" s="3">
        <f t="shared" si="10"/>
        <v>24287852.520371147</v>
      </c>
      <c r="AE88" s="2">
        <f>IF(AE86&gt;=52800000,52800000,IF(AB67=Graph!G$1*1000,AE87+Graph!G$1*1000,AC88))</f>
        <v>890131.09090909094</v>
      </c>
      <c r="AF88" s="3">
        <f t="shared" si="21"/>
        <v>890131.09090909094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11</v>
      </c>
      <c r="C89" s="7"/>
      <c r="D89" s="2" t="e">
        <f t="shared" si="11"/>
        <v>#N/A</v>
      </c>
      <c r="E89" s="2" t="e">
        <f t="shared" si="22"/>
        <v>#N/A</v>
      </c>
      <c r="F89" s="2">
        <v>421296.15239561349</v>
      </c>
      <c r="G89" s="2">
        <f t="shared" si="25"/>
        <v>421296.15239561349</v>
      </c>
      <c r="H89" s="2">
        <f t="shared" si="12"/>
        <v>24645276.338673666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1080535.4285714286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439050.65935461223</v>
      </c>
      <c r="Q89" s="2">
        <f t="shared" si="26"/>
        <v>439050.65935461223</v>
      </c>
      <c r="R89" s="2">
        <f t="shared" si="15"/>
        <v>25617034.27063486</v>
      </c>
      <c r="S89" s="2">
        <f t="shared" si="16"/>
        <v>421296.15239561349</v>
      </c>
      <c r="T89" s="2">
        <f t="shared" si="17"/>
        <v>25854.857142857043</v>
      </c>
      <c r="U89" s="2">
        <f t="shared" si="18"/>
        <v>439050.65935461223</v>
      </c>
      <c r="V89" s="2">
        <f t="shared" si="5"/>
        <v>899531</v>
      </c>
      <c r="W89" s="2">
        <f t="shared" si="19"/>
        <v>9399.9090909090592</v>
      </c>
      <c r="X89" s="2">
        <f t="shared" si="6"/>
        <v>429650.75026370317</v>
      </c>
      <c r="Y89" s="2">
        <f t="shared" si="7"/>
        <v>24717503.270634849</v>
      </c>
      <c r="Z89" s="2" t="str">
        <f t="shared" si="8"/>
        <v>HERE</v>
      </c>
      <c r="AA89" s="2">
        <f>IF(Z89="HERE",Y89,AA88+Graph!$G$1*1000)</f>
        <v>24717503.270634849</v>
      </c>
      <c r="AB89" s="2">
        <f t="shared" si="20"/>
        <v>429650.75026370212</v>
      </c>
      <c r="AC89" s="2">
        <f t="shared" si="9"/>
        <v>899531</v>
      </c>
      <c r="AD89" s="3">
        <f t="shared" si="10"/>
        <v>24717503.270634849</v>
      </c>
      <c r="AE89" s="2">
        <f>IF(AE87&gt;=52800000,52800000,IF(AB68=Graph!G$1*1000,AE88+Graph!G$1*1000,AC89))</f>
        <v>899531</v>
      </c>
      <c r="AF89" s="3">
        <f t="shared" si="21"/>
        <v>899531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12</v>
      </c>
      <c r="C90" s="7"/>
      <c r="D90" s="2" t="e">
        <f t="shared" si="11"/>
        <v>#N/A</v>
      </c>
      <c r="E90" s="2" t="e">
        <f t="shared" si="22"/>
        <v>#N/A</v>
      </c>
      <c r="F90" s="2">
        <v>422724.01308067143</v>
      </c>
      <c r="G90" s="2">
        <f t="shared" si="25"/>
        <v>422724.01308067143</v>
      </c>
      <c r="H90" s="2">
        <f t="shared" si="12"/>
        <v>25068000.351754338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1106390.2857142857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440836.22266852856</v>
      </c>
      <c r="Q90" s="2">
        <f t="shared" si="26"/>
        <v>440836.22266852856</v>
      </c>
      <c r="R90" s="2">
        <f t="shared" si="15"/>
        <v>26057870.493303388</v>
      </c>
      <c r="S90" s="2">
        <f t="shared" si="16"/>
        <v>422724.01308067143</v>
      </c>
      <c r="T90" s="2">
        <f t="shared" si="17"/>
        <v>25854.857142857043</v>
      </c>
      <c r="U90" s="2">
        <f t="shared" si="18"/>
        <v>440836.22266852856</v>
      </c>
      <c r="V90" s="2">
        <f t="shared" si="5"/>
        <v>908930.90909090906</v>
      </c>
      <c r="W90" s="2">
        <f t="shared" si="19"/>
        <v>9399.9090909090592</v>
      </c>
      <c r="X90" s="2">
        <f t="shared" si="6"/>
        <v>431436.3135776195</v>
      </c>
      <c r="Y90" s="2">
        <f t="shared" si="7"/>
        <v>25148939.584212467</v>
      </c>
      <c r="Z90" s="2" t="str">
        <f t="shared" si="8"/>
        <v>HERE</v>
      </c>
      <c r="AA90" s="2">
        <f>IF(Z90="HERE",Y90,AA89+Graph!$G$1*1000)</f>
        <v>25148939.584212467</v>
      </c>
      <c r="AB90" s="2">
        <f t="shared" si="20"/>
        <v>431436.31357761845</v>
      </c>
      <c r="AC90" s="2">
        <f t="shared" si="9"/>
        <v>908930.90909090906</v>
      </c>
      <c r="AD90" s="3">
        <f t="shared" si="10"/>
        <v>25148939.584212467</v>
      </c>
      <c r="AE90" s="2">
        <f>IF(AE88&gt;=52800000,52800000,IF(AB69=Graph!G$1*1000,AE89+Graph!G$1*1000,AC90))</f>
        <v>908930.90909090906</v>
      </c>
      <c r="AF90" s="3">
        <f t="shared" si="21"/>
        <v>908930.90909090906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13</v>
      </c>
      <c r="C91" s="7"/>
      <c r="D91" s="2" t="e">
        <f t="shared" si="11"/>
        <v>#N/A</v>
      </c>
      <c r="E91" s="2" t="e">
        <f t="shared" si="22"/>
        <v>#N/A</v>
      </c>
      <c r="F91" s="2">
        <v>424151.87376572937</v>
      </c>
      <c r="G91" s="2">
        <f t="shared" si="25"/>
        <v>424151.87376572937</v>
      </c>
      <c r="H91" s="2">
        <f t="shared" si="12"/>
        <v>25492152.225520067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1132245.1428571427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442621.78598245978</v>
      </c>
      <c r="Q91" s="2">
        <f t="shared" si="26"/>
        <v>442621.78598245978</v>
      </c>
      <c r="R91" s="2">
        <f t="shared" si="15"/>
        <v>26500492.279285848</v>
      </c>
      <c r="S91" s="2">
        <f t="shared" si="16"/>
        <v>424151.87376572937</v>
      </c>
      <c r="T91" s="2">
        <f t="shared" si="17"/>
        <v>25854.857142857043</v>
      </c>
      <c r="U91" s="2">
        <f t="shared" si="18"/>
        <v>442621.78598245978</v>
      </c>
      <c r="V91" s="2">
        <f t="shared" si="5"/>
        <v>918330.81818181812</v>
      </c>
      <c r="W91" s="2">
        <f t="shared" si="19"/>
        <v>9399.9090909090592</v>
      </c>
      <c r="X91" s="2">
        <f t="shared" si="6"/>
        <v>433221.87689155072</v>
      </c>
      <c r="Y91" s="2">
        <f t="shared" si="7"/>
        <v>25582161.461104017</v>
      </c>
      <c r="Z91" s="2" t="str">
        <f t="shared" si="8"/>
        <v>HERE</v>
      </c>
      <c r="AA91" s="2">
        <f>IF(Z91="HERE",Y91,AA90+Graph!$G$1*1000)</f>
        <v>25582161.461104017</v>
      </c>
      <c r="AB91" s="2">
        <f t="shared" si="20"/>
        <v>433221.87689154968</v>
      </c>
      <c r="AC91" s="2">
        <f t="shared" si="9"/>
        <v>918330.81818181812</v>
      </c>
      <c r="AD91" s="3">
        <f t="shared" si="10"/>
        <v>25582161.461104017</v>
      </c>
      <c r="AE91" s="2">
        <f>IF(AE89&gt;=52800000,52800000,IF(AB70=Graph!G$1*1000,AE90+Graph!G$1*1000,AC91))</f>
        <v>918330.81818181812</v>
      </c>
      <c r="AF91" s="3">
        <f t="shared" si="21"/>
        <v>918330.81818181812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14</v>
      </c>
      <c r="C92" s="7"/>
      <c r="D92" s="2" t="e">
        <f t="shared" si="11"/>
        <v>#N/A</v>
      </c>
      <c r="E92" s="2" t="e">
        <f t="shared" si="22"/>
        <v>#N/A</v>
      </c>
      <c r="F92" s="2">
        <v>425579.73445078731</v>
      </c>
      <c r="G92" s="2">
        <f t="shared" si="25"/>
        <v>425579.73445078731</v>
      </c>
      <c r="H92" s="2">
        <f t="shared" si="12"/>
        <v>25917731.959970854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1158099.9999999998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444407.34929639101</v>
      </c>
      <c r="Q92" s="2">
        <f t="shared" si="26"/>
        <v>444407.34929639101</v>
      </c>
      <c r="R92" s="2">
        <f t="shared" si="15"/>
        <v>26944899.628582239</v>
      </c>
      <c r="S92" s="2">
        <f t="shared" si="16"/>
        <v>425579.73445078731</v>
      </c>
      <c r="T92" s="2">
        <f t="shared" si="17"/>
        <v>25854.857142857043</v>
      </c>
      <c r="U92" s="2">
        <f t="shared" si="18"/>
        <v>444407.34929639101</v>
      </c>
      <c r="V92" s="2">
        <f t="shared" si="5"/>
        <v>927730.72727272729</v>
      </c>
      <c r="W92" s="2">
        <f t="shared" si="19"/>
        <v>9399.9090909091756</v>
      </c>
      <c r="X92" s="2">
        <f t="shared" si="6"/>
        <v>435007.44020548183</v>
      </c>
      <c r="Y92" s="2">
        <f t="shared" si="7"/>
        <v>26017168.901309498</v>
      </c>
      <c r="Z92" s="2" t="str">
        <f t="shared" si="8"/>
        <v>HERE</v>
      </c>
      <c r="AA92" s="2">
        <f>IF(Z92="HERE",Y92,AA91+Graph!$G$1*1000)</f>
        <v>26017168.901309498</v>
      </c>
      <c r="AB92" s="2">
        <f t="shared" si="20"/>
        <v>435007.4402054809</v>
      </c>
      <c r="AC92" s="2">
        <f t="shared" si="9"/>
        <v>927730.72727272729</v>
      </c>
      <c r="AD92" s="3">
        <f t="shared" si="10"/>
        <v>26017168.901309498</v>
      </c>
      <c r="AE92" s="2">
        <f>IF(AE90&gt;=52800000,52800000,IF(AB71=Graph!G$1*1000,AE91+Graph!G$1*1000,AC92))</f>
        <v>927730.72727272729</v>
      </c>
      <c r="AF92" s="3">
        <f t="shared" si="21"/>
        <v>927730.72727272729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15</v>
      </c>
      <c r="C93" s="7"/>
      <c r="D93" s="2" t="e">
        <f t="shared" si="11"/>
        <v>#N/A</v>
      </c>
      <c r="E93" s="2" t="e">
        <f t="shared" si="22"/>
        <v>#N/A</v>
      </c>
      <c r="F93" s="2">
        <v>427007.59513584524</v>
      </c>
      <c r="G93" s="2">
        <f t="shared" si="25"/>
        <v>427007.59513584524</v>
      </c>
      <c r="H93" s="2">
        <f t="shared" si="12"/>
        <v>26344739.555106699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1183954.8571428568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446192.91261030734</v>
      </c>
      <c r="Q93" s="2">
        <f t="shared" si="26"/>
        <v>446192.91261030734</v>
      </c>
      <c r="R93" s="2">
        <f t="shared" si="15"/>
        <v>27391092.541192546</v>
      </c>
      <c r="S93" s="2">
        <f t="shared" si="16"/>
        <v>427007.59513584524</v>
      </c>
      <c r="T93" s="2">
        <f t="shared" si="17"/>
        <v>25854.857142857043</v>
      </c>
      <c r="U93" s="2">
        <f t="shared" si="18"/>
        <v>446192.91261030734</v>
      </c>
      <c r="V93" s="2">
        <f t="shared" si="5"/>
        <v>937130.63636363635</v>
      </c>
      <c r="W93" s="2">
        <f t="shared" si="19"/>
        <v>9399.9090909090592</v>
      </c>
      <c r="X93" s="2">
        <f t="shared" si="6"/>
        <v>436793.00351939828</v>
      </c>
      <c r="Y93" s="2">
        <f t="shared" si="7"/>
        <v>26453961.904828895</v>
      </c>
      <c r="Z93" s="2" t="str">
        <f t="shared" si="8"/>
        <v>HERE</v>
      </c>
      <c r="AA93" s="2">
        <f>IF(Z93="HERE",Y93,AA92+Graph!$G$1*1000)</f>
        <v>26453961.904828895</v>
      </c>
      <c r="AB93" s="2">
        <f t="shared" si="20"/>
        <v>436793.00351939723</v>
      </c>
      <c r="AC93" s="2">
        <f t="shared" si="9"/>
        <v>937130.63636363635</v>
      </c>
      <c r="AD93" s="3">
        <f t="shared" si="10"/>
        <v>26453961.904828895</v>
      </c>
      <c r="AE93" s="2">
        <f>IF(AE91&gt;=52800000,52800000,IF(AB72=Graph!G$1*1000,AE92+Graph!G$1*1000,AC93))</f>
        <v>937130.63636363635</v>
      </c>
      <c r="AF93" s="3">
        <f t="shared" si="21"/>
        <v>937130.63636363635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16</v>
      </c>
      <c r="C94" s="7"/>
      <c r="D94" s="2" t="e">
        <f t="shared" si="11"/>
        <v>#N/A</v>
      </c>
      <c r="E94" s="2" t="e">
        <f t="shared" si="22"/>
        <v>#N/A</v>
      </c>
      <c r="F94" s="2">
        <v>428435.45582090318</v>
      </c>
      <c r="G94" s="2">
        <f t="shared" si="25"/>
        <v>428435.45582090318</v>
      </c>
      <c r="H94" s="2">
        <f t="shared" si="12"/>
        <v>26773175.010927603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1209809.7142857139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447978.47592423856</v>
      </c>
      <c r="Q94" s="2">
        <f t="shared" si="26"/>
        <v>447978.47592423856</v>
      </c>
      <c r="R94" s="2">
        <f t="shared" si="15"/>
        <v>27839071.017116785</v>
      </c>
      <c r="S94" s="2">
        <f t="shared" si="16"/>
        <v>428435.45582090318</v>
      </c>
      <c r="T94" s="2">
        <f t="shared" si="17"/>
        <v>25854.857142857043</v>
      </c>
      <c r="U94" s="2">
        <f t="shared" si="18"/>
        <v>447978.47592423856</v>
      </c>
      <c r="V94" s="2">
        <f t="shared" si="5"/>
        <v>946530.54545454541</v>
      </c>
      <c r="W94" s="2">
        <f t="shared" si="19"/>
        <v>9399.9090909090592</v>
      </c>
      <c r="X94" s="2">
        <f t="shared" si="6"/>
        <v>438578.5668333295</v>
      </c>
      <c r="Y94" s="2">
        <f t="shared" si="7"/>
        <v>26892540.471662223</v>
      </c>
      <c r="Z94" s="2" t="str">
        <f t="shared" si="8"/>
        <v>HERE</v>
      </c>
      <c r="AA94" s="2">
        <f>IF(Z94="HERE",Y94,AA93+Graph!$G$1*1000)</f>
        <v>26892540.471662223</v>
      </c>
      <c r="AB94" s="2">
        <f t="shared" si="20"/>
        <v>438578.56683332846</v>
      </c>
      <c r="AC94" s="2">
        <f t="shared" si="9"/>
        <v>946530.54545454541</v>
      </c>
      <c r="AD94" s="3">
        <f t="shared" si="10"/>
        <v>26892540.471662223</v>
      </c>
      <c r="AE94" s="2">
        <f>IF(AE92&gt;=52800000,52800000,IF(AB73=Graph!G$1*1000,AE93+Graph!G$1*1000,AC94))</f>
        <v>946530.54545454541</v>
      </c>
      <c r="AF94" s="3">
        <f t="shared" si="21"/>
        <v>946530.54545454541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17</v>
      </c>
      <c r="C95" s="7"/>
      <c r="D95" s="2" t="e">
        <f t="shared" si="11"/>
        <v>#N/A</v>
      </c>
      <c r="E95" s="2" t="e">
        <f t="shared" si="22"/>
        <v>#N/A</v>
      </c>
      <c r="F95" s="2">
        <v>429863.31650596112</v>
      </c>
      <c r="G95" s="2">
        <f t="shared" si="25"/>
        <v>429863.31650596112</v>
      </c>
      <c r="H95" s="2">
        <f t="shared" si="12"/>
        <v>27203038.327433564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1235664.5714285709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449764.03923815489</v>
      </c>
      <c r="Q95" s="2">
        <f t="shared" si="26"/>
        <v>449764.03923815489</v>
      </c>
      <c r="R95" s="2">
        <f t="shared" si="15"/>
        <v>28288835.05635494</v>
      </c>
      <c r="S95" s="2">
        <f t="shared" si="16"/>
        <v>429863.31650596112</v>
      </c>
      <c r="T95" s="2">
        <f t="shared" si="17"/>
        <v>25854.857142857043</v>
      </c>
      <c r="U95" s="2">
        <f t="shared" si="18"/>
        <v>449764.03923815489</v>
      </c>
      <c r="V95" s="2">
        <f t="shared" si="5"/>
        <v>955930.45454545459</v>
      </c>
      <c r="W95" s="2">
        <f t="shared" si="19"/>
        <v>9399.9090909091756</v>
      </c>
      <c r="X95" s="2">
        <f t="shared" si="6"/>
        <v>440364.13014724571</v>
      </c>
      <c r="Y95" s="2">
        <f t="shared" ref="Y95:Y158" si="30">IF(COUNT($C96)=0,IF(COUNT($C95)=1,C95,SUM(Y94+X95)),C95)</f>
        <v>27332904.601809468</v>
      </c>
      <c r="Z95" s="2" t="str">
        <f t="shared" si="8"/>
        <v>HERE</v>
      </c>
      <c r="AA95" s="2">
        <f>IF(Z95="HERE",Y95,AA94+Graph!$G$1*1000)</f>
        <v>27332904.601809468</v>
      </c>
      <c r="AB95" s="2">
        <f t="shared" si="20"/>
        <v>440364.13014724478</v>
      </c>
      <c r="AC95" s="2">
        <f t="shared" ref="AC95:AC158" si="31">IF(Z96="HERE",V95,AC94)</f>
        <v>955930.45454545459</v>
      </c>
      <c r="AD95" s="3">
        <f t="shared" si="10"/>
        <v>27332904.601809468</v>
      </c>
      <c r="AE95" s="2">
        <f>IF(AE93&gt;=52800000,52800000,IF(AB74=Graph!G$1*1000,AE94+Graph!G$1*1000,AC95))</f>
        <v>955930.45454545459</v>
      </c>
      <c r="AF95" s="3">
        <f t="shared" si="21"/>
        <v>955930.45454545459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18</v>
      </c>
      <c r="C96" s="7"/>
      <c r="D96" s="2" t="e">
        <f t="shared" si="11"/>
        <v>#N/A</v>
      </c>
      <c r="E96" s="2" t="e">
        <f t="shared" si="22"/>
        <v>#N/A</v>
      </c>
      <c r="F96" s="2">
        <v>431291.17719101161</v>
      </c>
      <c r="G96" s="2">
        <f t="shared" si="25"/>
        <v>431291.17719101161</v>
      </c>
      <c r="H96" s="2">
        <f t="shared" ref="H96:H159" si="32">IF(COUNT($C97)=0,IF(COUNT($C96)=1,C96,SUM(H95+G96)),C96)</f>
        <v>27634329.504624575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1261519.4285714279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451549.60255208611</v>
      </c>
      <c r="Q96" s="2">
        <f t="shared" si="26"/>
        <v>451549.60255208611</v>
      </c>
      <c r="R96" s="2">
        <f t="shared" ref="R96:R159" si="33">IF(COUNT($C97)=0,IF(COUNT($C96)=1,M96,SUM(R95+Q96)),M96)</f>
        <v>28740384.658907026</v>
      </c>
      <c r="S96" s="2">
        <f t="shared" si="16"/>
        <v>431291.17719101161</v>
      </c>
      <c r="T96" s="2">
        <f t="shared" si="17"/>
        <v>25854.857142857043</v>
      </c>
      <c r="U96" s="2">
        <f t="shared" si="18"/>
        <v>451549.60255208611</v>
      </c>
      <c r="V96" s="2">
        <f t="shared" si="5"/>
        <v>965330.36363636365</v>
      </c>
      <c r="W96" s="2">
        <f t="shared" si="19"/>
        <v>9399.9090909090592</v>
      </c>
      <c r="X96" s="2">
        <f t="shared" si="6"/>
        <v>442149.69346117706</v>
      </c>
      <c r="Y96" s="2">
        <f t="shared" si="30"/>
        <v>27775054.295270644</v>
      </c>
      <c r="Z96" s="2" t="str">
        <f t="shared" si="8"/>
        <v>HERE</v>
      </c>
      <c r="AA96" s="2">
        <f>IF(Z96="HERE",Y96,AA95+Graph!$G$1*1000)</f>
        <v>27775054.295270644</v>
      </c>
      <c r="AB96" s="2">
        <f t="shared" si="20"/>
        <v>442149.69346117601</v>
      </c>
      <c r="AC96" s="2">
        <f t="shared" si="31"/>
        <v>965330.36363636365</v>
      </c>
      <c r="AD96" s="3">
        <f t="shared" si="10"/>
        <v>27775054.295270644</v>
      </c>
      <c r="AE96" s="2">
        <f>IF(AE94&gt;=52800000,52800000,IF(AB75=Graph!G$1*1000,AE95+Graph!G$1*1000,AC96))</f>
        <v>965330.36363636365</v>
      </c>
      <c r="AF96" s="3">
        <f t="shared" si="21"/>
        <v>965330.36363636365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19</v>
      </c>
      <c r="C97" s="7"/>
      <c r="D97" s="2" t="e">
        <f t="shared" si="11"/>
        <v>#N/A</v>
      </c>
      <c r="E97" s="2" t="e">
        <f t="shared" si="22"/>
        <v>#N/A</v>
      </c>
      <c r="F97" s="2">
        <v>432719.03787606955</v>
      </c>
      <c r="G97" s="2">
        <f t="shared" si="25"/>
        <v>432719.03787606955</v>
      </c>
      <c r="H97" s="2">
        <f t="shared" si="32"/>
        <v>28067048.542500645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1287374.285714285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453335.16586600244</v>
      </c>
      <c r="Q97" s="2">
        <f t="shared" si="26"/>
        <v>453335.16586600244</v>
      </c>
      <c r="R97" s="2">
        <f t="shared" si="33"/>
        <v>29193719.824773028</v>
      </c>
      <c r="S97" s="2">
        <f t="shared" si="16"/>
        <v>432719.03787606955</v>
      </c>
      <c r="T97" s="2">
        <f t="shared" si="17"/>
        <v>25854.857142857043</v>
      </c>
      <c r="U97" s="2">
        <f t="shared" si="18"/>
        <v>453335.16586600244</v>
      </c>
      <c r="V97" s="2">
        <f t="shared" si="5"/>
        <v>974730.27272727271</v>
      </c>
      <c r="W97" s="2">
        <f t="shared" si="19"/>
        <v>9399.9090909090592</v>
      </c>
      <c r="X97" s="2">
        <f t="shared" si="6"/>
        <v>443935.25677509338</v>
      </c>
      <c r="Y97" s="2">
        <f t="shared" si="30"/>
        <v>28218989.552045736</v>
      </c>
      <c r="Z97" s="2" t="str">
        <f t="shared" si="8"/>
        <v>HERE</v>
      </c>
      <c r="AA97" s="2">
        <f>IF(Z97="HERE",Y97,AA96+Graph!$G$1*1000)</f>
        <v>28218989.552045736</v>
      </c>
      <c r="AB97" s="2">
        <f t="shared" si="20"/>
        <v>443935.25677509233</v>
      </c>
      <c r="AC97" s="2">
        <f t="shared" si="31"/>
        <v>974730.27272727271</v>
      </c>
      <c r="AD97" s="3">
        <f t="shared" si="10"/>
        <v>28218989.552045736</v>
      </c>
      <c r="AE97" s="2">
        <f>IF(AE95&gt;=52800000,52800000,IF(AB76=Graph!G$1*1000,AE96+Graph!G$1*1000,AC97))</f>
        <v>974730.27272727271</v>
      </c>
      <c r="AF97" s="3">
        <f t="shared" si="21"/>
        <v>974730.27272727271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20</v>
      </c>
      <c r="C98" s="7"/>
      <c r="D98" s="2" t="e">
        <f t="shared" si="11"/>
        <v>#N/A</v>
      </c>
      <c r="E98" s="2" t="e">
        <f t="shared" si="22"/>
        <v>#N/A</v>
      </c>
      <c r="F98" s="2">
        <v>434146.89856112748</v>
      </c>
      <c r="G98" s="2">
        <f t="shared" si="25"/>
        <v>434146.89856112748</v>
      </c>
      <c r="H98" s="2">
        <f t="shared" si="32"/>
        <v>28501195.441061772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1313229.142857142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455120.72917993367</v>
      </c>
      <c r="Q98" s="2">
        <f t="shared" si="26"/>
        <v>455120.72917993367</v>
      </c>
      <c r="R98" s="2">
        <f t="shared" si="33"/>
        <v>29648840.553952962</v>
      </c>
      <c r="S98" s="2">
        <f t="shared" si="16"/>
        <v>434146.89856112748</v>
      </c>
      <c r="T98" s="2">
        <f t="shared" si="17"/>
        <v>25854.857142857043</v>
      </c>
      <c r="U98" s="2">
        <f t="shared" si="18"/>
        <v>455120.72917993367</v>
      </c>
      <c r="V98" s="2">
        <f t="shared" si="5"/>
        <v>984130.18181818177</v>
      </c>
      <c r="W98" s="2">
        <f t="shared" si="19"/>
        <v>9399.9090909090592</v>
      </c>
      <c r="X98" s="2">
        <f t="shared" si="6"/>
        <v>445720.82008902461</v>
      </c>
      <c r="Y98" s="2">
        <f t="shared" si="30"/>
        <v>28664710.37213476</v>
      </c>
      <c r="Z98" s="2" t="str">
        <f t="shared" si="8"/>
        <v>HERE</v>
      </c>
      <c r="AA98" s="2">
        <f>IF(Z98="HERE",Y98,AA97+Graph!$G$1*1000)</f>
        <v>28664710.37213476</v>
      </c>
      <c r="AB98" s="2">
        <f t="shared" si="20"/>
        <v>445720.82008902356</v>
      </c>
      <c r="AC98" s="2">
        <f t="shared" si="31"/>
        <v>984130.18181818177</v>
      </c>
      <c r="AD98" s="3">
        <f t="shared" si="10"/>
        <v>28664710.37213476</v>
      </c>
      <c r="AE98" s="2">
        <f>IF(AE96&gt;=52800000,52800000,IF(AB77=Graph!G$1*1000,AE97+Graph!G$1*1000,AC98))</f>
        <v>984130.18181818177</v>
      </c>
      <c r="AF98" s="3">
        <f t="shared" si="21"/>
        <v>984130.18181818177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21</v>
      </c>
      <c r="C99" s="7"/>
      <c r="D99" s="2" t="e">
        <f t="shared" si="11"/>
        <v>#N/A</v>
      </c>
      <c r="E99" s="2" t="e">
        <f t="shared" si="22"/>
        <v>#N/A</v>
      </c>
      <c r="F99" s="2">
        <v>435574.75924618542</v>
      </c>
      <c r="G99" s="2">
        <f t="shared" si="25"/>
        <v>435574.75924618542</v>
      </c>
      <c r="H99" s="2">
        <f t="shared" si="32"/>
        <v>28936770.200307958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1339083.9999999991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456906.29249384999</v>
      </c>
      <c r="Q99" s="2">
        <f t="shared" si="26"/>
        <v>456906.29249384999</v>
      </c>
      <c r="R99" s="2">
        <f t="shared" si="33"/>
        <v>30105746.846446812</v>
      </c>
      <c r="S99" s="2">
        <f t="shared" si="16"/>
        <v>435574.75924618542</v>
      </c>
      <c r="T99" s="2">
        <f t="shared" si="17"/>
        <v>25854.857142857043</v>
      </c>
      <c r="U99" s="2">
        <f t="shared" si="18"/>
        <v>456906.29249384999</v>
      </c>
      <c r="V99" s="2">
        <f t="shared" si="5"/>
        <v>993530.09090909082</v>
      </c>
      <c r="W99" s="2">
        <f t="shared" si="19"/>
        <v>9399.9090909090592</v>
      </c>
      <c r="X99" s="2">
        <f t="shared" si="6"/>
        <v>447506.38340294093</v>
      </c>
      <c r="Y99" s="2">
        <f t="shared" si="30"/>
        <v>29112216.7555377</v>
      </c>
      <c r="Z99" s="2" t="str">
        <f t="shared" si="8"/>
        <v>HERE</v>
      </c>
      <c r="AA99" s="2">
        <f>IF(Z99="HERE",Y99,AA98+Graph!$G$1*1000)</f>
        <v>29112216.7555377</v>
      </c>
      <c r="AB99" s="2">
        <f t="shared" si="20"/>
        <v>447506.38340293989</v>
      </c>
      <c r="AC99" s="2">
        <f t="shared" si="31"/>
        <v>993530.09090909082</v>
      </c>
      <c r="AD99" s="3">
        <f t="shared" si="10"/>
        <v>29112216.7555377</v>
      </c>
      <c r="AE99" s="2">
        <f>IF(AE97&gt;=52800000,52800000,IF(AB78=Graph!G$1*1000,AE98+Graph!G$1*1000,AC99))</f>
        <v>993530.09090909082</v>
      </c>
      <c r="AF99" s="3">
        <f t="shared" si="21"/>
        <v>993530.09090909082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22</v>
      </c>
      <c r="C100" s="14"/>
      <c r="D100" s="13" t="e">
        <f t="shared" si="11"/>
        <v>#N/A</v>
      </c>
      <c r="E100" s="13" t="e">
        <f t="shared" si="22"/>
        <v>#N/A</v>
      </c>
      <c r="F100" s="13">
        <v>437002.61993124336</v>
      </c>
      <c r="G100" s="2">
        <f t="shared" si="25"/>
        <v>437002.61993124336</v>
      </c>
      <c r="H100" s="13">
        <f t="shared" si="32"/>
        <v>29373772.820239201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1364938.8571428561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458691.85580778122</v>
      </c>
      <c r="Q100" s="2">
        <f t="shared" si="26"/>
        <v>458691.85580778122</v>
      </c>
      <c r="R100" s="13">
        <f t="shared" si="33"/>
        <v>30564438.702254593</v>
      </c>
      <c r="S100" s="13">
        <f t="shared" si="16"/>
        <v>437002.61993124336</v>
      </c>
      <c r="T100" s="13">
        <f t="shared" si="17"/>
        <v>25854.857142857043</v>
      </c>
      <c r="U100" s="13">
        <f t="shared" si="18"/>
        <v>458691.85580778122</v>
      </c>
      <c r="V100" s="13">
        <f t="shared" si="5"/>
        <v>1002930</v>
      </c>
      <c r="W100" s="13">
        <f t="shared" si="19"/>
        <v>9399.9090909091756</v>
      </c>
      <c r="X100" s="13">
        <f t="shared" si="6"/>
        <v>449291.94671687204</v>
      </c>
      <c r="Y100" s="2">
        <f t="shared" si="30"/>
        <v>29561508.702254571</v>
      </c>
      <c r="Z100" s="2" t="str">
        <f t="shared" si="8"/>
        <v>HERE</v>
      </c>
      <c r="AA100" s="2">
        <f>IF(Z100="HERE",Y100,AA99+Graph!$G$1*1000)</f>
        <v>29561508.702254571</v>
      </c>
      <c r="AB100" s="2">
        <f t="shared" si="20"/>
        <v>449291.94671687111</v>
      </c>
      <c r="AC100" s="2">
        <f t="shared" si="31"/>
        <v>1002930</v>
      </c>
      <c r="AD100" s="3">
        <f t="shared" si="10"/>
        <v>29561508.702254571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18491488.100866549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23</v>
      </c>
      <c r="C101" s="7"/>
      <c r="D101" s="2" t="e">
        <f t="shared" si="11"/>
        <v>#N/A</v>
      </c>
      <c r="E101" s="2" t="e">
        <f t="shared" si="22"/>
        <v>#N/A</v>
      </c>
      <c r="F101" s="2">
        <v>438430.4806163013</v>
      </c>
      <c r="G101" s="2">
        <f t="shared" si="25"/>
        <v>438430.4806163013</v>
      </c>
      <c r="H101" s="2">
        <f t="shared" si="32"/>
        <v>29812203.300855502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1390793.7142857132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460477.41912171245</v>
      </c>
      <c r="Q101" s="2">
        <f t="shared" si="26"/>
        <v>460477.41912171245</v>
      </c>
      <c r="R101" s="2">
        <f t="shared" si="33"/>
        <v>31024916.121376306</v>
      </c>
      <c r="S101" s="2">
        <f t="shared" si="16"/>
        <v>438430.4806163013</v>
      </c>
      <c r="T101" s="2">
        <f t="shared" si="17"/>
        <v>25854.857142857043</v>
      </c>
      <c r="U101" s="2">
        <f t="shared" si="18"/>
        <v>460477.41912171245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407039.70483599813</v>
      </c>
      <c r="Y101" s="2">
        <f t="shared" si="30"/>
        <v>29968548.407090571</v>
      </c>
      <c r="Z101" s="2" t="str">
        <f t="shared" si="8"/>
        <v>HERE</v>
      </c>
      <c r="AA101" s="2">
        <f>IF(Z101="HERE",Y101,AA100+Graph!$G$1*1000)</f>
        <v>29968548.407090571</v>
      </c>
      <c r="AB101" s="2">
        <f t="shared" si="20"/>
        <v>407039.70483599976</v>
      </c>
      <c r="AC101" s="2">
        <f t="shared" si="31"/>
        <v>1056367.7142857143</v>
      </c>
      <c r="AD101" s="3">
        <f t="shared" si="10"/>
        <v>29968548.407090571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18864180.708715636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24</v>
      </c>
      <c r="C102" s="7"/>
      <c r="D102" s="2" t="e">
        <f t="shared" si="11"/>
        <v>#N/A</v>
      </c>
      <c r="E102" s="2" t="e">
        <f t="shared" si="22"/>
        <v>#N/A</v>
      </c>
      <c r="F102" s="2">
        <v>439858.34130135179</v>
      </c>
      <c r="G102" s="2">
        <f t="shared" ref="G102:G165" si="35">IF(F102&gt;650000,$AK$31*1000,F102)</f>
        <v>439858.34130135179</v>
      </c>
      <c r="H102" s="2">
        <f t="shared" si="32"/>
        <v>30252061.642156854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1416648.5714285702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462262.98243562877</v>
      </c>
      <c r="Q102" s="2">
        <f t="shared" ref="Q102:Q165" si="36">IF(P102&gt;650000,650000,P102)</f>
        <v>462262.98243562877</v>
      </c>
      <c r="R102" s="2">
        <f t="shared" si="33"/>
        <v>31487179.103811935</v>
      </c>
      <c r="S102" s="2">
        <f t="shared" si="16"/>
        <v>439858.34130135179</v>
      </c>
      <c r="T102" s="2">
        <f t="shared" si="17"/>
        <v>25854.857142857043</v>
      </c>
      <c r="U102" s="2">
        <f t="shared" si="18"/>
        <v>462262.98243562877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408825.26814991445</v>
      </c>
      <c r="Y102" s="2">
        <f t="shared" si="30"/>
        <v>30377373.675240487</v>
      </c>
      <c r="Z102" s="2" t="str">
        <f t="shared" si="8"/>
        <v>HERE</v>
      </c>
      <c r="AA102" s="2">
        <f>IF(Z102="HERE",Y102,AA101+Graph!$G$1*1000)</f>
        <v>30377373.675240487</v>
      </c>
      <c r="AB102" s="2">
        <f t="shared" si="20"/>
        <v>408825.26814991608</v>
      </c>
      <c r="AC102" s="2">
        <f t="shared" si="31"/>
        <v>1109805.4285714286</v>
      </c>
      <c r="AD102" s="3">
        <f t="shared" si="10"/>
        <v>30377373.675240487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19238480.323547252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25</v>
      </c>
      <c r="C103" s="7"/>
      <c r="D103" s="2" t="e">
        <f t="shared" si="11"/>
        <v>#N/A</v>
      </c>
      <c r="E103" s="2" t="e">
        <f t="shared" si="22"/>
        <v>#N/A</v>
      </c>
      <c r="F103" s="2">
        <v>441286.20198640972</v>
      </c>
      <c r="G103" s="2">
        <f t="shared" si="35"/>
        <v>441286.20198640972</v>
      </c>
      <c r="H103" s="2">
        <f t="shared" si="32"/>
        <v>30693347.844143264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1442503.4285714272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464048.54574956</v>
      </c>
      <c r="Q103" s="2">
        <f t="shared" si="36"/>
        <v>464048.54574956</v>
      </c>
      <c r="R103" s="2">
        <f t="shared" si="33"/>
        <v>31951227.649561495</v>
      </c>
      <c r="S103" s="2">
        <f t="shared" si="16"/>
        <v>441286.20198640972</v>
      </c>
      <c r="T103" s="2">
        <f t="shared" si="17"/>
        <v>25854.857142857043</v>
      </c>
      <c r="U103" s="2">
        <f t="shared" si="18"/>
        <v>464048.54574956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410610.83146384591</v>
      </c>
      <c r="Y103" s="2">
        <f t="shared" si="30"/>
        <v>30787984.506704334</v>
      </c>
      <c r="Z103" s="2" t="str">
        <f t="shared" si="8"/>
        <v>HERE</v>
      </c>
      <c r="AA103" s="2">
        <f>IF(Z103="HERE",Y103,AA102+Graph!$G$1*1000)</f>
        <v>30787984.506704334</v>
      </c>
      <c r="AB103" s="2">
        <f t="shared" si="20"/>
        <v>410610.83146384731</v>
      </c>
      <c r="AC103" s="2">
        <f t="shared" si="31"/>
        <v>1163243.1428571427</v>
      </c>
      <c r="AD103" s="3">
        <f t="shared" si="10"/>
        <v>30787984.506704334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19614386.945361402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26</v>
      </c>
      <c r="C104" s="7"/>
      <c r="D104" s="2" t="e">
        <f t="shared" si="11"/>
        <v>#N/A</v>
      </c>
      <c r="E104" s="2" t="e">
        <f t="shared" si="22"/>
        <v>#N/A</v>
      </c>
      <c r="F104" s="2">
        <v>442714.06267146766</v>
      </c>
      <c r="G104" s="2">
        <f t="shared" si="35"/>
        <v>442714.06267146766</v>
      </c>
      <c r="H104" s="2">
        <f t="shared" si="32"/>
        <v>31136061.906814732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1468358.2857142843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465834.10906347632</v>
      </c>
      <c r="Q104" s="2">
        <f t="shared" si="36"/>
        <v>465834.10906347632</v>
      </c>
      <c r="R104" s="2">
        <f t="shared" si="33"/>
        <v>32417061.758624971</v>
      </c>
      <c r="S104" s="2">
        <f t="shared" si="16"/>
        <v>442714.06267146766</v>
      </c>
      <c r="T104" s="2">
        <f t="shared" si="17"/>
        <v>25854.857142857043</v>
      </c>
      <c r="U104" s="2">
        <f t="shared" si="18"/>
        <v>465834.10906347632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412396.39477776201</v>
      </c>
      <c r="Y104" s="2">
        <f t="shared" si="30"/>
        <v>31200380.901482098</v>
      </c>
      <c r="Z104" s="2" t="str">
        <f t="shared" si="8"/>
        <v>HERE</v>
      </c>
      <c r="AA104" s="2">
        <f>IF(Z104="HERE",Y104,AA103+Graph!$G$1*1000)</f>
        <v>31200380.901482098</v>
      </c>
      <c r="AB104" s="2">
        <f t="shared" si="20"/>
        <v>412396.39477776363</v>
      </c>
      <c r="AC104" s="2">
        <f t="shared" si="31"/>
        <v>1216680.857142857</v>
      </c>
      <c r="AD104" s="3">
        <f t="shared" si="10"/>
        <v>31200380.901482098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19991900.574158091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27</v>
      </c>
      <c r="C105" s="7"/>
      <c r="D105" s="2" t="e">
        <f t="shared" si="11"/>
        <v>#N/A</v>
      </c>
      <c r="E105" s="2" t="e">
        <f t="shared" si="22"/>
        <v>#N/A</v>
      </c>
      <c r="F105" s="2">
        <v>444141.9233565256</v>
      </c>
      <c r="G105" s="2">
        <f t="shared" si="35"/>
        <v>444141.9233565256</v>
      </c>
      <c r="H105" s="2">
        <f t="shared" si="32"/>
        <v>31580203.830171257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1494213.1428571413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467619.67237740755</v>
      </c>
      <c r="Q105" s="2">
        <f t="shared" si="36"/>
        <v>467619.67237740755</v>
      </c>
      <c r="R105" s="2">
        <f t="shared" si="33"/>
        <v>32884681.431002378</v>
      </c>
      <c r="S105" s="2">
        <f t="shared" si="16"/>
        <v>444141.9233565256</v>
      </c>
      <c r="T105" s="2">
        <f t="shared" si="17"/>
        <v>25854.857142857043</v>
      </c>
      <c r="U105" s="2">
        <f t="shared" si="18"/>
        <v>467619.67237740755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414181.95809169323</v>
      </c>
      <c r="Y105" s="2">
        <f t="shared" si="30"/>
        <v>31614562.859573793</v>
      </c>
      <c r="Z105" s="2" t="str">
        <f t="shared" si="8"/>
        <v>HERE</v>
      </c>
      <c r="AA105" s="2">
        <f>IF(Z105="HERE",Y105,AA104+Graph!$G$1*1000)</f>
        <v>31614562.859573793</v>
      </c>
      <c r="AB105" s="2">
        <f t="shared" si="20"/>
        <v>414181.95809169486</v>
      </c>
      <c r="AC105" s="2">
        <f t="shared" si="31"/>
        <v>1270118.5714285714</v>
      </c>
      <c r="AD105" s="3">
        <f t="shared" si="10"/>
        <v>31614562.859573793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20371021.209937308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28</v>
      </c>
      <c r="C106" s="7"/>
      <c r="D106" s="2" t="e">
        <f t="shared" si="11"/>
        <v>#N/A</v>
      </c>
      <c r="E106" s="2" t="e">
        <f t="shared" si="22"/>
        <v>#N/A</v>
      </c>
      <c r="F106" s="2">
        <v>445569.78404158354</v>
      </c>
      <c r="G106" s="2">
        <f t="shared" si="35"/>
        <v>445569.78404158354</v>
      </c>
      <c r="H106" s="2">
        <f t="shared" si="32"/>
        <v>32025773.614212841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1520067.9999999984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469405.23569132388</v>
      </c>
      <c r="Q106" s="2">
        <f t="shared" si="36"/>
        <v>469405.23569132388</v>
      </c>
      <c r="R106" s="2">
        <f t="shared" si="33"/>
        <v>33354086.666693702</v>
      </c>
      <c r="S106" s="2">
        <f t="shared" si="16"/>
        <v>445569.78404158354</v>
      </c>
      <c r="T106" s="2">
        <f t="shared" si="17"/>
        <v>25854.857142857043</v>
      </c>
      <c r="U106" s="2">
        <f t="shared" si="18"/>
        <v>469405.23569132388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415967.52140560956</v>
      </c>
      <c r="Y106" s="2">
        <f t="shared" si="30"/>
        <v>32030530.380979404</v>
      </c>
      <c r="Z106" s="2" t="str">
        <f t="shared" si="8"/>
        <v>HERE</v>
      </c>
      <c r="AA106" s="2">
        <f>IF(Z106="HERE",Y106,AA105+Graph!$G$1*1000)</f>
        <v>32030530.380979404</v>
      </c>
      <c r="AB106" s="2">
        <f t="shared" si="20"/>
        <v>415967.52140561119</v>
      </c>
      <c r="AC106" s="2">
        <f t="shared" si="31"/>
        <v>1323556.2857142857</v>
      </c>
      <c r="AD106" s="3">
        <f t="shared" si="10"/>
        <v>32030530.380979404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20751748.852699056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29</v>
      </c>
      <c r="C107" s="7"/>
      <c r="D107" s="2" t="e">
        <f t="shared" si="11"/>
        <v>#N/A</v>
      </c>
      <c r="E107" s="2" t="e">
        <f t="shared" si="22"/>
        <v>#N/A</v>
      </c>
      <c r="F107" s="2">
        <v>446997.64472664148</v>
      </c>
      <c r="G107" s="2">
        <f t="shared" si="35"/>
        <v>446997.64472664148</v>
      </c>
      <c r="H107" s="2">
        <f t="shared" si="32"/>
        <v>32472771.258939482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1545922.8571428554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471190.7990052551</v>
      </c>
      <c r="Q107" s="2">
        <f t="shared" si="36"/>
        <v>471190.7990052551</v>
      </c>
      <c r="R107" s="2">
        <f t="shared" si="33"/>
        <v>33825277.465698957</v>
      </c>
      <c r="S107" s="2">
        <f t="shared" si="16"/>
        <v>446997.64472664148</v>
      </c>
      <c r="T107" s="2">
        <f t="shared" si="17"/>
        <v>25854.857142857043</v>
      </c>
      <c r="U107" s="2">
        <f t="shared" si="18"/>
        <v>471190.7990052551</v>
      </c>
      <c r="V107" s="2">
        <f t="shared" si="34"/>
        <v>1376994</v>
      </c>
      <c r="W107" s="2">
        <f t="shared" si="19"/>
        <v>53437.714285714319</v>
      </c>
      <c r="X107" s="2">
        <f t="shared" si="6"/>
        <v>417753.08471954078</v>
      </c>
      <c r="Y107" s="2">
        <f t="shared" si="30"/>
        <v>32448283.465698946</v>
      </c>
      <c r="Z107" s="2" t="str">
        <f t="shared" si="8"/>
        <v>HERE</v>
      </c>
      <c r="AA107" s="2">
        <f>IF(Z107="HERE",Y107,AA106+Graph!$G$1*1000)</f>
        <v>32448283.465698946</v>
      </c>
      <c r="AB107" s="2">
        <f t="shared" si="20"/>
        <v>417753.08471954241</v>
      </c>
      <c r="AC107" s="2">
        <f t="shared" si="31"/>
        <v>1376994</v>
      </c>
      <c r="AD107" s="3">
        <f t="shared" si="10"/>
        <v>32448283.465698946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21134083.502443332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30</v>
      </c>
      <c r="C108" s="7"/>
      <c r="D108" s="2" t="e">
        <f t="shared" si="11"/>
        <v>#N/A</v>
      </c>
      <c r="E108" s="2" t="e">
        <f t="shared" si="22"/>
        <v>#N/A</v>
      </c>
      <c r="F108" s="2">
        <v>448425.50541169941</v>
      </c>
      <c r="G108" s="2">
        <f t="shared" si="35"/>
        <v>448425.50541169941</v>
      </c>
      <c r="H108" s="2">
        <f t="shared" si="32"/>
        <v>32921196.764351182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1571777.7142857125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472976.36231917143</v>
      </c>
      <c r="Q108" s="2">
        <f t="shared" si="36"/>
        <v>472976.36231917143</v>
      </c>
      <c r="R108" s="2">
        <f t="shared" si="33"/>
        <v>34298253.828018129</v>
      </c>
      <c r="S108" s="2">
        <f t="shared" si="16"/>
        <v>448425.50541169941</v>
      </c>
      <c r="T108" s="2">
        <f t="shared" si="17"/>
        <v>25854.857142857043</v>
      </c>
      <c r="U108" s="2">
        <f t="shared" si="18"/>
        <v>472976.36231917143</v>
      </c>
      <c r="V108" s="2">
        <f t="shared" si="34"/>
        <v>1508825.75</v>
      </c>
      <c r="W108" s="2">
        <f t="shared" si="19"/>
        <v>131831.75</v>
      </c>
      <c r="X108" s="2">
        <f t="shared" si="6"/>
        <v>341144.61231917143</v>
      </c>
      <c r="Y108" s="2">
        <f t="shared" si="30"/>
        <v>32789428.078018118</v>
      </c>
      <c r="Z108" s="2" t="str">
        <f t="shared" si="8"/>
        <v>HERE</v>
      </c>
      <c r="AA108" s="2">
        <f>IF(Z108="HERE",Y108,AA107+Graph!$G$1*1000)</f>
        <v>32789428.078018118</v>
      </c>
      <c r="AB108" s="2">
        <f t="shared" si="20"/>
        <v>341144.61231917143</v>
      </c>
      <c r="AC108" s="2">
        <f t="shared" si="31"/>
        <v>1508825.75</v>
      </c>
      <c r="AD108" s="3">
        <f t="shared" si="10"/>
        <v>32789428.078018118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21518025.159170147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31</v>
      </c>
      <c r="C109" s="7"/>
      <c r="D109" s="2" t="e">
        <f t="shared" si="11"/>
        <v>#N/A</v>
      </c>
      <c r="E109" s="2" t="e">
        <f t="shared" si="22"/>
        <v>#N/A</v>
      </c>
      <c r="F109" s="2">
        <v>449853.3660967499</v>
      </c>
      <c r="G109" s="2">
        <f t="shared" si="35"/>
        <v>449853.3660967499</v>
      </c>
      <c r="H109" s="2">
        <f t="shared" si="32"/>
        <v>33371050.130447932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1597632.5714285695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474761.92563310266</v>
      </c>
      <c r="Q109" s="2">
        <f t="shared" si="36"/>
        <v>474761.92563310266</v>
      </c>
      <c r="R109" s="2">
        <f t="shared" si="33"/>
        <v>34773015.753651232</v>
      </c>
      <c r="S109" s="2">
        <f t="shared" si="16"/>
        <v>449853.3660967499</v>
      </c>
      <c r="T109" s="2">
        <f t="shared" si="17"/>
        <v>25854.857142857043</v>
      </c>
      <c r="U109" s="2">
        <f t="shared" si="18"/>
        <v>474761.92563310266</v>
      </c>
      <c r="V109" s="2">
        <f t="shared" si="34"/>
        <v>1640657.5</v>
      </c>
      <c r="W109" s="2">
        <f t="shared" si="19"/>
        <v>131831.75</v>
      </c>
      <c r="X109" s="2">
        <f t="shared" si="6"/>
        <v>342930.17563310266</v>
      </c>
      <c r="Y109" s="2">
        <f t="shared" si="30"/>
        <v>33132358.25365122</v>
      </c>
      <c r="Z109" s="2" t="str">
        <f t="shared" si="8"/>
        <v>HERE</v>
      </c>
      <c r="AA109" s="2">
        <f>IF(Z109="HERE",Y109,AA108+Graph!$G$1*1000)</f>
        <v>33132358.25365122</v>
      </c>
      <c r="AB109" s="2">
        <f t="shared" si="20"/>
        <v>342930.17563310266</v>
      </c>
      <c r="AC109" s="2">
        <f t="shared" si="31"/>
        <v>1640657.5</v>
      </c>
      <c r="AD109" s="3">
        <f t="shared" si="10"/>
        <v>33132358.25365122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21903573.822879486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32</v>
      </c>
      <c r="C110" s="7"/>
      <c r="D110" s="2" t="e">
        <f t="shared" si="11"/>
        <v>#N/A</v>
      </c>
      <c r="E110" s="2" t="e">
        <f t="shared" si="22"/>
        <v>#N/A</v>
      </c>
      <c r="F110" s="2">
        <v>451281.22678180784</v>
      </c>
      <c r="G110" s="2">
        <f t="shared" si="35"/>
        <v>451281.22678180784</v>
      </c>
      <c r="H110" s="2">
        <f t="shared" si="32"/>
        <v>33822331.357229739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1623487.4285714265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476547.48894701898</v>
      </c>
      <c r="Q110" s="2">
        <f t="shared" si="36"/>
        <v>476547.48894701898</v>
      </c>
      <c r="R110" s="2">
        <f t="shared" si="33"/>
        <v>35249563.242598251</v>
      </c>
      <c r="S110" s="2">
        <f t="shared" si="16"/>
        <v>451281.22678180784</v>
      </c>
      <c r="T110" s="2">
        <f t="shared" si="17"/>
        <v>25854.857142857043</v>
      </c>
      <c r="U110" s="2">
        <f t="shared" si="18"/>
        <v>476547.48894701898</v>
      </c>
      <c r="V110" s="2">
        <f t="shared" si="34"/>
        <v>1772489.25</v>
      </c>
      <c r="W110" s="2">
        <f t="shared" si="19"/>
        <v>131831.75</v>
      </c>
      <c r="X110" s="2">
        <f t="shared" si="6"/>
        <v>344715.73894701898</v>
      </c>
      <c r="Y110" s="2">
        <f t="shared" si="30"/>
        <v>33477073.992598239</v>
      </c>
      <c r="Z110" s="2" t="str">
        <f t="shared" si="8"/>
        <v>HERE</v>
      </c>
      <c r="AA110" s="2">
        <f>IF(Z110="HERE",Y110,AA109+Graph!$G$1*1000)</f>
        <v>33477073.992598239</v>
      </c>
      <c r="AB110" s="2">
        <f t="shared" si="20"/>
        <v>344715.73894701898</v>
      </c>
      <c r="AC110" s="2">
        <f t="shared" si="31"/>
        <v>1772489.25</v>
      </c>
      <c r="AD110" s="3">
        <f t="shared" si="10"/>
        <v>33477073.992598239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22290729.493571363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33</v>
      </c>
      <c r="C111" s="7"/>
      <c r="D111" s="2" t="e">
        <f t="shared" si="11"/>
        <v>#N/A</v>
      </c>
      <c r="E111" s="2" t="e">
        <f t="shared" si="22"/>
        <v>#N/A</v>
      </c>
      <c r="F111" s="2">
        <v>452709.08746686578</v>
      </c>
      <c r="G111" s="2">
        <f t="shared" si="35"/>
        <v>452709.08746686578</v>
      </c>
      <c r="H111" s="2">
        <f t="shared" si="32"/>
        <v>34275040.444696605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1649342.2857142836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478333.05226095021</v>
      </c>
      <c r="Q111" s="2">
        <f t="shared" si="36"/>
        <v>478333.05226095021</v>
      </c>
      <c r="R111" s="2">
        <f t="shared" si="33"/>
        <v>35727896.294859201</v>
      </c>
      <c r="S111" s="2">
        <f t="shared" si="16"/>
        <v>452709.08746686578</v>
      </c>
      <c r="T111" s="2">
        <f t="shared" si="17"/>
        <v>25854.857142857043</v>
      </c>
      <c r="U111" s="2">
        <f t="shared" si="18"/>
        <v>478333.05226095021</v>
      </c>
      <c r="V111" s="2">
        <f t="shared" si="34"/>
        <v>1904321</v>
      </c>
      <c r="W111" s="2">
        <f t="shared" si="19"/>
        <v>131831.75</v>
      </c>
      <c r="X111" s="2">
        <f t="shared" si="6"/>
        <v>346501.30226095021</v>
      </c>
      <c r="Y111" s="2">
        <f t="shared" si="30"/>
        <v>33823575.294859186</v>
      </c>
      <c r="Z111" s="2" t="str">
        <f t="shared" si="8"/>
        <v>HERE</v>
      </c>
      <c r="AA111" s="2">
        <f>IF(Z111="HERE",Y111,AA110+Graph!$G$1*1000)</f>
        <v>33823575.294859186</v>
      </c>
      <c r="AB111" s="2">
        <f t="shared" si="20"/>
        <v>346501.30226094648</v>
      </c>
      <c r="AC111" s="2">
        <f t="shared" si="31"/>
        <v>1904321</v>
      </c>
      <c r="AD111" s="3">
        <f t="shared" si="10"/>
        <v>33823575.294859186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22679492.171245769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34</v>
      </c>
      <c r="C112" s="7"/>
      <c r="D112" s="2" t="e">
        <f t="shared" si="11"/>
        <v>#N/A</v>
      </c>
      <c r="E112" s="2" t="e">
        <f t="shared" si="22"/>
        <v>#N/A</v>
      </c>
      <c r="F112" s="2">
        <v>454136.94815192372</v>
      </c>
      <c r="G112" s="2">
        <f t="shared" si="35"/>
        <v>454136.94815192372</v>
      </c>
      <c r="H112" s="2">
        <f t="shared" si="32"/>
        <v>34729177.392848529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1675197.1428571406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480118.61557488143</v>
      </c>
      <c r="Q112" s="2">
        <f t="shared" si="36"/>
        <v>480118.61557488143</v>
      </c>
      <c r="R112" s="2">
        <f t="shared" si="33"/>
        <v>36208014.910434082</v>
      </c>
      <c r="S112" s="2">
        <f t="shared" si="16"/>
        <v>454136.94815192372</v>
      </c>
      <c r="T112" s="2">
        <f t="shared" si="17"/>
        <v>25854.857142857043</v>
      </c>
      <c r="U112" s="2">
        <f t="shared" si="18"/>
        <v>480118.61557488143</v>
      </c>
      <c r="V112" s="2">
        <f t="shared" si="34"/>
        <v>2036152.75</v>
      </c>
      <c r="W112" s="2">
        <f t="shared" si="19"/>
        <v>131831.75</v>
      </c>
      <c r="X112" s="2">
        <f t="shared" si="6"/>
        <v>348286.86557488143</v>
      </c>
      <c r="Y112" s="2">
        <f t="shared" si="30"/>
        <v>34171862.160434067</v>
      </c>
      <c r="Z112" s="2" t="str">
        <f t="shared" si="8"/>
        <v>HERE</v>
      </c>
      <c r="AA112" s="2">
        <f>IF(Z112="HERE",Y112,AA111+Graph!$G$1*1000)</f>
        <v>34171862.160434067</v>
      </c>
      <c r="AB112" s="2">
        <f t="shared" si="20"/>
        <v>348286.86557488143</v>
      </c>
      <c r="AC112" s="2">
        <f t="shared" si="31"/>
        <v>2036152.75</v>
      </c>
      <c r="AD112" s="3">
        <f t="shared" si="10"/>
        <v>34171862.160434067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23069861.855902705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35</v>
      </c>
      <c r="C113" s="7"/>
      <c r="D113" s="2" t="e">
        <f t="shared" si="11"/>
        <v>#N/A</v>
      </c>
      <c r="E113" s="2" t="e">
        <f t="shared" si="22"/>
        <v>#N/A</v>
      </c>
      <c r="F113" s="2">
        <v>455564.80883698165</v>
      </c>
      <c r="G113" s="2">
        <f t="shared" si="35"/>
        <v>455564.80883698165</v>
      </c>
      <c r="H113" s="2">
        <f t="shared" si="32"/>
        <v>35184742.201685511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1701051.9999999977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481904.17888879776</v>
      </c>
      <c r="Q113" s="2">
        <f t="shared" si="36"/>
        <v>481904.17888879776</v>
      </c>
      <c r="R113" s="2">
        <f t="shared" si="33"/>
        <v>36689919.08932288</v>
      </c>
      <c r="S113" s="2">
        <f t="shared" si="16"/>
        <v>455564.80883698165</v>
      </c>
      <c r="T113" s="2">
        <f t="shared" si="17"/>
        <v>25854.857142857043</v>
      </c>
      <c r="U113" s="2">
        <f t="shared" si="18"/>
        <v>481904.17888879776</v>
      </c>
      <c r="V113" s="2">
        <f t="shared" si="34"/>
        <v>2167984.5</v>
      </c>
      <c r="W113" s="2">
        <f t="shared" si="19"/>
        <v>131831.75</v>
      </c>
      <c r="X113" s="2">
        <f t="shared" si="6"/>
        <v>350072.42888879776</v>
      </c>
      <c r="Y113" s="2">
        <f t="shared" si="30"/>
        <v>34521934.589322865</v>
      </c>
      <c r="Z113" s="2" t="str">
        <f t="shared" si="8"/>
        <v>HERE</v>
      </c>
      <c r="AA113" s="2">
        <f>IF(Z113="HERE",Y113,AA112+Graph!$G$1*1000)</f>
        <v>34521934.589322865</v>
      </c>
      <c r="AB113" s="2">
        <f t="shared" si="20"/>
        <v>350072.42888879776</v>
      </c>
      <c r="AC113" s="2">
        <f t="shared" si="31"/>
        <v>2167984.5</v>
      </c>
      <c r="AD113" s="3">
        <f t="shared" si="10"/>
        <v>34521934.589322865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23461838.547542185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36</v>
      </c>
      <c r="C114" s="7"/>
      <c r="D114" s="2" t="e">
        <f t="shared" si="11"/>
        <v>#N/A</v>
      </c>
      <c r="E114" s="2" t="e">
        <f t="shared" si="22"/>
        <v>#N/A</v>
      </c>
      <c r="F114" s="2">
        <v>456992.66952203959</v>
      </c>
      <c r="G114" s="2">
        <f t="shared" si="35"/>
        <v>456992.66952203959</v>
      </c>
      <c r="H114" s="2">
        <f t="shared" si="32"/>
        <v>35641734.87120755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1726906.8571428547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483689.74220272899</v>
      </c>
      <c r="Q114" s="2">
        <f t="shared" si="36"/>
        <v>483689.74220272899</v>
      </c>
      <c r="R114" s="2">
        <f t="shared" si="33"/>
        <v>37173608.831525609</v>
      </c>
      <c r="S114" s="2">
        <f t="shared" si="16"/>
        <v>456992.66952203959</v>
      </c>
      <c r="T114" s="2">
        <f t="shared" si="17"/>
        <v>25854.857142857043</v>
      </c>
      <c r="U114" s="2">
        <f t="shared" si="18"/>
        <v>483689.74220272899</v>
      </c>
      <c r="V114" s="2">
        <f t="shared" si="34"/>
        <v>2299816.25</v>
      </c>
      <c r="W114" s="2">
        <f t="shared" si="19"/>
        <v>131831.75</v>
      </c>
      <c r="X114" s="2">
        <f t="shared" si="6"/>
        <v>351857.99220272899</v>
      </c>
      <c r="Y114" s="2">
        <f t="shared" si="30"/>
        <v>34873792.581525594</v>
      </c>
      <c r="Z114" s="2" t="str">
        <f t="shared" si="8"/>
        <v>HERE</v>
      </c>
      <c r="AA114" s="2">
        <f>IF(Z114="HERE",Y114,AA113+Graph!$G$1*1000)</f>
        <v>34873792.581525594</v>
      </c>
      <c r="AB114" s="2">
        <f t="shared" si="20"/>
        <v>351857.99220272899</v>
      </c>
      <c r="AC114" s="2">
        <f t="shared" si="31"/>
        <v>2299816.25</v>
      </c>
      <c r="AD114" s="3">
        <f t="shared" si="10"/>
        <v>34873792.581525594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23855422.246164188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37</v>
      </c>
      <c r="C115" s="7"/>
      <c r="D115" s="2" t="e">
        <f t="shared" si="11"/>
        <v>#N/A</v>
      </c>
      <c r="E115" s="2" t="e">
        <f t="shared" si="22"/>
        <v>#N/A</v>
      </c>
      <c r="F115" s="2">
        <v>458420.53020709008</v>
      </c>
      <c r="G115" s="2">
        <f t="shared" si="35"/>
        <v>458420.53020709008</v>
      </c>
      <c r="H115" s="2">
        <f t="shared" si="32"/>
        <v>36100155.40141464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1752761.7142857118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485475.30551664531</v>
      </c>
      <c r="Q115" s="2">
        <f t="shared" si="36"/>
        <v>485475.30551664531</v>
      </c>
      <c r="R115" s="2">
        <f t="shared" si="33"/>
        <v>37659084.137042254</v>
      </c>
      <c r="S115" s="2">
        <f t="shared" si="16"/>
        <v>458420.53020709008</v>
      </c>
      <c r="T115" s="2">
        <f t="shared" si="17"/>
        <v>25854.857142857043</v>
      </c>
      <c r="U115" s="2">
        <f t="shared" si="18"/>
        <v>485475.30551664531</v>
      </c>
      <c r="V115" s="2">
        <f t="shared" si="34"/>
        <v>2431648</v>
      </c>
      <c r="W115" s="2">
        <f t="shared" si="19"/>
        <v>131831.75</v>
      </c>
      <c r="X115" s="2">
        <f t="shared" si="6"/>
        <v>353643.55551664531</v>
      </c>
      <c r="Y115" s="2">
        <f t="shared" si="30"/>
        <v>35227436.137042239</v>
      </c>
      <c r="Z115" s="2" t="str">
        <f t="shared" si="8"/>
        <v>HERE</v>
      </c>
      <c r="AA115" s="2">
        <f>IF(Z115="HERE",Y115,AA114+Graph!$G$1*1000)</f>
        <v>35227436.137042239</v>
      </c>
      <c r="AB115" s="2">
        <f t="shared" si="20"/>
        <v>353643.55551664531</v>
      </c>
      <c r="AC115" s="2">
        <f t="shared" si="31"/>
        <v>2431648</v>
      </c>
      <c r="AD115" s="3">
        <f t="shared" si="10"/>
        <v>35227436.137042239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24250612.95176873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38</v>
      </c>
      <c r="C116" s="7"/>
      <c r="D116" s="2" t="e">
        <f t="shared" si="11"/>
        <v>#N/A</v>
      </c>
      <c r="E116" s="2" t="e">
        <f t="shared" si="22"/>
        <v>#N/A</v>
      </c>
      <c r="F116" s="2">
        <v>459848.39089214802</v>
      </c>
      <c r="G116" s="2">
        <f t="shared" si="35"/>
        <v>459848.39089214802</v>
      </c>
      <c r="H116" s="2">
        <f t="shared" si="32"/>
        <v>36560003.792306788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1778616.5714285688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487260.86883057654</v>
      </c>
      <c r="Q116" s="2">
        <f t="shared" si="36"/>
        <v>487260.86883057654</v>
      </c>
      <c r="R116" s="2">
        <f t="shared" si="33"/>
        <v>38146345.005872831</v>
      </c>
      <c r="S116" s="2">
        <f t="shared" si="16"/>
        <v>459848.39089214802</v>
      </c>
      <c r="T116" s="2">
        <f t="shared" si="17"/>
        <v>25854.857142857043</v>
      </c>
      <c r="U116" s="2">
        <f t="shared" si="18"/>
        <v>487260.86883057654</v>
      </c>
      <c r="V116" s="2">
        <f t="shared" si="34"/>
        <v>2639309</v>
      </c>
      <c r="W116" s="2">
        <f t="shared" si="19"/>
        <v>207661</v>
      </c>
      <c r="X116" s="2">
        <f t="shared" si="6"/>
        <v>279599.86883057654</v>
      </c>
      <c r="Y116" s="2">
        <f t="shared" si="30"/>
        <v>35507036.005872816</v>
      </c>
      <c r="Z116" s="2" t="str">
        <f t="shared" si="8"/>
        <v>HERE</v>
      </c>
      <c r="AA116" s="2">
        <f>IF(Z116="HERE",Y116,AA115+Graph!$G$1*1000)</f>
        <v>35507036.005872816</v>
      </c>
      <c r="AB116" s="2">
        <f t="shared" si="20"/>
        <v>279599.86883057654</v>
      </c>
      <c r="AC116" s="2">
        <f t="shared" si="31"/>
        <v>2639309</v>
      </c>
      <c r="AD116" s="3">
        <f t="shared" si="10"/>
        <v>35507036.005872816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24647410.664355796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39</v>
      </c>
      <c r="C117" s="7"/>
      <c r="D117" s="2" t="e">
        <f t="shared" si="11"/>
        <v>#N/A</v>
      </c>
      <c r="E117" s="2" t="e">
        <f t="shared" si="22"/>
        <v>#N/A</v>
      </c>
      <c r="F117" s="2">
        <v>461276.25157720596</v>
      </c>
      <c r="G117" s="2">
        <f t="shared" si="35"/>
        <v>461276.25157720596</v>
      </c>
      <c r="H117" s="2">
        <f t="shared" si="32"/>
        <v>37021280.043883994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1804471.4285714258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489046.43214449286</v>
      </c>
      <c r="Q117" s="2">
        <f t="shared" si="36"/>
        <v>489046.43214449286</v>
      </c>
      <c r="R117" s="2">
        <f t="shared" si="33"/>
        <v>38635391.438017324</v>
      </c>
      <c r="S117" s="2">
        <f t="shared" si="16"/>
        <v>461276.25157720596</v>
      </c>
      <c r="T117" s="2">
        <f t="shared" si="17"/>
        <v>25854.857142857043</v>
      </c>
      <c r="U117" s="2">
        <f t="shared" si="18"/>
        <v>489046.43214449286</v>
      </c>
      <c r="V117" s="2">
        <f t="shared" si="34"/>
        <v>2918252</v>
      </c>
      <c r="W117" s="2">
        <f t="shared" si="19"/>
        <v>278943</v>
      </c>
      <c r="X117" s="2">
        <f t="shared" si="6"/>
        <v>210103.43214449286</v>
      </c>
      <c r="Y117" s="2">
        <f t="shared" si="30"/>
        <v>35717139.438017309</v>
      </c>
      <c r="Z117" s="2" t="str">
        <f t="shared" si="8"/>
        <v>HERE</v>
      </c>
      <c r="AA117" s="2">
        <f>IF(Z117="HERE",Y117,AA116+Graph!$G$1*1000)</f>
        <v>35717139.438017309</v>
      </c>
      <c r="AB117" s="2">
        <f t="shared" si="20"/>
        <v>210103.43214449286</v>
      </c>
      <c r="AC117" s="2">
        <f t="shared" si="31"/>
        <v>2918252</v>
      </c>
      <c r="AD117" s="3">
        <f t="shared" si="10"/>
        <v>35717139.438017309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25045815.383925401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40</v>
      </c>
      <c r="C118" s="7"/>
      <c r="D118" s="2" t="e">
        <f t="shared" si="11"/>
        <v>#N/A</v>
      </c>
      <c r="E118" s="2" t="e">
        <f t="shared" si="22"/>
        <v>#N/A</v>
      </c>
      <c r="F118" s="2">
        <v>462704.11226226389</v>
      </c>
      <c r="G118" s="2">
        <f t="shared" si="35"/>
        <v>462704.11226226389</v>
      </c>
      <c r="H118" s="2">
        <f t="shared" si="32"/>
        <v>37483984.156146258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1830326.2857142829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490831.99545842409</v>
      </c>
      <c r="Q118" s="2">
        <f t="shared" si="36"/>
        <v>490831.99545842409</v>
      </c>
      <c r="R118" s="2">
        <f t="shared" si="33"/>
        <v>39126223.433475748</v>
      </c>
      <c r="S118" s="2">
        <f t="shared" si="16"/>
        <v>462704.11226226389</v>
      </c>
      <c r="T118" s="2">
        <f t="shared" si="17"/>
        <v>25854.857142857043</v>
      </c>
      <c r="U118" s="2">
        <f t="shared" si="18"/>
        <v>490831.99545842409</v>
      </c>
      <c r="V118" s="2">
        <f t="shared" si="34"/>
        <v>3234946</v>
      </c>
      <c r="W118" s="2">
        <f t="shared" si="19"/>
        <v>316694</v>
      </c>
      <c r="X118" s="2">
        <f t="shared" si="6"/>
        <v>174137.99545842409</v>
      </c>
      <c r="Y118" s="2">
        <f t="shared" si="30"/>
        <v>35891277.433475733</v>
      </c>
      <c r="Z118" s="2" t="str">
        <f t="shared" si="8"/>
        <v>HERE</v>
      </c>
      <c r="AA118" s="2">
        <f>IF(Z118="HERE",Y118,AA117+Graph!$G$1*1000)</f>
        <v>35891277.433475733</v>
      </c>
      <c r="AB118" s="2">
        <f t="shared" si="20"/>
        <v>174137.99545842409</v>
      </c>
      <c r="AC118" s="2">
        <f t="shared" si="31"/>
        <v>3234946</v>
      </c>
      <c r="AD118" s="3">
        <f t="shared" si="10"/>
        <v>35891277.433475733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25445827.110477526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41</v>
      </c>
      <c r="C119" s="7"/>
      <c r="D119" s="2" t="e">
        <f t="shared" si="11"/>
        <v>#N/A</v>
      </c>
      <c r="E119" s="2" t="e">
        <f t="shared" si="22"/>
        <v>#N/A</v>
      </c>
      <c r="F119" s="2">
        <v>464131.97294732183</v>
      </c>
      <c r="G119" s="2">
        <f t="shared" si="35"/>
        <v>464131.97294732183</v>
      </c>
      <c r="H119" s="2">
        <f t="shared" si="32"/>
        <v>37948116.12909358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1856181.1428571399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492617.55877234042</v>
      </c>
      <c r="Q119" s="2">
        <f t="shared" si="36"/>
        <v>492617.55877234042</v>
      </c>
      <c r="R119" s="2">
        <f t="shared" si="33"/>
        <v>39618840.992248088</v>
      </c>
      <c r="S119" s="2">
        <f t="shared" si="16"/>
        <v>464131.97294732183</v>
      </c>
      <c r="T119" s="2">
        <f t="shared" si="17"/>
        <v>25854.857142857043</v>
      </c>
      <c r="U119" s="2">
        <f t="shared" si="18"/>
        <v>492617.55877234042</v>
      </c>
      <c r="V119" s="2">
        <f t="shared" si="34"/>
        <v>3559179</v>
      </c>
      <c r="W119" s="2">
        <f t="shared" si="19"/>
        <v>324233</v>
      </c>
      <c r="X119" s="2">
        <f t="shared" si="6"/>
        <v>168384.55877234042</v>
      </c>
      <c r="Y119" s="2">
        <f t="shared" si="30"/>
        <v>36059661.992248073</v>
      </c>
      <c r="Z119" s="2" t="str">
        <f t="shared" si="8"/>
        <v>HERE</v>
      </c>
      <c r="AA119" s="2">
        <f>IF(Z119="HERE",Y119,AA118+Graph!$G$1*1000)</f>
        <v>36059661.992248073</v>
      </c>
      <c r="AB119" s="2">
        <f t="shared" si="20"/>
        <v>168384.55877234042</v>
      </c>
      <c r="AC119" s="2">
        <f t="shared" si="31"/>
        <v>3559179</v>
      </c>
      <c r="AD119" s="3">
        <f t="shared" si="10"/>
        <v>36059661.992248073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25847445.844012193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42</v>
      </c>
      <c r="C120" s="7"/>
      <c r="D120" s="2" t="e">
        <f t="shared" si="11"/>
        <v>#N/A</v>
      </c>
      <c r="E120" s="2" t="e">
        <f t="shared" si="22"/>
        <v>#N/A</v>
      </c>
      <c r="F120" s="2">
        <v>465559.83363237977</v>
      </c>
      <c r="G120" s="2">
        <f t="shared" si="35"/>
        <v>465559.83363237977</v>
      </c>
      <c r="H120" s="2">
        <f t="shared" si="32"/>
        <v>38413675.96272596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1882035.999999997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494403.12208627164</v>
      </c>
      <c r="Q120" s="2">
        <f t="shared" si="36"/>
        <v>494403.12208627164</v>
      </c>
      <c r="R120" s="2">
        <f t="shared" si="33"/>
        <v>40113244.11433436</v>
      </c>
      <c r="S120" s="2">
        <f t="shared" si="16"/>
        <v>465559.83363237977</v>
      </c>
      <c r="T120" s="2">
        <f t="shared" si="17"/>
        <v>25854.857142857043</v>
      </c>
      <c r="U120" s="2">
        <f t="shared" si="18"/>
        <v>494403.12208627164</v>
      </c>
      <c r="V120" s="2">
        <f t="shared" si="34"/>
        <v>3837094</v>
      </c>
      <c r="W120" s="2">
        <f t="shared" si="19"/>
        <v>277915</v>
      </c>
      <c r="X120" s="2">
        <f t="shared" si="6"/>
        <v>216488.12208627164</v>
      </c>
      <c r="Y120" s="2">
        <f t="shared" si="30"/>
        <v>36276150.114334345</v>
      </c>
      <c r="Z120" s="2" t="str">
        <f t="shared" si="8"/>
        <v>HERE</v>
      </c>
      <c r="AA120" s="2">
        <f>IF(Z120="HERE",Y120,AA119+Graph!$G$1*1000)</f>
        <v>36276150.114334345</v>
      </c>
      <c r="AB120" s="2">
        <f t="shared" si="20"/>
        <v>216488.12208627164</v>
      </c>
      <c r="AC120" s="2">
        <f t="shared" si="31"/>
        <v>3837094</v>
      </c>
      <c r="AD120" s="3">
        <f t="shared" si="10"/>
        <v>36276150.114334345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26250671.584529385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43</v>
      </c>
      <c r="C121" s="7"/>
      <c r="D121" s="2" t="e">
        <f t="shared" si="11"/>
        <v>#N/A</v>
      </c>
      <c r="E121" s="2" t="e">
        <f t="shared" si="22"/>
        <v>#N/A</v>
      </c>
      <c r="F121" s="2">
        <v>466987.69431743771</v>
      </c>
      <c r="G121" s="2">
        <f t="shared" si="35"/>
        <v>466987.69431743771</v>
      </c>
      <c r="H121" s="2">
        <f t="shared" si="32"/>
        <v>38880663.657043397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1907890.857142854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496188.68540020287</v>
      </c>
      <c r="Q121" s="2">
        <f t="shared" si="36"/>
        <v>496188.68540020287</v>
      </c>
      <c r="R121" s="2">
        <f t="shared" si="33"/>
        <v>40609432.799734563</v>
      </c>
      <c r="S121" s="2">
        <f t="shared" si="16"/>
        <v>466987.69431743771</v>
      </c>
      <c r="T121" s="2">
        <f t="shared" si="17"/>
        <v>25854.857142857043</v>
      </c>
      <c r="U121" s="2">
        <f t="shared" si="18"/>
        <v>496188.68540020287</v>
      </c>
      <c r="V121" s="2">
        <f t="shared" si="34"/>
        <v>4062501</v>
      </c>
      <c r="W121" s="2">
        <f t="shared" si="19"/>
        <v>225407</v>
      </c>
      <c r="X121" s="2">
        <f t="shared" si="6"/>
        <v>270781.68540020287</v>
      </c>
      <c r="Y121" s="2">
        <f t="shared" si="30"/>
        <v>36546931.799734548</v>
      </c>
      <c r="Z121" s="2" t="str">
        <f t="shared" si="8"/>
        <v>HERE</v>
      </c>
      <c r="AA121" s="2">
        <f>IF(Z121="HERE",Y121,AA120+Graph!$G$1*1000)</f>
        <v>36546931.799734548</v>
      </c>
      <c r="AB121" s="2">
        <f t="shared" si="20"/>
        <v>270781.68540020287</v>
      </c>
      <c r="AC121" s="2">
        <f t="shared" si="31"/>
        <v>4062501</v>
      </c>
      <c r="AD121" s="3">
        <f t="shared" si="10"/>
        <v>36546931.799734548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26655504.332029115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44</v>
      </c>
      <c r="C122" s="7"/>
      <c r="D122" s="2" t="e">
        <f t="shared" si="11"/>
        <v>#N/A</v>
      </c>
      <c r="E122" s="2" t="e">
        <f t="shared" si="22"/>
        <v>#N/A</v>
      </c>
      <c r="F122" s="2">
        <v>468415.5550024882</v>
      </c>
      <c r="G122" s="2">
        <f t="shared" si="35"/>
        <v>468415.5550024882</v>
      </c>
      <c r="H122" s="2">
        <f t="shared" si="32"/>
        <v>39349079.212045886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1933745.7142857111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497974.2487141192</v>
      </c>
      <c r="Q122" s="2">
        <f t="shared" si="36"/>
        <v>497974.2487141192</v>
      </c>
      <c r="R122" s="2">
        <f t="shared" si="33"/>
        <v>41107407.048448682</v>
      </c>
      <c r="S122" s="2">
        <f t="shared" si="16"/>
        <v>468415.5550024882</v>
      </c>
      <c r="T122" s="2">
        <f t="shared" si="17"/>
        <v>25854.857142857043</v>
      </c>
      <c r="U122" s="2">
        <f t="shared" si="18"/>
        <v>497974.2487141192</v>
      </c>
      <c r="V122" s="2">
        <f t="shared" si="34"/>
        <v>4266577</v>
      </c>
      <c r="W122" s="2">
        <f t="shared" si="19"/>
        <v>204076</v>
      </c>
      <c r="X122" s="2">
        <f t="shared" si="6"/>
        <v>293898.2487141192</v>
      </c>
      <c r="Y122" s="2">
        <f t="shared" si="30"/>
        <v>36840830.048448667</v>
      </c>
      <c r="Z122" s="2" t="str">
        <f t="shared" si="8"/>
        <v>HERE</v>
      </c>
      <c r="AA122" s="2">
        <f>IF(Z122="HERE",Y122,AA121+Graph!$G$1*1000)</f>
        <v>36840830.048448667</v>
      </c>
      <c r="AB122" s="2">
        <f t="shared" si="20"/>
        <v>293898.2487141192</v>
      </c>
      <c r="AC122" s="2">
        <f t="shared" si="31"/>
        <v>4266577</v>
      </c>
      <c r="AD122" s="3">
        <f t="shared" si="10"/>
        <v>36840830.048448667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27024511.952095799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45</v>
      </c>
      <c r="C123" s="7"/>
      <c r="D123" s="2" t="e">
        <f t="shared" si="11"/>
        <v>#N/A</v>
      </c>
      <c r="E123" s="2" t="e">
        <f t="shared" si="22"/>
        <v>#N/A</v>
      </c>
      <c r="F123" s="2">
        <v>469843.41568754613</v>
      </c>
      <c r="G123" s="2">
        <f t="shared" si="35"/>
        <v>469843.41568754613</v>
      </c>
      <c r="H123" s="2">
        <f t="shared" si="32"/>
        <v>39818922.627733432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1959600.5714285681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499759.81202805042</v>
      </c>
      <c r="Q123" s="2">
        <f t="shared" si="36"/>
        <v>499759.81202805042</v>
      </c>
      <c r="R123" s="2">
        <f t="shared" si="33"/>
        <v>41607166.860476732</v>
      </c>
      <c r="S123" s="2">
        <f t="shared" si="16"/>
        <v>469843.41568754613</v>
      </c>
      <c r="T123" s="2">
        <f t="shared" si="17"/>
        <v>25854.857142857043</v>
      </c>
      <c r="U123" s="2">
        <f t="shared" si="18"/>
        <v>499759.81202805042</v>
      </c>
      <c r="V123" s="2">
        <f t="shared" si="34"/>
        <v>4609740</v>
      </c>
      <c r="W123" s="2">
        <f t="shared" si="19"/>
        <v>343163</v>
      </c>
      <c r="X123" s="2">
        <f t="shared" si="6"/>
        <v>156596.81202805042</v>
      </c>
      <c r="Y123" s="2">
        <f t="shared" si="30"/>
        <v>36997426.860476717</v>
      </c>
      <c r="Z123" s="2" t="str">
        <f t="shared" si="8"/>
        <v>HERE</v>
      </c>
      <c r="AA123" s="2">
        <f>IF(Z123="HERE",Y123,AA122+Graph!$G$1*1000)</f>
        <v>36997426.860476717</v>
      </c>
      <c r="AB123" s="2">
        <f t="shared" si="20"/>
        <v>156596.81202805042</v>
      </c>
      <c r="AC123" s="2">
        <f t="shared" si="31"/>
        <v>4609740</v>
      </c>
      <c r="AD123" s="3">
        <f t="shared" si="10"/>
        <v>36997426.860476717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27395126.579145011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46</v>
      </c>
      <c r="C124" s="7"/>
      <c r="D124" s="2" t="e">
        <f t="shared" si="11"/>
        <v>#N/A</v>
      </c>
      <c r="E124" s="2" t="e">
        <f t="shared" si="22"/>
        <v>#N/A</v>
      </c>
      <c r="F124" s="2">
        <v>471271.27637260407</v>
      </c>
      <c r="G124" s="2">
        <f t="shared" si="35"/>
        <v>471271.27637260407</v>
      </c>
      <c r="H124" s="2">
        <f t="shared" si="32"/>
        <v>40290193.904106036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1985455.4285714251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501545.37534196675</v>
      </c>
      <c r="Q124" s="2">
        <f t="shared" si="36"/>
        <v>501545.37534196675</v>
      </c>
      <c r="R124" s="2">
        <f t="shared" si="33"/>
        <v>42108712.235818699</v>
      </c>
      <c r="S124" s="2">
        <f t="shared" si="16"/>
        <v>471271.27637260407</v>
      </c>
      <c r="T124" s="2">
        <f t="shared" si="17"/>
        <v>25854.857142857043</v>
      </c>
      <c r="U124" s="2">
        <f t="shared" si="18"/>
        <v>501545.37534196675</v>
      </c>
      <c r="V124" s="2">
        <f t="shared" si="34"/>
        <v>4973248</v>
      </c>
      <c r="W124" s="2">
        <f t="shared" si="19"/>
        <v>363508</v>
      </c>
      <c r="X124" s="2">
        <f t="shared" si="6"/>
        <v>138037.37534196675</v>
      </c>
      <c r="Y124" s="2">
        <f t="shared" si="30"/>
        <v>37135464.235818684</v>
      </c>
      <c r="Z124" s="2" t="str">
        <f t="shared" si="8"/>
        <v>HERE</v>
      </c>
      <c r="AA124" s="2">
        <f>IF(Z124="HERE",Y124,AA123+Graph!$G$1*1000)</f>
        <v>37135464.235818684</v>
      </c>
      <c r="AB124" s="2">
        <f t="shared" si="20"/>
        <v>138037.37534196675</v>
      </c>
      <c r="AC124" s="2">
        <f t="shared" si="31"/>
        <v>4973248</v>
      </c>
      <c r="AD124" s="3">
        <f t="shared" si="10"/>
        <v>37135464.235818684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27767348.213176761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47</v>
      </c>
      <c r="C125" s="7"/>
      <c r="D125" s="2" t="e">
        <f t="shared" si="11"/>
        <v>#N/A</v>
      </c>
      <c r="E125" s="2" t="e">
        <f t="shared" si="22"/>
        <v>#N/A</v>
      </c>
      <c r="F125" s="2">
        <v>472699.13705766201</v>
      </c>
      <c r="G125" s="2">
        <f t="shared" si="35"/>
        <v>472699.13705766201</v>
      </c>
      <c r="H125" s="2">
        <f t="shared" si="32"/>
        <v>40762893.041163698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2011310.2857142822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503330.93865589797</v>
      </c>
      <c r="Q125" s="2">
        <f t="shared" si="36"/>
        <v>503330.93865589797</v>
      </c>
      <c r="R125" s="2">
        <f t="shared" si="33"/>
        <v>42612043.174474597</v>
      </c>
      <c r="S125" s="2">
        <f t="shared" si="16"/>
        <v>472699.13705766201</v>
      </c>
      <c r="T125" s="2">
        <f t="shared" si="17"/>
        <v>25854.857142857043</v>
      </c>
      <c r="U125" s="2">
        <f t="shared" si="18"/>
        <v>503330.93865589797</v>
      </c>
      <c r="V125" s="2">
        <f t="shared" si="34"/>
        <v>5383103</v>
      </c>
      <c r="W125" s="2">
        <f t="shared" si="19"/>
        <v>409855</v>
      </c>
      <c r="X125" s="2">
        <f t="shared" si="6"/>
        <v>93475.938655897975</v>
      </c>
      <c r="Y125" s="2">
        <f t="shared" si="30"/>
        <v>37228940.174474582</v>
      </c>
      <c r="Z125" s="2" t="str">
        <f t="shared" si="8"/>
        <v>HERE</v>
      </c>
      <c r="AA125" s="2">
        <f>IF(Z125="HERE",Y125,AA124+Graph!$G$1*1000)</f>
        <v>37228940.174474582</v>
      </c>
      <c r="AB125" s="2">
        <f t="shared" si="20"/>
        <v>93475.938655897975</v>
      </c>
      <c r="AC125" s="2">
        <f t="shared" si="31"/>
        <v>5383103</v>
      </c>
      <c r="AD125" s="3">
        <f t="shared" si="10"/>
        <v>37228940.174474582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28141176.854191031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48</v>
      </c>
      <c r="C126" s="7"/>
      <c r="D126" s="2" t="e">
        <f t="shared" si="11"/>
        <v>#N/A</v>
      </c>
      <c r="E126" s="2" t="e">
        <f t="shared" si="22"/>
        <v>#N/A</v>
      </c>
      <c r="F126" s="2">
        <v>474126.99774271995</v>
      </c>
      <c r="G126" s="2">
        <f t="shared" si="35"/>
        <v>474126.99774271995</v>
      </c>
      <c r="H126" s="2">
        <f t="shared" si="32"/>
        <v>41237020.038906418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2037165.1428571392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505116.5019698143</v>
      </c>
      <c r="Q126" s="2">
        <f t="shared" si="36"/>
        <v>505116.5019698143</v>
      </c>
      <c r="R126" s="2">
        <f t="shared" si="33"/>
        <v>43117159.676444411</v>
      </c>
      <c r="S126" s="2">
        <f t="shared" si="16"/>
        <v>474126.99774271995</v>
      </c>
      <c r="T126" s="2">
        <f t="shared" si="17"/>
        <v>25854.857142857043</v>
      </c>
      <c r="U126" s="2">
        <f t="shared" si="18"/>
        <v>505116.5019698143</v>
      </c>
      <c r="V126" s="2">
        <f t="shared" si="34"/>
        <v>5861351</v>
      </c>
      <c r="W126" s="2">
        <f t="shared" si="19"/>
        <v>478248</v>
      </c>
      <c r="X126" s="2">
        <f t="shared" si="6"/>
        <v>26868.501969814301</v>
      </c>
      <c r="Y126" s="2">
        <f t="shared" si="30"/>
        <v>37255808.676444396</v>
      </c>
      <c r="Z126" s="2" t="str">
        <f t="shared" si="8"/>
        <v>HERE</v>
      </c>
      <c r="AA126" s="2">
        <f>IF(Z126="HERE",Y126,AA125+Graph!$G$1*1000)</f>
        <v>37255808.676444396</v>
      </c>
      <c r="AB126" s="2">
        <f t="shared" si="20"/>
        <v>26868.501969814301</v>
      </c>
      <c r="AC126" s="2">
        <f t="shared" si="31"/>
        <v>5861351</v>
      </c>
      <c r="AD126" s="3">
        <f t="shared" si="10"/>
        <v>37255808.676444396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28516612.502187844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49</v>
      </c>
      <c r="C127" s="7"/>
      <c r="D127" s="2" t="e">
        <f t="shared" si="11"/>
        <v>#N/A</v>
      </c>
      <c r="E127" s="2" t="e">
        <f t="shared" si="22"/>
        <v>#N/A</v>
      </c>
      <c r="F127" s="2">
        <v>475554.85842777789</v>
      </c>
      <c r="G127" s="2">
        <f t="shared" si="35"/>
        <v>475554.85842777789</v>
      </c>
      <c r="H127" s="2">
        <f t="shared" si="32"/>
        <v>41712574.897334196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2063019.9999999963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506902.06528374553</v>
      </c>
      <c r="Q127" s="2">
        <f t="shared" si="36"/>
        <v>506902.06528374553</v>
      </c>
      <c r="R127" s="2">
        <f t="shared" si="33"/>
        <v>43624061.741728157</v>
      </c>
      <c r="S127" s="2">
        <f t="shared" si="16"/>
        <v>475554.85842777789</v>
      </c>
      <c r="T127" s="2">
        <f t="shared" si="17"/>
        <v>25854.857142857043</v>
      </c>
      <c r="U127" s="2">
        <f t="shared" si="18"/>
        <v>506902.06528374553</v>
      </c>
      <c r="V127" s="2">
        <f t="shared" si="34"/>
        <v>6353321</v>
      </c>
      <c r="W127" s="2">
        <f t="shared" si="19"/>
        <v>491970</v>
      </c>
      <c r="X127" s="2">
        <f t="shared" si="6"/>
        <v>14932.065283745527</v>
      </c>
      <c r="Y127" s="2">
        <f t="shared" si="30"/>
        <v>37270740.741728142</v>
      </c>
      <c r="Z127" s="2" t="str">
        <f t="shared" si="8"/>
        <v>HERE</v>
      </c>
      <c r="AA127" s="2">
        <f>IF(Z127="HERE",Y127,AA126+Graph!$G$1*1000)</f>
        <v>37270740.741728142</v>
      </c>
      <c r="AB127" s="2">
        <f t="shared" si="20"/>
        <v>14932.065283745527</v>
      </c>
      <c r="AC127" s="2">
        <f t="shared" si="31"/>
        <v>6353321</v>
      </c>
      <c r="AD127" s="3">
        <f t="shared" si="10"/>
        <v>37270740.741728142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28893655.157167178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50</v>
      </c>
      <c r="C128" s="7"/>
      <c r="D128" s="2" t="e">
        <f t="shared" si="11"/>
        <v>#N/A</v>
      </c>
      <c r="E128" s="2" t="e">
        <f t="shared" si="22"/>
        <v>#N/A</v>
      </c>
      <c r="F128" s="2">
        <v>476982.71911282837</v>
      </c>
      <c r="G128" s="2">
        <f t="shared" si="35"/>
        <v>476982.71911282837</v>
      </c>
      <c r="H128" s="2">
        <f t="shared" si="32"/>
        <v>42189557.616447024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2088874.8571428533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508687.62859766185</v>
      </c>
      <c r="Q128" s="2">
        <f t="shared" si="36"/>
        <v>508687.62859766185</v>
      </c>
      <c r="R128" s="2">
        <f t="shared" si="33"/>
        <v>44132749.370325819</v>
      </c>
      <c r="S128" s="2">
        <f t="shared" si="16"/>
        <v>476982.71911282837</v>
      </c>
      <c r="T128" s="2">
        <f t="shared" si="17"/>
        <v>25854.857142857043</v>
      </c>
      <c r="U128" s="2">
        <f t="shared" si="18"/>
        <v>508687.62859766185</v>
      </c>
      <c r="V128" s="2">
        <f t="shared" si="34"/>
        <v>6573570</v>
      </c>
      <c r="W128" s="2">
        <f t="shared" si="19"/>
        <v>220249</v>
      </c>
      <c r="X128" s="2">
        <f t="shared" si="6"/>
        <v>288438.62859766185</v>
      </c>
      <c r="Y128" s="2">
        <f t="shared" si="30"/>
        <v>37559179.370325804</v>
      </c>
      <c r="Z128" s="2" t="str">
        <f t="shared" si="8"/>
        <v>HERE</v>
      </c>
      <c r="AA128" s="2">
        <f>IF(Z128="HERE",Y128,AA127+Graph!$G$1*1000)</f>
        <v>37559179.370325804</v>
      </c>
      <c r="AB128" s="2">
        <f t="shared" si="20"/>
        <v>288438.62859766185</v>
      </c>
      <c r="AC128" s="2">
        <f t="shared" si="31"/>
        <v>6573570</v>
      </c>
      <c r="AD128" s="3">
        <f t="shared" si="10"/>
        <v>37559179.370325804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29272304.81912905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51</v>
      </c>
      <c r="C129" s="7"/>
      <c r="D129" s="2" t="e">
        <f t="shared" si="11"/>
        <v>#N/A</v>
      </c>
      <c r="E129" s="2" t="e">
        <f t="shared" si="22"/>
        <v>#N/A</v>
      </c>
      <c r="F129" s="2">
        <v>478410.57979788631</v>
      </c>
      <c r="G129" s="2">
        <f t="shared" si="35"/>
        <v>478410.57979788631</v>
      </c>
      <c r="H129" s="2">
        <f t="shared" si="32"/>
        <v>42667968.19624491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2114729.7142857104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510473.19191159308</v>
      </c>
      <c r="Q129" s="2">
        <f t="shared" si="36"/>
        <v>510473.19191159308</v>
      </c>
      <c r="R129" s="2">
        <f t="shared" si="33"/>
        <v>44643222.562237412</v>
      </c>
      <c r="S129" s="2">
        <f t="shared" si="16"/>
        <v>478410.57979788631</v>
      </c>
      <c r="T129" s="2">
        <f t="shared" si="17"/>
        <v>25854.857142857043</v>
      </c>
      <c r="U129" s="2">
        <f t="shared" si="18"/>
        <v>510473.19191159308</v>
      </c>
      <c r="V129" s="2">
        <f t="shared" si="34"/>
        <v>6853372</v>
      </c>
      <c r="W129" s="2">
        <f t="shared" si="19"/>
        <v>279802</v>
      </c>
      <c r="X129" s="2">
        <f t="shared" si="6"/>
        <v>230671.19191159308</v>
      </c>
      <c r="Y129" s="2">
        <f t="shared" si="30"/>
        <v>37789850.562237397</v>
      </c>
      <c r="Z129" s="2" t="str">
        <f t="shared" si="8"/>
        <v>HERE</v>
      </c>
      <c r="AA129" s="2">
        <f>IF(Z129="HERE",Y129,AA128+Graph!$G$1*1000)</f>
        <v>37789850.562237397</v>
      </c>
      <c r="AB129" s="2">
        <f t="shared" si="20"/>
        <v>230671.19191159308</v>
      </c>
      <c r="AC129" s="2">
        <f t="shared" si="31"/>
        <v>6853372</v>
      </c>
      <c r="AD129" s="3">
        <f t="shared" si="10"/>
        <v>37789850.562237397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29585926.557716306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52</v>
      </c>
      <c r="C130" s="7"/>
      <c r="D130" s="2" t="e">
        <f t="shared" si="11"/>
        <v>#N/A</v>
      </c>
      <c r="E130" s="2" t="e">
        <f t="shared" si="22"/>
        <v>#N/A</v>
      </c>
      <c r="F130" s="2">
        <v>479838.44048294425</v>
      </c>
      <c r="G130" s="2">
        <f t="shared" si="35"/>
        <v>479838.44048294425</v>
      </c>
      <c r="H130" s="2">
        <f t="shared" si="32"/>
        <v>43147806.636727855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2140584.5714285676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512258.75522552431</v>
      </c>
      <c r="Q130" s="2">
        <f t="shared" si="36"/>
        <v>512258.75522552431</v>
      </c>
      <c r="R130" s="2">
        <f t="shared" si="33"/>
        <v>45155481.317462936</v>
      </c>
      <c r="S130" s="2">
        <f t="shared" si="16"/>
        <v>479838.44048294425</v>
      </c>
      <c r="T130" s="2">
        <f t="shared" si="17"/>
        <v>25854.857142857276</v>
      </c>
      <c r="U130" s="2">
        <f t="shared" si="18"/>
        <v>512258.75522552431</v>
      </c>
      <c r="V130" s="2">
        <f t="shared" si="34"/>
        <v>7164387</v>
      </c>
      <c r="W130" s="2">
        <f t="shared" si="19"/>
        <v>311015</v>
      </c>
      <c r="X130" s="2">
        <f t="shared" si="6"/>
        <v>201243.75522552431</v>
      </c>
      <c r="Y130" s="2">
        <f t="shared" si="30"/>
        <v>37991094.317462921</v>
      </c>
      <c r="Z130" s="2" t="str">
        <f t="shared" si="8"/>
        <v>HERE</v>
      </c>
      <c r="AA130" s="2">
        <f>IF(Z130="HERE",Y130,AA129+Graph!$G$1*1000)</f>
        <v>37991094.317462921</v>
      </c>
      <c r="AB130" s="2">
        <f t="shared" si="20"/>
        <v>201243.75522552431</v>
      </c>
      <c r="AC130" s="2">
        <f t="shared" si="31"/>
        <v>7164387</v>
      </c>
      <c r="AD130" s="3">
        <f t="shared" si="10"/>
        <v>37991094.317462921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29901155.303286098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53</v>
      </c>
      <c r="C131" s="7"/>
      <c r="D131" s="2" t="e">
        <f t="shared" si="11"/>
        <v>#N/A</v>
      </c>
      <c r="E131" s="2" t="e">
        <f t="shared" si="22"/>
        <v>#N/A</v>
      </c>
      <c r="F131" s="2">
        <v>481266.30116800219</v>
      </c>
      <c r="G131" s="2">
        <f t="shared" si="35"/>
        <v>481266.30116800219</v>
      </c>
      <c r="H131" s="2">
        <f t="shared" si="32"/>
        <v>43629072.937895857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2166439.4285714249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514044.31853944063</v>
      </c>
      <c r="Q131" s="2">
        <f t="shared" si="36"/>
        <v>514044.31853944063</v>
      </c>
      <c r="R131" s="2">
        <f t="shared" si="33"/>
        <v>45669525.636002377</v>
      </c>
      <c r="S131" s="2">
        <f t="shared" si="16"/>
        <v>481266.30116800219</v>
      </c>
      <c r="T131" s="2">
        <f t="shared" si="17"/>
        <v>25854.857142857276</v>
      </c>
      <c r="U131" s="2">
        <f t="shared" si="18"/>
        <v>514044.31853944063</v>
      </c>
      <c r="V131" s="2">
        <f t="shared" si="34"/>
        <v>7447199</v>
      </c>
      <c r="W131" s="2">
        <f t="shared" si="19"/>
        <v>282812</v>
      </c>
      <c r="X131" s="2">
        <f t="shared" si="6"/>
        <v>231232.31853944063</v>
      </c>
      <c r="Y131" s="2">
        <f t="shared" si="30"/>
        <v>38222326.636002362</v>
      </c>
      <c r="Z131" s="2" t="str">
        <f t="shared" si="8"/>
        <v>HERE</v>
      </c>
      <c r="AA131" s="2">
        <f>IF(Z131="HERE",Y131,AA130+Graph!$G$1*1000)</f>
        <v>38222326.636002362</v>
      </c>
      <c r="AB131" s="2">
        <f t="shared" si="20"/>
        <v>231232.31853944063</v>
      </c>
      <c r="AC131" s="2">
        <f t="shared" si="31"/>
        <v>7447199</v>
      </c>
      <c r="AD131" s="3">
        <f t="shared" si="10"/>
        <v>38222326.636002362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30217991.055838414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54</v>
      </c>
      <c r="C132" s="7"/>
      <c r="D132" s="2" t="e">
        <f t="shared" si="11"/>
        <v>#N/A</v>
      </c>
      <c r="E132" s="2" t="e">
        <f t="shared" si="22"/>
        <v>#N/A</v>
      </c>
      <c r="F132" s="2">
        <v>482694.16185306013</v>
      </c>
      <c r="G132" s="2">
        <f t="shared" si="35"/>
        <v>482694.16185306013</v>
      </c>
      <c r="H132" s="2">
        <f t="shared" si="32"/>
        <v>44111767.099748917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2192294.2857142822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515829.88185337186</v>
      </c>
      <c r="Q132" s="2">
        <f t="shared" si="36"/>
        <v>515829.88185337186</v>
      </c>
      <c r="R132" s="2">
        <f t="shared" si="33"/>
        <v>46185355.517855749</v>
      </c>
      <c r="S132" s="2">
        <f t="shared" si="16"/>
        <v>482694.16185306013</v>
      </c>
      <c r="T132" s="2">
        <f t="shared" si="17"/>
        <v>25854.857142857276</v>
      </c>
      <c r="U132" s="2">
        <f t="shared" si="18"/>
        <v>515829.88185337186</v>
      </c>
      <c r="V132" s="2">
        <f t="shared" si="34"/>
        <v>7891184</v>
      </c>
      <c r="W132" s="2">
        <f t="shared" si="19"/>
        <v>443985</v>
      </c>
      <c r="X132" s="2">
        <f t="shared" si="6"/>
        <v>71844.881853371859</v>
      </c>
      <c r="Y132" s="2">
        <f t="shared" si="30"/>
        <v>38294171.517855734</v>
      </c>
      <c r="Z132" s="2" t="str">
        <f t="shared" si="8"/>
        <v>HERE</v>
      </c>
      <c r="AA132" s="2">
        <f>IF(Z132="HERE",Y132,AA131+Graph!$G$1*1000)</f>
        <v>38294171.517855734</v>
      </c>
      <c r="AB132" s="2">
        <f t="shared" si="20"/>
        <v>71844.881853371859</v>
      </c>
      <c r="AC132" s="2">
        <f t="shared" si="31"/>
        <v>7891184</v>
      </c>
      <c r="AD132" s="3">
        <f t="shared" si="10"/>
        <v>38294171.517855734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30536433.815373268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55</v>
      </c>
      <c r="C133" s="7"/>
      <c r="D133" s="2" t="e">
        <f t="shared" si="11"/>
        <v>#N/A</v>
      </c>
      <c r="E133" s="2" t="e">
        <f t="shared" si="22"/>
        <v>#N/A</v>
      </c>
      <c r="F133" s="2">
        <v>484122.02253811806</v>
      </c>
      <c r="G133" s="2">
        <f t="shared" si="35"/>
        <v>484122.02253811806</v>
      </c>
      <c r="H133" s="2">
        <f t="shared" si="32"/>
        <v>44595889.122287035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2218149.1428571395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517615.44516728818</v>
      </c>
      <c r="Q133" s="2">
        <f t="shared" si="36"/>
        <v>517615.44516728818</v>
      </c>
      <c r="R133" s="2">
        <f t="shared" si="33"/>
        <v>46702970.963023037</v>
      </c>
      <c r="S133" s="2">
        <f t="shared" si="16"/>
        <v>484122.02253811806</v>
      </c>
      <c r="T133" s="2">
        <f t="shared" si="17"/>
        <v>25854.857142857276</v>
      </c>
      <c r="U133" s="2">
        <f t="shared" si="18"/>
        <v>517615.44516728818</v>
      </c>
      <c r="V133" s="2">
        <f t="shared" si="34"/>
        <v>8378940</v>
      </c>
      <c r="W133" s="2">
        <f t="shared" si="19"/>
        <v>487756</v>
      </c>
      <c r="X133" s="2">
        <f t="shared" si="6"/>
        <v>29859.445167288184</v>
      </c>
      <c r="Y133" s="2">
        <f t="shared" si="30"/>
        <v>38324030.963023022</v>
      </c>
      <c r="Z133" s="2" t="str">
        <f t="shared" si="8"/>
        <v>HERE</v>
      </c>
      <c r="AA133" s="2">
        <f>IF(Z133="HERE",Y133,AA132+Graph!$G$1*1000)</f>
        <v>38324030.963023022</v>
      </c>
      <c r="AB133" s="2">
        <f t="shared" si="20"/>
        <v>29859.445167288184</v>
      </c>
      <c r="AC133" s="2">
        <f t="shared" si="31"/>
        <v>8378940</v>
      </c>
      <c r="AD133" s="3">
        <f t="shared" si="10"/>
        <v>38324030.963023022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30856483.581890661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56</v>
      </c>
      <c r="C134" s="7"/>
      <c r="D134" s="2" t="e">
        <f t="shared" si="11"/>
        <v>#N/A</v>
      </c>
      <c r="E134" s="2" t="e">
        <f t="shared" si="22"/>
        <v>#N/A</v>
      </c>
      <c r="F134" s="2">
        <v>485549.88322316855</v>
      </c>
      <c r="G134" s="2">
        <f t="shared" si="35"/>
        <v>485549.88322316855</v>
      </c>
      <c r="H134" s="2">
        <f t="shared" si="32"/>
        <v>45081439.005510204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2244003.9999999967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519401.00848121941</v>
      </c>
      <c r="Q134" s="2">
        <f t="shared" si="36"/>
        <v>519401.00848121941</v>
      </c>
      <c r="R134" s="2">
        <f t="shared" si="33"/>
        <v>47222371.971504256</v>
      </c>
      <c r="S134" s="2">
        <f t="shared" si="16"/>
        <v>485549.88322316855</v>
      </c>
      <c r="T134" s="2">
        <f t="shared" si="17"/>
        <v>25854.857142857276</v>
      </c>
      <c r="U134" s="2">
        <f t="shared" si="18"/>
        <v>519401.00848121941</v>
      </c>
      <c r="V134" s="2">
        <f t="shared" si="34"/>
        <v>8977329</v>
      </c>
      <c r="W134" s="2">
        <f t="shared" si="19"/>
        <v>598389</v>
      </c>
      <c r="X134" s="2">
        <f t="shared" si="6"/>
        <v>-78987.991518780589</v>
      </c>
      <c r="Y134" s="2">
        <f t="shared" si="30"/>
        <v>38245042.971504241</v>
      </c>
      <c r="Z134" s="2" t="str">
        <f t="shared" si="8"/>
        <v>HERE</v>
      </c>
      <c r="AA134" s="2">
        <f>IF(Z134="HERE",Y134,AA133+Graph!$G$1*1000)</f>
        <v>38245042.971504241</v>
      </c>
      <c r="AB134" s="2">
        <f t="shared" si="20"/>
        <v>-78987.991518780589</v>
      </c>
      <c r="AC134" s="2">
        <f t="shared" si="31"/>
        <v>8977329</v>
      </c>
      <c r="AD134" s="3">
        <f t="shared" si="10"/>
        <v>38245042.971504241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31178140.355390582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57</v>
      </c>
      <c r="C135" s="7"/>
      <c r="D135" s="2" t="e">
        <f t="shared" si="11"/>
        <v>#N/A</v>
      </c>
      <c r="E135" s="2" t="e">
        <f t="shared" si="22"/>
        <v>#N/A</v>
      </c>
      <c r="F135" s="2">
        <v>486977.74390822649</v>
      </c>
      <c r="G135" s="2">
        <f t="shared" si="35"/>
        <v>486977.74390822649</v>
      </c>
      <c r="H135" s="2">
        <f t="shared" si="32"/>
        <v>45568416.74941843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2269858.857142854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521186.57179513574</v>
      </c>
      <c r="Q135" s="2">
        <f t="shared" si="36"/>
        <v>521186.57179513574</v>
      </c>
      <c r="R135" s="2">
        <f t="shared" si="33"/>
        <v>47743558.543299392</v>
      </c>
      <c r="S135" s="2">
        <f t="shared" si="16"/>
        <v>486977.74390822649</v>
      </c>
      <c r="T135" s="2">
        <f t="shared" si="17"/>
        <v>25854.857142857276</v>
      </c>
      <c r="U135" s="2">
        <f t="shared" si="18"/>
        <v>521186.57179513574</v>
      </c>
      <c r="V135" s="2">
        <f t="shared" si="34"/>
        <v>9296367</v>
      </c>
      <c r="W135" s="2">
        <f t="shared" si="19"/>
        <v>319038</v>
      </c>
      <c r="X135" s="2">
        <f t="shared" si="6"/>
        <v>202148.57179513574</v>
      </c>
      <c r="Y135" s="2">
        <f t="shared" si="30"/>
        <v>38447191.543299377</v>
      </c>
      <c r="Z135" s="2" t="str">
        <f t="shared" si="8"/>
        <v>HERE</v>
      </c>
      <c r="AA135" s="2">
        <f>IF(Z135="HERE",Y135,AA134+Graph!$G$1*1000)</f>
        <v>38447191.543299377</v>
      </c>
      <c r="AB135" s="2">
        <f t="shared" si="20"/>
        <v>202148.57179513574</v>
      </c>
      <c r="AC135" s="2">
        <f t="shared" si="31"/>
        <v>9296367</v>
      </c>
      <c r="AD135" s="3">
        <f t="shared" si="10"/>
        <v>38447191.543299377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31501404.135873035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58</v>
      </c>
      <c r="C136" s="7"/>
      <c r="D136" s="2" t="e">
        <f t="shared" si="11"/>
        <v>#N/A</v>
      </c>
      <c r="E136" s="2" t="e">
        <f t="shared" si="22"/>
        <v>#N/A</v>
      </c>
      <c r="F136" s="2">
        <v>488405.60459328443</v>
      </c>
      <c r="G136" s="2">
        <f t="shared" si="35"/>
        <v>488405.60459328443</v>
      </c>
      <c r="H136" s="2">
        <f t="shared" si="32"/>
        <v>46056822.354011714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2295713.7142857113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522972.13510906696</v>
      </c>
      <c r="Q136" s="2">
        <f t="shared" si="36"/>
        <v>522972.13510906696</v>
      </c>
      <c r="R136" s="2">
        <f t="shared" si="33"/>
        <v>48266530.678408459</v>
      </c>
      <c r="S136" s="2">
        <f t="shared" si="16"/>
        <v>488405.60459328443</v>
      </c>
      <c r="T136" s="2">
        <f t="shared" si="17"/>
        <v>25854.857142857276</v>
      </c>
      <c r="U136" s="2">
        <f t="shared" si="18"/>
        <v>522972.13510906696</v>
      </c>
      <c r="V136" s="2">
        <f t="shared" si="34"/>
        <v>9646715</v>
      </c>
      <c r="W136" s="2">
        <f t="shared" si="19"/>
        <v>350348</v>
      </c>
      <c r="X136" s="2">
        <f t="shared" si="6"/>
        <v>172624.13510906696</v>
      </c>
      <c r="Y136" s="2">
        <f t="shared" si="30"/>
        <v>38619815.678408444</v>
      </c>
      <c r="Z136" s="2" t="str">
        <f t="shared" si="8"/>
        <v>HERE</v>
      </c>
      <c r="AA136" s="2">
        <f>IF(Z136="HERE",Y136,AA135+Graph!$G$1*1000)</f>
        <v>38619815.678408444</v>
      </c>
      <c r="AB136" s="2">
        <f t="shared" si="20"/>
        <v>172624.13510906696</v>
      </c>
      <c r="AC136" s="2">
        <f t="shared" si="31"/>
        <v>9646715</v>
      </c>
      <c r="AD136" s="3">
        <f t="shared" si="10"/>
        <v>38619815.678408444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31826274.923338015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59</v>
      </c>
      <c r="C137" s="7"/>
      <c r="D137" s="2" t="e">
        <f t="shared" si="11"/>
        <v>#N/A</v>
      </c>
      <c r="E137" s="2" t="e">
        <f t="shared" si="22"/>
        <v>#N/A</v>
      </c>
      <c r="F137" s="2">
        <v>489833.46527834237</v>
      </c>
      <c r="G137" s="2">
        <f t="shared" si="35"/>
        <v>489833.46527834237</v>
      </c>
      <c r="H137" s="2">
        <f t="shared" si="32"/>
        <v>46546655.819290057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2321568.5714285686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524757.69842298329</v>
      </c>
      <c r="Q137" s="2">
        <f t="shared" si="36"/>
        <v>524757.69842298329</v>
      </c>
      <c r="R137" s="2">
        <f t="shared" si="33"/>
        <v>48791288.376831442</v>
      </c>
      <c r="S137" s="2">
        <f t="shared" si="16"/>
        <v>489833.46527834237</v>
      </c>
      <c r="T137" s="2">
        <f t="shared" si="17"/>
        <v>25854.857142857276</v>
      </c>
      <c r="U137" s="2">
        <f t="shared" si="18"/>
        <v>524757.69842298329</v>
      </c>
      <c r="V137" s="2">
        <f t="shared" si="34"/>
        <v>10021471</v>
      </c>
      <c r="W137" s="2">
        <f t="shared" si="19"/>
        <v>374756</v>
      </c>
      <c r="X137" s="2">
        <f t="shared" si="6"/>
        <v>150001.69842298329</v>
      </c>
      <c r="Y137" s="2">
        <f t="shared" si="30"/>
        <v>38769817.376831427</v>
      </c>
      <c r="Z137" s="2" t="str">
        <f t="shared" si="8"/>
        <v>HERE</v>
      </c>
      <c r="AA137" s="2">
        <f>IF(Z137="HERE",Y137,AA136+Graph!$G$1*1000)</f>
        <v>38769817.376831427</v>
      </c>
      <c r="AB137" s="2">
        <f t="shared" si="20"/>
        <v>150001.69842298329</v>
      </c>
      <c r="AC137" s="2">
        <f t="shared" si="31"/>
        <v>10021471</v>
      </c>
      <c r="AD137" s="3">
        <f t="shared" si="10"/>
        <v>38769817.376831427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32088297.855285533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60</v>
      </c>
      <c r="C138" s="7"/>
      <c r="D138" s="2" t="e">
        <f t="shared" si="11"/>
        <v>#N/A</v>
      </c>
      <c r="E138" s="2" t="e">
        <f t="shared" si="22"/>
        <v>#N/A</v>
      </c>
      <c r="F138" s="2">
        <v>491261.3259634003</v>
      </c>
      <c r="G138" s="2">
        <f t="shared" si="35"/>
        <v>491261.3259634003</v>
      </c>
      <c r="H138" s="2">
        <f t="shared" si="32"/>
        <v>47037917.145253457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2347423.4285714258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526543.26173691452</v>
      </c>
      <c r="Q138" s="2">
        <f t="shared" si="36"/>
        <v>526543.26173691452</v>
      </c>
      <c r="R138" s="2">
        <f t="shared" si="33"/>
        <v>49317831.638568357</v>
      </c>
      <c r="S138" s="2">
        <f t="shared" si="16"/>
        <v>491261.3259634003</v>
      </c>
      <c r="T138" s="2">
        <f t="shared" si="17"/>
        <v>25854.857142857276</v>
      </c>
      <c r="U138" s="2">
        <f t="shared" si="18"/>
        <v>526543.26173691452</v>
      </c>
      <c r="V138" s="2">
        <f t="shared" si="34"/>
        <v>10490487</v>
      </c>
      <c r="W138" s="2">
        <f t="shared" si="19"/>
        <v>469016</v>
      </c>
      <c r="X138" s="2">
        <f t="shared" si="6"/>
        <v>57527.261736914515</v>
      </c>
      <c r="Y138" s="2">
        <f t="shared" si="30"/>
        <v>38827344.638568342</v>
      </c>
      <c r="Z138" s="2" t="str">
        <f t="shared" si="8"/>
        <v>HERE</v>
      </c>
      <c r="AA138" s="2">
        <f>IF(Z138="HERE",Y138,AA137+Graph!$G$1*1000)</f>
        <v>38827344.638568342</v>
      </c>
      <c r="AB138" s="2">
        <f t="shared" si="20"/>
        <v>57527.261736914515</v>
      </c>
      <c r="AC138" s="2">
        <f t="shared" si="31"/>
        <v>10490487</v>
      </c>
      <c r="AD138" s="3">
        <f t="shared" si="10"/>
        <v>38827344.638568342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32291338.094215579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61</v>
      </c>
      <c r="C139" s="7"/>
      <c r="D139" s="2" t="e">
        <f t="shared" si="11"/>
        <v>#N/A</v>
      </c>
      <c r="E139" s="2" t="e">
        <f t="shared" si="22"/>
        <v>#N/A</v>
      </c>
      <c r="F139" s="2">
        <v>492689.18664845824</v>
      </c>
      <c r="G139" s="2">
        <f t="shared" si="35"/>
        <v>492689.18664845824</v>
      </c>
      <c r="H139" s="2">
        <f t="shared" si="32"/>
        <v>47530606.331901915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2373278.2857142831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528328.82505083084</v>
      </c>
      <c r="Q139" s="2">
        <f t="shared" si="36"/>
        <v>528328.82505083084</v>
      </c>
      <c r="R139" s="2">
        <f t="shared" si="33"/>
        <v>49846160.463619187</v>
      </c>
      <c r="S139" s="2">
        <f t="shared" si="16"/>
        <v>492689.18664845824</v>
      </c>
      <c r="T139" s="2">
        <f t="shared" si="17"/>
        <v>25854.857142857276</v>
      </c>
      <c r="U139" s="2">
        <f t="shared" si="18"/>
        <v>528328.82505083084</v>
      </c>
      <c r="V139" s="2">
        <f t="shared" si="34"/>
        <v>10971047</v>
      </c>
      <c r="W139" s="2">
        <f t="shared" si="19"/>
        <v>480560</v>
      </c>
      <c r="X139" s="2">
        <f t="shared" si="6"/>
        <v>47768.825050830841</v>
      </c>
      <c r="Y139" s="2">
        <f t="shared" si="30"/>
        <v>38875113.463619173</v>
      </c>
      <c r="Z139" s="2" t="str">
        <f t="shared" si="8"/>
        <v>HERE</v>
      </c>
      <c r="AA139" s="2">
        <f>IF(Z139="HERE",Y139,AA138+Graph!$G$1*1000)</f>
        <v>38875113.463619173</v>
      </c>
      <c r="AB139" s="2">
        <f t="shared" si="20"/>
        <v>47768.825050830841</v>
      </c>
      <c r="AC139" s="2">
        <f t="shared" si="31"/>
        <v>10971047</v>
      </c>
      <c r="AD139" s="3">
        <f t="shared" si="10"/>
        <v>38875113.463619173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32463896.99012816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62</v>
      </c>
      <c r="C140" s="7"/>
      <c r="D140" s="2" t="e">
        <f t="shared" si="11"/>
        <v>#N/A</v>
      </c>
      <c r="E140" s="2" t="e">
        <f t="shared" si="22"/>
        <v>#N/A</v>
      </c>
      <c r="F140" s="2">
        <v>494117.04733351618</v>
      </c>
      <c r="G140" s="2">
        <f t="shared" si="35"/>
        <v>494117.04733351618</v>
      </c>
      <c r="H140" s="2">
        <f t="shared" si="32"/>
        <v>48024723.379235432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2399133.1428571404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530114.38836476207</v>
      </c>
      <c r="Q140" s="2">
        <f t="shared" si="36"/>
        <v>530114.38836476207</v>
      </c>
      <c r="R140" s="2">
        <f t="shared" si="33"/>
        <v>50376274.85198395</v>
      </c>
      <c r="S140" s="2">
        <f t="shared" si="16"/>
        <v>494117.04733351618</v>
      </c>
      <c r="T140" s="2">
        <f t="shared" si="17"/>
        <v>25854.857142857276</v>
      </c>
      <c r="U140" s="2">
        <f t="shared" si="18"/>
        <v>530114.38836476207</v>
      </c>
      <c r="V140" s="2">
        <f t="shared" si="34"/>
        <v>11465210</v>
      </c>
      <c r="W140" s="2">
        <f t="shared" si="19"/>
        <v>494163</v>
      </c>
      <c r="X140" s="2">
        <f t="shared" si="6"/>
        <v>35951.388364762068</v>
      </c>
      <c r="Y140" s="2">
        <f t="shared" si="30"/>
        <v>38911064.851983935</v>
      </c>
      <c r="Z140" s="2" t="str">
        <f t="shared" si="8"/>
        <v>HERE</v>
      </c>
      <c r="AA140" s="2">
        <f>IF(Z140="HERE",Y140,AA139+Graph!$G$1*1000)</f>
        <v>38911064.851983935</v>
      </c>
      <c r="AB140" s="2">
        <f t="shared" si="20"/>
        <v>35951.388364762068</v>
      </c>
      <c r="AC140" s="2">
        <f t="shared" si="31"/>
        <v>11465210</v>
      </c>
      <c r="AD140" s="3">
        <f t="shared" si="10"/>
        <v>38911064.851983935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32631654.743023265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63</v>
      </c>
      <c r="C141" s="7"/>
      <c r="D141" s="2" t="e">
        <f t="shared" si="11"/>
        <v>#N/A</v>
      </c>
      <c r="E141" s="2" t="e">
        <f t="shared" si="22"/>
        <v>#N/A</v>
      </c>
      <c r="F141" s="2">
        <v>495544.90801856667</v>
      </c>
      <c r="G141" s="2">
        <f t="shared" si="35"/>
        <v>495544.90801856667</v>
      </c>
      <c r="H141" s="2">
        <f t="shared" si="32"/>
        <v>48520268.287253998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2424987.9999999977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531899.95167869329</v>
      </c>
      <c r="Q141" s="2">
        <f t="shared" si="36"/>
        <v>531899.95167869329</v>
      </c>
      <c r="R141" s="2">
        <f t="shared" si="33"/>
        <v>50908174.803662643</v>
      </c>
      <c r="S141" s="2">
        <f t="shared" si="16"/>
        <v>495544.90801856667</v>
      </c>
      <c r="T141" s="2">
        <f t="shared" si="17"/>
        <v>25854.857142857276</v>
      </c>
      <c r="U141" s="2">
        <f t="shared" si="18"/>
        <v>531899.95167869329</v>
      </c>
      <c r="V141" s="2">
        <f t="shared" si="34"/>
        <v>12014288</v>
      </c>
      <c r="W141" s="2">
        <f t="shared" si="19"/>
        <v>549078</v>
      </c>
      <c r="X141" s="2">
        <f t="shared" si="6"/>
        <v>-17178.048321306705</v>
      </c>
      <c r="Y141" s="2">
        <f t="shared" si="30"/>
        <v>38893886.803662628</v>
      </c>
      <c r="Z141" s="2" t="str">
        <f t="shared" si="8"/>
        <v>HERE</v>
      </c>
      <c r="AA141" s="2">
        <f>IF(Z141="HERE",Y141,AA140+Graph!$G$1*1000)</f>
        <v>38893886.803662628</v>
      </c>
      <c r="AB141" s="2">
        <f t="shared" si="20"/>
        <v>-17178.048321306705</v>
      </c>
      <c r="AC141" s="2">
        <f t="shared" si="31"/>
        <v>12014288</v>
      </c>
      <c r="AD141" s="3">
        <f t="shared" si="10"/>
        <v>38893886.803662628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32840389.80290091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64</v>
      </c>
      <c r="C142" s="7"/>
      <c r="D142" s="2" t="e">
        <f t="shared" si="11"/>
        <v>#N/A</v>
      </c>
      <c r="E142" s="2" t="e">
        <f t="shared" si="22"/>
        <v>#N/A</v>
      </c>
      <c r="F142" s="2">
        <v>496972.76870362461</v>
      </c>
      <c r="G142" s="2">
        <f t="shared" si="35"/>
        <v>496972.76870362461</v>
      </c>
      <c r="H142" s="2">
        <f t="shared" si="32"/>
        <v>49017241.055957623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2450842.8571428549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533685.51499260962</v>
      </c>
      <c r="Q142" s="2">
        <f t="shared" si="36"/>
        <v>533685.51499260962</v>
      </c>
      <c r="R142" s="2">
        <f t="shared" si="33"/>
        <v>51441860.318655252</v>
      </c>
      <c r="S142" s="2">
        <f t="shared" si="16"/>
        <v>496972.76870362461</v>
      </c>
      <c r="T142" s="2">
        <f t="shared" si="17"/>
        <v>25854.857142857276</v>
      </c>
      <c r="U142" s="2">
        <f t="shared" si="18"/>
        <v>533685.51499260962</v>
      </c>
      <c r="V142" s="2">
        <f t="shared" si="34"/>
        <v>12294006</v>
      </c>
      <c r="W142" s="2">
        <f t="shared" si="19"/>
        <v>279718</v>
      </c>
      <c r="X142" s="2">
        <f t="shared" si="6"/>
        <v>253967.51499260962</v>
      </c>
      <c r="Y142" s="2">
        <f t="shared" si="30"/>
        <v>39147854.318655238</v>
      </c>
      <c r="Z142" s="2" t="str">
        <f t="shared" si="8"/>
        <v>HERE</v>
      </c>
      <c r="AA142" s="2">
        <f>IF(Z142="HERE",Y142,AA141+Graph!$G$1*1000)</f>
        <v>39147854.318655238</v>
      </c>
      <c r="AB142" s="2">
        <f t="shared" si="20"/>
        <v>253967.51499260962</v>
      </c>
      <c r="AC142" s="2">
        <f t="shared" si="31"/>
        <v>12294006</v>
      </c>
      <c r="AD142" s="3">
        <f t="shared" si="10"/>
        <v>39147854.318655238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33095363.669761095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65</v>
      </c>
      <c r="C143" s="7"/>
      <c r="D143" s="2" t="e">
        <f t="shared" si="11"/>
        <v>#N/A</v>
      </c>
      <c r="E143" s="2" t="e">
        <f t="shared" si="22"/>
        <v>#N/A</v>
      </c>
      <c r="F143" s="2">
        <v>498400.62938868254</v>
      </c>
      <c r="G143" s="2">
        <f t="shared" si="35"/>
        <v>498400.62938868254</v>
      </c>
      <c r="H143" s="2">
        <f t="shared" si="32"/>
        <v>49515641.685346305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2476697.7142857122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535471.07830654085</v>
      </c>
      <c r="Q143" s="2">
        <f t="shared" si="36"/>
        <v>535471.07830654085</v>
      </c>
      <c r="R143" s="2">
        <f t="shared" si="33"/>
        <v>51977331.396961793</v>
      </c>
      <c r="S143" s="2">
        <f t="shared" si="16"/>
        <v>498400.62938868254</v>
      </c>
      <c r="T143" s="2">
        <f t="shared" si="17"/>
        <v>25854.857142857276</v>
      </c>
      <c r="U143" s="2">
        <f t="shared" si="18"/>
        <v>535471.07830654085</v>
      </c>
      <c r="V143" s="2">
        <f t="shared" si="34"/>
        <v>12646486</v>
      </c>
      <c r="W143" s="2">
        <f t="shared" si="19"/>
        <v>352480</v>
      </c>
      <c r="X143" s="2">
        <f t="shared" si="6"/>
        <v>182991.07830654085</v>
      </c>
      <c r="Y143" s="2">
        <f t="shared" si="30"/>
        <v>39330845.396961778</v>
      </c>
      <c r="Z143" s="2" t="str">
        <f t="shared" si="8"/>
        <v>HERE</v>
      </c>
      <c r="AA143" s="2">
        <f>IF(Z143="HERE",Y143,AA142+Graph!$G$1*1000)</f>
        <v>39330845.396961778</v>
      </c>
      <c r="AB143" s="2">
        <f t="shared" si="20"/>
        <v>182991.07830654085</v>
      </c>
      <c r="AC143" s="2">
        <f t="shared" si="31"/>
        <v>12646486</v>
      </c>
      <c r="AD143" s="3">
        <f t="shared" si="10"/>
        <v>39330845.396961778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33370075.893603802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66</v>
      </c>
      <c r="C144" s="7"/>
      <c r="D144" s="2" t="e">
        <f t="shared" si="11"/>
        <v>#N/A</v>
      </c>
      <c r="E144" s="2" t="e">
        <f t="shared" si="22"/>
        <v>#N/A</v>
      </c>
      <c r="F144" s="2">
        <v>499828.49007374048</v>
      </c>
      <c r="G144" s="2">
        <f t="shared" si="35"/>
        <v>499828.49007374048</v>
      </c>
      <c r="H144" s="2">
        <f t="shared" si="32"/>
        <v>50015470.175420046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2502552.5714285695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537256.64162045717</v>
      </c>
      <c r="Q144" s="2">
        <f t="shared" si="36"/>
        <v>537256.64162045717</v>
      </c>
      <c r="R144" s="2">
        <f t="shared" si="33"/>
        <v>52514588.03858225</v>
      </c>
      <c r="S144" s="2">
        <f t="shared" si="16"/>
        <v>499828.49007374048</v>
      </c>
      <c r="T144" s="2">
        <f t="shared" si="17"/>
        <v>25854.857142857276</v>
      </c>
      <c r="U144" s="2">
        <f t="shared" si="18"/>
        <v>537256.64162045717</v>
      </c>
      <c r="V144" s="2">
        <f t="shared" si="34"/>
        <v>13058298</v>
      </c>
      <c r="W144" s="2">
        <f t="shared" si="19"/>
        <v>411812</v>
      </c>
      <c r="X144" s="2">
        <f t="shared" si="6"/>
        <v>125444.64162045717</v>
      </c>
      <c r="Y144" s="2">
        <f t="shared" si="30"/>
        <v>39456290.038582236</v>
      </c>
      <c r="Z144" s="2" t="str">
        <f t="shared" si="8"/>
        <v>HERE</v>
      </c>
      <c r="AA144" s="2">
        <f>IF(Z144="HERE",Y144,AA143+Graph!$G$1*1000)</f>
        <v>39456290.038582236</v>
      </c>
      <c r="AB144" s="2">
        <f t="shared" si="20"/>
        <v>125444.64162045717</v>
      </c>
      <c r="AC144" s="2">
        <f t="shared" si="31"/>
        <v>13058298</v>
      </c>
      <c r="AD144" s="3">
        <f t="shared" si="10"/>
        <v>39456290.038582236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33528171.174429048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67</v>
      </c>
      <c r="C145" s="7"/>
      <c r="D145" s="2" t="e">
        <f t="shared" si="11"/>
        <v>#N/A</v>
      </c>
      <c r="E145" s="2" t="e">
        <f t="shared" si="22"/>
        <v>#N/A</v>
      </c>
      <c r="F145" s="2">
        <v>501256.35075879842</v>
      </c>
      <c r="G145" s="2">
        <f t="shared" si="35"/>
        <v>501256.35075879842</v>
      </c>
      <c r="H145" s="2">
        <f t="shared" si="32"/>
        <v>50516726.526178844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2528407.4285714268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539042.2049343884</v>
      </c>
      <c r="Q145" s="2">
        <f t="shared" si="36"/>
        <v>539042.2049343884</v>
      </c>
      <c r="R145" s="2">
        <f t="shared" si="33"/>
        <v>53053630.243516639</v>
      </c>
      <c r="S145" s="2">
        <f t="shared" si="16"/>
        <v>501256.35075879842</v>
      </c>
      <c r="T145" s="2">
        <f t="shared" si="17"/>
        <v>25854.857142857276</v>
      </c>
      <c r="U145" s="2">
        <f t="shared" si="18"/>
        <v>539042.2049343884</v>
      </c>
      <c r="V145" s="2">
        <f t="shared" si="34"/>
        <v>13509108</v>
      </c>
      <c r="W145" s="2">
        <f t="shared" si="19"/>
        <v>450810</v>
      </c>
      <c r="X145" s="2">
        <f t="shared" si="6"/>
        <v>88232.204934388399</v>
      </c>
      <c r="Y145" s="2">
        <f t="shared" si="30"/>
        <v>39544522.243516624</v>
      </c>
      <c r="Z145" s="2" t="str">
        <f t="shared" si="8"/>
        <v>HERE</v>
      </c>
      <c r="AA145" s="2">
        <f>IF(Z145="HERE",Y145,AA144+Graph!$G$1*1000)</f>
        <v>39544522.243516624</v>
      </c>
      <c r="AB145" s="2">
        <f t="shared" si="20"/>
        <v>88232.204934388399</v>
      </c>
      <c r="AC145" s="2">
        <f t="shared" si="31"/>
        <v>13509108</v>
      </c>
      <c r="AD145" s="3">
        <f t="shared" si="10"/>
        <v>39544522.243516624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33670580.212236814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68</v>
      </c>
      <c r="C146" s="7"/>
      <c r="D146" s="2" t="e">
        <f t="shared" si="11"/>
        <v>#N/A</v>
      </c>
      <c r="E146" s="2" t="e">
        <f t="shared" si="22"/>
        <v>#N/A</v>
      </c>
      <c r="F146" s="2">
        <v>502684.21144385636</v>
      </c>
      <c r="G146" s="2">
        <f t="shared" si="35"/>
        <v>502684.21144385636</v>
      </c>
      <c r="H146" s="2">
        <f t="shared" si="32"/>
        <v>51019410.737622701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2554262.2857142841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540827.76824830472</v>
      </c>
      <c r="Q146" s="2">
        <f t="shared" si="36"/>
        <v>540827.76824830472</v>
      </c>
      <c r="R146" s="2">
        <f t="shared" si="33"/>
        <v>53594458.011764944</v>
      </c>
      <c r="S146" s="2">
        <f t="shared" si="16"/>
        <v>502684.21144385636</v>
      </c>
      <c r="T146" s="2">
        <f t="shared" si="17"/>
        <v>25854.857142857276</v>
      </c>
      <c r="U146" s="2">
        <f t="shared" si="18"/>
        <v>540827.76824830472</v>
      </c>
      <c r="V146" s="2">
        <f t="shared" si="34"/>
        <v>14012224</v>
      </c>
      <c r="W146" s="2">
        <f t="shared" si="19"/>
        <v>503116</v>
      </c>
      <c r="X146" s="2">
        <f t="shared" si="6"/>
        <v>37711.768248304725</v>
      </c>
      <c r="Y146" s="2">
        <f t="shared" si="30"/>
        <v>39582234.011764929</v>
      </c>
      <c r="Z146" s="2" t="str">
        <f t="shared" si="8"/>
        <v>HERE</v>
      </c>
      <c r="AA146" s="2">
        <f>IF(Z146="HERE",Y146,AA145+Graph!$G$1*1000)</f>
        <v>39582234.011764929</v>
      </c>
      <c r="AB146" s="2">
        <f t="shared" si="20"/>
        <v>37711.768248304725</v>
      </c>
      <c r="AC146" s="2">
        <f t="shared" si="31"/>
        <v>14012224</v>
      </c>
      <c r="AD146" s="3">
        <f t="shared" si="10"/>
        <v>39582234.011764929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33775201.307027124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69</v>
      </c>
      <c r="C147" s="7"/>
      <c r="D147" s="2" t="e">
        <f t="shared" si="11"/>
        <v>#N/A</v>
      </c>
      <c r="E147" s="2" t="e">
        <f t="shared" si="22"/>
        <v>#N/A</v>
      </c>
      <c r="F147" s="2">
        <v>504112.07212890685</v>
      </c>
      <c r="G147" s="2">
        <f t="shared" si="35"/>
        <v>504112.07212890685</v>
      </c>
      <c r="H147" s="2">
        <f t="shared" si="32"/>
        <v>51523522.809751607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2580117.1428571413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542613.33156223595</v>
      </c>
      <c r="Q147" s="2">
        <f t="shared" si="36"/>
        <v>542613.33156223595</v>
      </c>
      <c r="R147" s="2">
        <f t="shared" si="33"/>
        <v>54137071.34332718</v>
      </c>
      <c r="S147" s="2">
        <f t="shared" si="16"/>
        <v>504112.07212890685</v>
      </c>
      <c r="T147" s="2">
        <f t="shared" si="17"/>
        <v>25854.857142857276</v>
      </c>
      <c r="U147" s="2">
        <f t="shared" si="18"/>
        <v>542613.33156223595</v>
      </c>
      <c r="V147" s="2">
        <f t="shared" si="34"/>
        <v>14556827</v>
      </c>
      <c r="W147" s="2">
        <f t="shared" si="19"/>
        <v>544603</v>
      </c>
      <c r="X147" s="2">
        <f t="shared" si="6"/>
        <v>-1989.6684377640486</v>
      </c>
      <c r="Y147" s="2">
        <f t="shared" si="30"/>
        <v>39580244.343327165</v>
      </c>
      <c r="Z147" s="2" t="str">
        <f t="shared" si="8"/>
        <v>HERE</v>
      </c>
      <c r="AA147" s="2">
        <f>IF(Z147="HERE",Y147,AA146+Graph!$G$1*1000)</f>
        <v>39580244.343327165</v>
      </c>
      <c r="AB147" s="2">
        <f t="shared" si="20"/>
        <v>-1989.6684377640486</v>
      </c>
      <c r="AC147" s="2">
        <f t="shared" si="31"/>
        <v>14556827</v>
      </c>
      <c r="AD147" s="3">
        <f t="shared" si="10"/>
        <v>39580244.343327165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33823295.358799957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70</v>
      </c>
      <c r="C148" s="7"/>
      <c r="D148" s="2" t="e">
        <f t="shared" si="11"/>
        <v>#N/A</v>
      </c>
      <c r="E148" s="2" t="e">
        <f t="shared" si="22"/>
        <v>#N/A</v>
      </c>
      <c r="F148" s="2">
        <v>505539.93281396478</v>
      </c>
      <c r="G148" s="2">
        <f t="shared" si="35"/>
        <v>505539.93281396478</v>
      </c>
      <c r="H148" s="2">
        <f t="shared" si="32"/>
        <v>52029062.742565572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2605971.9999999986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544398.89487615228</v>
      </c>
      <c r="Q148" s="2">
        <f t="shared" si="36"/>
        <v>544398.89487615228</v>
      </c>
      <c r="R148" s="2">
        <f t="shared" si="33"/>
        <v>54681470.238203332</v>
      </c>
      <c r="S148" s="2">
        <f t="shared" si="16"/>
        <v>505539.93281396478</v>
      </c>
      <c r="T148" s="2">
        <f t="shared" si="17"/>
        <v>25854.857142857276</v>
      </c>
      <c r="U148" s="2">
        <f t="shared" si="18"/>
        <v>544398.89487615228</v>
      </c>
      <c r="V148" s="2">
        <f t="shared" si="34"/>
        <v>15062189</v>
      </c>
      <c r="W148" s="2">
        <f t="shared" si="19"/>
        <v>505362</v>
      </c>
      <c r="X148" s="2">
        <f t="shared" si="6"/>
        <v>39036.894876152277</v>
      </c>
      <c r="Y148" s="2">
        <f t="shared" si="30"/>
        <v>39619281.238203317</v>
      </c>
      <c r="Z148" s="2" t="str">
        <f t="shared" si="8"/>
        <v>HERE</v>
      </c>
      <c r="AA148" s="2">
        <f>IF(Z148="HERE",Y148,AA147+Graph!$G$1*1000)</f>
        <v>39619281.238203317</v>
      </c>
      <c r="AB148" s="2">
        <f t="shared" si="20"/>
        <v>39036.894876152277</v>
      </c>
      <c r="AC148" s="2">
        <f t="shared" si="31"/>
        <v>15062189</v>
      </c>
      <c r="AD148" s="3">
        <f t="shared" si="10"/>
        <v>39619281.238203317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33861332.717555329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71</v>
      </c>
      <c r="C149" s="7"/>
      <c r="D149" s="2" t="e">
        <f t="shared" si="11"/>
        <v>#N/A</v>
      </c>
      <c r="E149" s="2" t="e">
        <f t="shared" si="22"/>
        <v>#N/A</v>
      </c>
      <c r="F149" s="2">
        <v>506967.79349902272</v>
      </c>
      <c r="G149" s="2">
        <f t="shared" si="35"/>
        <v>506967.79349902272</v>
      </c>
      <c r="H149" s="2">
        <f t="shared" si="32"/>
        <v>52536030.536064595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2631826.8571428559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546184.4581900835</v>
      </c>
      <c r="Q149" s="2">
        <f t="shared" si="36"/>
        <v>546184.4581900835</v>
      </c>
      <c r="R149" s="2">
        <f t="shared" si="33"/>
        <v>55227654.696393415</v>
      </c>
      <c r="S149" s="2">
        <f t="shared" si="16"/>
        <v>506967.79349902272</v>
      </c>
      <c r="T149" s="2">
        <f t="shared" si="17"/>
        <v>25854.857142857276</v>
      </c>
      <c r="U149" s="2">
        <f t="shared" si="18"/>
        <v>546184.4581900835</v>
      </c>
      <c r="V149" s="2">
        <f t="shared" si="34"/>
        <v>15300151</v>
      </c>
      <c r="W149" s="2">
        <f t="shared" si="19"/>
        <v>237962</v>
      </c>
      <c r="X149" s="2">
        <f t="shared" si="6"/>
        <v>308222.4581900835</v>
      </c>
      <c r="Y149" s="2">
        <f t="shared" si="30"/>
        <v>39927503.6963934</v>
      </c>
      <c r="Z149" s="2" t="str">
        <f t="shared" si="8"/>
        <v>HERE</v>
      </c>
      <c r="AA149" s="2">
        <f>IF(Z149="HERE",Y149,AA148+Graph!$G$1*1000)</f>
        <v>39927503.6963934</v>
      </c>
      <c r="AB149" s="2">
        <f t="shared" si="20"/>
        <v>308222.4581900835</v>
      </c>
      <c r="AC149" s="2">
        <f t="shared" si="31"/>
        <v>15300151</v>
      </c>
      <c r="AD149" s="3">
        <f t="shared" si="10"/>
        <v>39927503.6963934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34131939.933293223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72</v>
      </c>
      <c r="C150" s="7"/>
      <c r="D150" s="2" t="e">
        <f t="shared" si="11"/>
        <v>#N/A</v>
      </c>
      <c r="E150" s="2" t="e">
        <f t="shared" si="22"/>
        <v>#N/A</v>
      </c>
      <c r="F150" s="2">
        <v>508395.65418408066</v>
      </c>
      <c r="G150" s="2">
        <f t="shared" si="35"/>
        <v>508395.65418408066</v>
      </c>
      <c r="H150" s="2">
        <f t="shared" si="32"/>
        <v>53044426.190248676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2657681.7142857132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547970.02150401473</v>
      </c>
      <c r="Q150" s="2">
        <f t="shared" si="36"/>
        <v>547970.02150401473</v>
      </c>
      <c r="R150" s="2">
        <f t="shared" si="33"/>
        <v>55775624.71789743</v>
      </c>
      <c r="S150" s="2">
        <f t="shared" si="16"/>
        <v>508395.65418408066</v>
      </c>
      <c r="T150" s="2">
        <f t="shared" si="17"/>
        <v>25854.857142857276</v>
      </c>
      <c r="U150" s="2">
        <f t="shared" si="18"/>
        <v>547970.02150401473</v>
      </c>
      <c r="V150" s="2">
        <f t="shared" si="34"/>
        <v>15576107</v>
      </c>
      <c r="W150" s="2">
        <f t="shared" si="19"/>
        <v>275956</v>
      </c>
      <c r="X150" s="2">
        <f t="shared" si="6"/>
        <v>272014.02150401473</v>
      </c>
      <c r="Y150" s="2">
        <f t="shared" si="30"/>
        <v>40199517.717897415</v>
      </c>
      <c r="Z150" s="2" t="str">
        <f t="shared" si="8"/>
        <v>HERE</v>
      </c>
      <c r="AA150" s="2">
        <f>IF(Z150="HERE",Y150,AA149+Graph!$G$1*1000)</f>
        <v>40199517.717897415</v>
      </c>
      <c r="AB150" s="2">
        <f t="shared" si="20"/>
        <v>272014.02150401473</v>
      </c>
      <c r="AC150" s="2">
        <f t="shared" si="31"/>
        <v>15576107</v>
      </c>
      <c r="AD150" s="3">
        <f t="shared" si="10"/>
        <v>40199517.717897415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34353534.106013663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73</v>
      </c>
      <c r="C151" s="7"/>
      <c r="D151" s="2" t="e">
        <f t="shared" si="11"/>
        <v>#N/A</v>
      </c>
      <c r="E151" s="2" t="e">
        <f t="shared" si="22"/>
        <v>#N/A</v>
      </c>
      <c r="F151" s="2">
        <v>509823.5148691386</v>
      </c>
      <c r="G151" s="2">
        <f t="shared" si="35"/>
        <v>509823.5148691386</v>
      </c>
      <c r="H151" s="2">
        <f t="shared" si="32"/>
        <v>53554249.705117814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2683536.5714285704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549755.58481793106</v>
      </c>
      <c r="Q151" s="2">
        <f t="shared" si="36"/>
        <v>549755.58481793106</v>
      </c>
      <c r="R151" s="2">
        <f t="shared" si="33"/>
        <v>56325380.302715361</v>
      </c>
      <c r="S151" s="2">
        <f t="shared" si="16"/>
        <v>509823.5148691386</v>
      </c>
      <c r="T151" s="2">
        <f t="shared" si="17"/>
        <v>25854.857142857276</v>
      </c>
      <c r="U151" s="2">
        <f t="shared" si="18"/>
        <v>549755.58481793106</v>
      </c>
      <c r="V151" s="2">
        <f t="shared" si="34"/>
        <v>15940972</v>
      </c>
      <c r="W151" s="2">
        <f t="shared" si="19"/>
        <v>364865</v>
      </c>
      <c r="X151" s="2">
        <f t="shared" si="6"/>
        <v>184890.58481793106</v>
      </c>
      <c r="Y151" s="2">
        <f t="shared" si="30"/>
        <v>40384408.302715346</v>
      </c>
      <c r="Z151" s="2" t="str">
        <f t="shared" si="8"/>
        <v>HERE</v>
      </c>
      <c r="AA151" s="2">
        <f>IF(Z151="HERE",Y151,AA150+Graph!$G$1*1000)</f>
        <v>40384408.302715346</v>
      </c>
      <c r="AB151" s="2">
        <f t="shared" si="20"/>
        <v>184890.58481793106</v>
      </c>
      <c r="AC151" s="2">
        <f t="shared" si="31"/>
        <v>15940972</v>
      </c>
      <c r="AD151" s="3">
        <f t="shared" si="10"/>
        <v>40384408.302715346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34550204.235716633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74</v>
      </c>
      <c r="C152" s="7"/>
      <c r="D152" s="2" t="e">
        <f t="shared" si="11"/>
        <v>#N/A</v>
      </c>
      <c r="E152" s="2" t="e">
        <f t="shared" si="22"/>
        <v>#N/A</v>
      </c>
      <c r="F152" s="2">
        <v>511251.37555419654</v>
      </c>
      <c r="G152" s="2">
        <f t="shared" si="35"/>
        <v>511251.37555419654</v>
      </c>
      <c r="H152" s="2">
        <f t="shared" si="32"/>
        <v>54065501.080672011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2709391.4285714277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551541.14813186228</v>
      </c>
      <c r="Q152" s="2">
        <f t="shared" si="36"/>
        <v>551541.14813186228</v>
      </c>
      <c r="R152" s="2">
        <f t="shared" si="33"/>
        <v>56876921.450847223</v>
      </c>
      <c r="S152" s="2">
        <f t="shared" si="16"/>
        <v>511251.37555419654</v>
      </c>
      <c r="T152" s="2">
        <f t="shared" si="17"/>
        <v>25854.857142857276</v>
      </c>
      <c r="U152" s="2">
        <f t="shared" si="18"/>
        <v>551541.14813186228</v>
      </c>
      <c r="V152" s="2">
        <f t="shared" si="34"/>
        <v>16423082</v>
      </c>
      <c r="W152" s="2">
        <f t="shared" si="19"/>
        <v>482110</v>
      </c>
      <c r="X152" s="2">
        <f t="shared" si="6"/>
        <v>69431.148131862283</v>
      </c>
      <c r="Y152" s="2">
        <f t="shared" si="30"/>
        <v>40453839.450847208</v>
      </c>
      <c r="Z152" s="2" t="str">
        <f t="shared" si="8"/>
        <v>HERE</v>
      </c>
      <c r="AA152" s="2">
        <f>IF(Z152="HERE",Y152,AA151+Graph!$G$1*1000)</f>
        <v>40453839.450847208</v>
      </c>
      <c r="AB152" s="2">
        <f t="shared" si="20"/>
        <v>69431.148131862283</v>
      </c>
      <c r="AC152" s="2">
        <f t="shared" si="31"/>
        <v>16423082</v>
      </c>
      <c r="AD152" s="3">
        <f t="shared" si="10"/>
        <v>40453839.450847208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34772453.922402129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75</v>
      </c>
      <c r="C153" s="7"/>
      <c r="D153" s="2" t="e">
        <f t="shared" si="11"/>
        <v>#N/A</v>
      </c>
      <c r="E153" s="2" t="e">
        <f t="shared" si="22"/>
        <v>#N/A</v>
      </c>
      <c r="F153" s="2">
        <v>512679.23623925447</v>
      </c>
      <c r="G153" s="2">
        <f t="shared" si="35"/>
        <v>512679.23623925447</v>
      </c>
      <c r="H153" s="2">
        <f t="shared" si="32"/>
        <v>54578180.316911265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2735246.285714285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553326.71144577861</v>
      </c>
      <c r="Q153" s="2">
        <f t="shared" si="36"/>
        <v>553326.71144577861</v>
      </c>
      <c r="R153" s="2">
        <f t="shared" si="33"/>
        <v>57430248.162293002</v>
      </c>
      <c r="S153" s="2">
        <f t="shared" si="16"/>
        <v>512679.23623925447</v>
      </c>
      <c r="T153" s="2">
        <f t="shared" si="17"/>
        <v>25854.857142857276</v>
      </c>
      <c r="U153" s="2">
        <f t="shared" si="18"/>
        <v>553326.71144577861</v>
      </c>
      <c r="V153" s="2">
        <f t="shared" si="34"/>
        <v>16875536</v>
      </c>
      <c r="W153" s="2">
        <f t="shared" si="19"/>
        <v>452454</v>
      </c>
      <c r="X153" s="2">
        <f t="shared" si="6"/>
        <v>100872.71144577861</v>
      </c>
      <c r="Y153" s="2">
        <f t="shared" si="30"/>
        <v>40554712.162292987</v>
      </c>
      <c r="Z153" s="2" t="str">
        <f t="shared" si="8"/>
        <v>HERE</v>
      </c>
      <c r="AA153" s="2">
        <f>IF(Z153="HERE",Y153,AA152+Graph!$G$1*1000)</f>
        <v>40554712.162292987</v>
      </c>
      <c r="AB153" s="2">
        <f t="shared" si="20"/>
        <v>100872.71144577861</v>
      </c>
      <c r="AC153" s="2">
        <f t="shared" si="31"/>
        <v>16875536</v>
      </c>
      <c r="AD153" s="3">
        <f t="shared" si="10"/>
        <v>40554712.162292987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34859313.566070162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76</v>
      </c>
      <c r="C154" s="7"/>
      <c r="D154" s="2" t="e">
        <f t="shared" si="11"/>
        <v>#N/A</v>
      </c>
      <c r="E154" s="2" t="e">
        <f t="shared" si="22"/>
        <v>#N/A</v>
      </c>
      <c r="F154" s="2">
        <v>514107.09692430496</v>
      </c>
      <c r="G154" s="2">
        <f t="shared" si="35"/>
        <v>514107.09692430496</v>
      </c>
      <c r="H154" s="2">
        <f t="shared" si="32"/>
        <v>55092287.41383557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2761101.1428571423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555112.27475970984</v>
      </c>
      <c r="Q154" s="2">
        <f t="shared" si="36"/>
        <v>555112.27475970984</v>
      </c>
      <c r="R154" s="2">
        <f t="shared" si="33"/>
        <v>57985360.437052712</v>
      </c>
      <c r="S154" s="2">
        <f t="shared" si="16"/>
        <v>514107.09692430496</v>
      </c>
      <c r="T154" s="2">
        <f t="shared" si="17"/>
        <v>25854.857142857276</v>
      </c>
      <c r="U154" s="2">
        <f t="shared" si="18"/>
        <v>555112.27475970984</v>
      </c>
      <c r="V154" s="2">
        <f t="shared" si="34"/>
        <v>17247442</v>
      </c>
      <c r="W154" s="2">
        <f t="shared" si="19"/>
        <v>371906</v>
      </c>
      <c r="X154" s="2">
        <f t="shared" si="6"/>
        <v>183206.27475970984</v>
      </c>
      <c r="Y154" s="2">
        <f t="shared" si="30"/>
        <v>40737918.437052697</v>
      </c>
      <c r="Z154" s="2" t="str">
        <f t="shared" si="8"/>
        <v>HERE</v>
      </c>
      <c r="AA154" s="2">
        <f>IF(Z154="HERE",Y154,AA153+Graph!$G$1*1000)</f>
        <v>40737918.437052697</v>
      </c>
      <c r="AB154" s="2">
        <f t="shared" si="20"/>
        <v>183206.27475970984</v>
      </c>
      <c r="AC154" s="2">
        <f t="shared" si="31"/>
        <v>17247442</v>
      </c>
      <c r="AD154" s="3">
        <f t="shared" si="10"/>
        <v>40737918.437052697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34910574.866720721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77</v>
      </c>
      <c r="C155" s="7"/>
      <c r="D155" s="2" t="e">
        <f t="shared" si="11"/>
        <v>#N/A</v>
      </c>
      <c r="E155" s="2" t="e">
        <f t="shared" si="22"/>
        <v>#N/A</v>
      </c>
      <c r="F155" s="2">
        <v>515534.9576093629</v>
      </c>
      <c r="G155" s="2">
        <f t="shared" si="35"/>
        <v>515534.9576093629</v>
      </c>
      <c r="H155" s="2">
        <f t="shared" si="32"/>
        <v>55607822.371444933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2786955.9999999995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556897.83807362616</v>
      </c>
      <c r="Q155" s="2">
        <f t="shared" si="36"/>
        <v>556897.83807362616</v>
      </c>
      <c r="R155" s="2">
        <f t="shared" si="33"/>
        <v>58542258.275126338</v>
      </c>
      <c r="S155" s="2">
        <f t="shared" si="16"/>
        <v>515534.9576093629</v>
      </c>
      <c r="T155" s="2">
        <f t="shared" si="17"/>
        <v>25854.857142857276</v>
      </c>
      <c r="U155" s="2">
        <f t="shared" si="18"/>
        <v>556897.83807362616</v>
      </c>
      <c r="V155" s="2">
        <f t="shared" si="34"/>
        <v>17582121</v>
      </c>
      <c r="W155" s="2">
        <f t="shared" si="19"/>
        <v>334679</v>
      </c>
      <c r="X155" s="2">
        <f t="shared" si="6"/>
        <v>222218.83807362616</v>
      </c>
      <c r="Y155" s="2">
        <f t="shared" si="30"/>
        <v>40960137.275126323</v>
      </c>
      <c r="Z155" s="2" t="str">
        <f t="shared" si="8"/>
        <v>HERE</v>
      </c>
      <c r="AA155" s="2">
        <f>IF(Z155="HERE",Y155,AA154+Graph!$G$1*1000)</f>
        <v>40960137.275126323</v>
      </c>
      <c r="AB155" s="2">
        <f t="shared" si="20"/>
        <v>222218.83807362616</v>
      </c>
      <c r="AC155" s="2">
        <f t="shared" si="31"/>
        <v>17582121</v>
      </c>
      <c r="AD155" s="3">
        <f t="shared" si="10"/>
        <v>40960137.275126323</v>
      </c>
      <c r="AE155" s="2">
        <f>IF(AE153&gt;=52800000,52800000,IF(AB134=Graph!G$1*1000,AE154+Graph!G$1*1000,AC155))</f>
        <v>17582121</v>
      </c>
      <c r="AF155" s="3">
        <f t="shared" si="21"/>
        <v>17582121</v>
      </c>
      <c r="AG155" s="3">
        <f t="shared" si="29"/>
        <v>34869405.124353819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78</v>
      </c>
      <c r="C156" s="7"/>
      <c r="D156" s="2" t="e">
        <f t="shared" si="11"/>
        <v>#N/A</v>
      </c>
      <c r="E156" s="2" t="e">
        <f t="shared" si="22"/>
        <v>#N/A</v>
      </c>
      <c r="F156" s="2">
        <v>516962.81829442084</v>
      </c>
      <c r="G156" s="2">
        <f t="shared" si="35"/>
        <v>516962.81829442084</v>
      </c>
      <c r="H156" s="2">
        <f t="shared" si="32"/>
        <v>56124785.189739354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2812810.8571428568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558683.40138755739</v>
      </c>
      <c r="Q156" s="2">
        <f t="shared" si="36"/>
        <v>558683.40138755739</v>
      </c>
      <c r="R156" s="2">
        <f t="shared" si="33"/>
        <v>59100941.676513895</v>
      </c>
      <c r="S156" s="2">
        <f t="shared" si="16"/>
        <v>516962.81829442084</v>
      </c>
      <c r="T156" s="2">
        <f t="shared" si="17"/>
        <v>25854.857142857276</v>
      </c>
      <c r="U156" s="2">
        <f t="shared" si="18"/>
        <v>558683.40138755739</v>
      </c>
      <c r="V156" s="2">
        <f t="shared" si="34"/>
        <v>17723840</v>
      </c>
      <c r="W156" s="2">
        <f t="shared" si="19"/>
        <v>141719</v>
      </c>
      <c r="X156" s="2">
        <f t="shared" si="6"/>
        <v>416964.40138755739</v>
      </c>
      <c r="Y156" s="2">
        <f t="shared" si="30"/>
        <v>41377101.67651388</v>
      </c>
      <c r="Z156" s="2" t="str">
        <f t="shared" si="8"/>
        <v>HERE</v>
      </c>
      <c r="AA156" s="2">
        <f>IF(Z156="HERE",Y156,AA155+Graph!$G$1*1000)</f>
        <v>41377101.67651388</v>
      </c>
      <c r="AB156" s="2">
        <f t="shared" si="20"/>
        <v>416964.40138755739</v>
      </c>
      <c r="AC156" s="2">
        <f t="shared" si="31"/>
        <v>17723840</v>
      </c>
      <c r="AD156" s="3">
        <f t="shared" si="10"/>
        <v>41377101.67651388</v>
      </c>
      <c r="AE156" s="2">
        <f>IF(AE154&gt;=52800000,52800000,IF(AB135=Graph!G$1*1000,AE155+Graph!G$1*1000,AC156))</f>
        <v>17723840</v>
      </c>
      <c r="AF156" s="3">
        <f t="shared" si="21"/>
        <v>17723840</v>
      </c>
      <c r="AG156" s="3">
        <f t="shared" si="29"/>
        <v>35067290.738969445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79</v>
      </c>
      <c r="C157" s="7"/>
      <c r="D157" s="2" t="e">
        <f t="shared" si="11"/>
        <v>#N/A</v>
      </c>
      <c r="E157" s="2" t="e">
        <f t="shared" si="22"/>
        <v>#N/A</v>
      </c>
      <c r="F157" s="2">
        <v>518390.67897947878</v>
      </c>
      <c r="G157" s="2">
        <f t="shared" si="35"/>
        <v>518390.67897947878</v>
      </c>
      <c r="H157" s="2">
        <f t="shared" si="32"/>
        <v>56643175.868718833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2838665.7142857141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560468.96470147371</v>
      </c>
      <c r="Q157" s="2">
        <f t="shared" si="36"/>
        <v>560468.96470147371</v>
      </c>
      <c r="R157" s="2">
        <f t="shared" si="33"/>
        <v>59661410.641215369</v>
      </c>
      <c r="S157" s="2">
        <f t="shared" si="16"/>
        <v>518390.67897947878</v>
      </c>
      <c r="T157" s="2">
        <f t="shared" si="17"/>
        <v>25854.857142857276</v>
      </c>
      <c r="U157" s="2">
        <f t="shared" si="18"/>
        <v>560468.96470147371</v>
      </c>
      <c r="V157" s="2">
        <f t="shared" si="34"/>
        <v>17916181</v>
      </c>
      <c r="W157" s="2">
        <f t="shared" si="19"/>
        <v>192341</v>
      </c>
      <c r="X157" s="2">
        <f t="shared" si="6"/>
        <v>368127.96470147371</v>
      </c>
      <c r="Y157" s="2">
        <f t="shared" si="30"/>
        <v>41745229.641215354</v>
      </c>
      <c r="Z157" s="2" t="str">
        <f t="shared" si="8"/>
        <v>HERE</v>
      </c>
      <c r="AA157" s="2">
        <f>IF(Z157="HERE",Y157,AA156+Graph!$G$1*1000)</f>
        <v>41745229.641215354</v>
      </c>
      <c r="AB157" s="2">
        <f t="shared" si="20"/>
        <v>368127.96470147371</v>
      </c>
      <c r="AC157" s="2">
        <f t="shared" si="31"/>
        <v>17916181</v>
      </c>
      <c r="AD157" s="3">
        <f t="shared" si="10"/>
        <v>41745229.641215354</v>
      </c>
      <c r="AE157" s="2">
        <f>IF(AE155&gt;=52800000,52800000,IF(AB136=Graph!G$1*1000,AE156+Graph!G$1*1000,AC157))</f>
        <v>17916181</v>
      </c>
      <c r="AF157" s="3">
        <f t="shared" si="21"/>
        <v>17916181</v>
      </c>
      <c r="AG157" s="3">
        <f t="shared" si="29"/>
        <v>35240169.8605676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80</v>
      </c>
      <c r="C158" s="7"/>
      <c r="D158" s="2" t="e">
        <f t="shared" si="11"/>
        <v>#N/A</v>
      </c>
      <c r="E158" s="2" t="e">
        <f t="shared" si="22"/>
        <v>#N/A</v>
      </c>
      <c r="F158" s="2">
        <v>519818.53966453671</v>
      </c>
      <c r="G158" s="2">
        <f t="shared" si="35"/>
        <v>519818.53966453671</v>
      </c>
      <c r="H158" s="2">
        <f t="shared" si="32"/>
        <v>57162994.408383369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2864520.5714285714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562254.52801540494</v>
      </c>
      <c r="Q158" s="2">
        <f t="shared" si="36"/>
        <v>562254.52801540494</v>
      </c>
      <c r="R158" s="2">
        <f t="shared" si="33"/>
        <v>60223665.169230774</v>
      </c>
      <c r="S158" s="2">
        <f t="shared" si="16"/>
        <v>519818.53966453671</v>
      </c>
      <c r="T158" s="2">
        <f t="shared" si="17"/>
        <v>25854.857142857276</v>
      </c>
      <c r="U158" s="2">
        <f t="shared" si="18"/>
        <v>562254.52801540494</v>
      </c>
      <c r="V158" s="2">
        <f t="shared" si="34"/>
        <v>18242873</v>
      </c>
      <c r="W158" s="2">
        <f t="shared" si="19"/>
        <v>326692</v>
      </c>
      <c r="X158" s="2">
        <f t="shared" si="6"/>
        <v>235562.52801540494</v>
      </c>
      <c r="Y158" s="2">
        <f t="shared" si="30"/>
        <v>41980792.169230759</v>
      </c>
      <c r="Z158" s="2" t="str">
        <f t="shared" si="8"/>
        <v>HERE</v>
      </c>
      <c r="AA158" s="2">
        <f>IF(Z158="HERE",Y158,AA157+Graph!$G$1*1000)</f>
        <v>41980792.169230759</v>
      </c>
      <c r="AB158" s="2">
        <f t="shared" si="20"/>
        <v>235562.52801540494</v>
      </c>
      <c r="AC158" s="2">
        <f t="shared" si="31"/>
        <v>18242873</v>
      </c>
      <c r="AD158" s="3">
        <f t="shared" si="10"/>
        <v>41980792.169230759</v>
      </c>
      <c r="AE158" s="2">
        <f>IF(AE156&gt;=52800000,52800000,IF(AB137=Graph!G$1*1000,AE157+Graph!G$1*1000,AC158))</f>
        <v>18242873</v>
      </c>
      <c r="AF158" s="3">
        <f t="shared" si="21"/>
        <v>18242873</v>
      </c>
      <c r="AG158" s="3">
        <f t="shared" si="29"/>
        <v>35393909.189148284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81</v>
      </c>
      <c r="C159" s="7"/>
      <c r="D159" s="2" t="e">
        <f t="shared" si="11"/>
        <v>#N/A</v>
      </c>
      <c r="E159" s="2" t="e">
        <f t="shared" si="22"/>
        <v>#N/A</v>
      </c>
      <c r="F159" s="2">
        <v>521246.40034959465</v>
      </c>
      <c r="G159" s="2">
        <f t="shared" si="35"/>
        <v>521246.40034959465</v>
      </c>
      <c r="H159" s="2">
        <f t="shared" si="32"/>
        <v>57684240.808732964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2890375.4285714286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564040.09132933617</v>
      </c>
      <c r="Q159" s="2">
        <f t="shared" si="36"/>
        <v>564040.09132933617</v>
      </c>
      <c r="R159" s="2">
        <f t="shared" si="33"/>
        <v>60787705.26056011</v>
      </c>
      <c r="S159" s="2">
        <f t="shared" si="16"/>
        <v>521246.40034959465</v>
      </c>
      <c r="T159" s="2">
        <f t="shared" si="17"/>
        <v>25854.857142857276</v>
      </c>
      <c r="U159" s="2">
        <f t="shared" si="18"/>
        <v>564040.09132933617</v>
      </c>
      <c r="V159" s="2">
        <f t="shared" si="34"/>
        <v>18691835</v>
      </c>
      <c r="W159" s="2">
        <f t="shared" si="19"/>
        <v>448962</v>
      </c>
      <c r="X159" s="2">
        <f t="shared" si="6"/>
        <v>115078.09132933617</v>
      </c>
      <c r="Y159" s="2">
        <f t="shared" ref="Y159:Y222" si="37">IF(COUNT($C160)=0,IF(COUNT($C159)=1,C159,SUM(Y158+X159)),C159)</f>
        <v>42095870.260560095</v>
      </c>
      <c r="Z159" s="2" t="str">
        <f t="shared" si="8"/>
        <v>HERE</v>
      </c>
      <c r="AA159" s="2">
        <f>IF(Z159="HERE",Y159,AA158+Graph!$G$1*1000)</f>
        <v>42095870.260560095</v>
      </c>
      <c r="AB159" s="2">
        <f t="shared" si="20"/>
        <v>115078.09132933617</v>
      </c>
      <c r="AC159" s="2">
        <f t="shared" ref="AC159:AC222" si="38">IF(Z160="HERE",V159,AC158)</f>
        <v>18691835</v>
      </c>
      <c r="AD159" s="3">
        <f t="shared" si="10"/>
        <v>42095870.260560095</v>
      </c>
      <c r="AE159" s="2">
        <f>IF(AE157&gt;=52800000,52800000,IF(AB138=Graph!G$1*1000,AE158+Graph!G$1*1000,AC159))</f>
        <v>18691835</v>
      </c>
      <c r="AF159" s="3">
        <f t="shared" si="21"/>
        <v>18691835</v>
      </c>
      <c r="AG159" s="3">
        <f t="shared" si="29"/>
        <v>35469134.524711512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82</v>
      </c>
      <c r="C160" s="7"/>
      <c r="D160" s="2" t="e">
        <f t="shared" si="11"/>
        <v>#N/A</v>
      </c>
      <c r="E160" s="2" t="e">
        <f t="shared" si="22"/>
        <v>#N/A</v>
      </c>
      <c r="F160" s="2">
        <v>522674.26103464514</v>
      </c>
      <c r="G160" s="2">
        <f t="shared" si="35"/>
        <v>522674.26103464514</v>
      </c>
      <c r="H160" s="2">
        <f t="shared" ref="H160:H223" si="39">IF(COUNT($C161)=0,IF(COUNT($C160)=1,C160,SUM(H159+G160)),C160)</f>
        <v>58206915.069767609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2916230.2857142859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565825.65464325249</v>
      </c>
      <c r="Q160" s="2">
        <f t="shared" si="36"/>
        <v>565825.65464325249</v>
      </c>
      <c r="R160" s="2">
        <f t="shared" ref="R160:R223" si="40">IF(COUNT($C161)=0,IF(COUNT($C160)=1,M160,SUM(R159+Q160)),M160)</f>
        <v>61353530.915203363</v>
      </c>
      <c r="S160" s="2">
        <f t="shared" si="16"/>
        <v>522674.26103464514</v>
      </c>
      <c r="T160" s="2">
        <f t="shared" si="17"/>
        <v>25854.857142857276</v>
      </c>
      <c r="U160" s="2">
        <f t="shared" si="18"/>
        <v>565825.65464325249</v>
      </c>
      <c r="V160" s="2">
        <f t="shared" si="34"/>
        <v>19177555</v>
      </c>
      <c r="W160" s="2">
        <f t="shared" si="19"/>
        <v>485720</v>
      </c>
      <c r="X160" s="2">
        <f t="shared" si="6"/>
        <v>80105.654643252492</v>
      </c>
      <c r="Y160" s="2">
        <f t="shared" si="37"/>
        <v>42175975.915203348</v>
      </c>
      <c r="Z160" s="2" t="str">
        <f t="shared" si="8"/>
        <v>HERE</v>
      </c>
      <c r="AA160" s="2">
        <f>IF(Z160="HERE",Y160,AA159+Graph!$G$1*1000)</f>
        <v>42175975.915203348</v>
      </c>
      <c r="AB160" s="2">
        <f t="shared" si="20"/>
        <v>80105.654643252492</v>
      </c>
      <c r="AC160" s="2">
        <f t="shared" si="38"/>
        <v>19177555</v>
      </c>
      <c r="AD160" s="3">
        <f t="shared" si="10"/>
        <v>42175975.915203348</v>
      </c>
      <c r="AE160" s="2">
        <f>IF(AE158&gt;=52800000,52800000,IF(AB139=Graph!G$1*1000,AE159+Graph!G$1*1000,AC160))</f>
        <v>19177555</v>
      </c>
      <c r="AF160" s="3">
        <f t="shared" si="21"/>
        <v>19177555</v>
      </c>
      <c r="AG160" s="3">
        <f t="shared" si="29"/>
        <v>35536154.467257261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83</v>
      </c>
      <c r="C161" s="7"/>
      <c r="D161" s="2" t="e">
        <f t="shared" si="11"/>
        <v>#N/A</v>
      </c>
      <c r="E161" s="2" t="e">
        <f t="shared" si="22"/>
        <v>#N/A</v>
      </c>
      <c r="F161" s="2">
        <v>524102.12171970308</v>
      </c>
      <c r="G161" s="2">
        <f t="shared" si="35"/>
        <v>524102.12171970308</v>
      </c>
      <c r="H161" s="2">
        <f t="shared" si="39"/>
        <v>58731017.191487312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2942085.1428571432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567611.21795718372</v>
      </c>
      <c r="Q161" s="2">
        <f t="shared" si="36"/>
        <v>567611.21795718372</v>
      </c>
      <c r="R161" s="2">
        <f t="shared" si="40"/>
        <v>61921142.133160546</v>
      </c>
      <c r="S161" s="2">
        <f t="shared" si="16"/>
        <v>524102.12171970308</v>
      </c>
      <c r="T161" s="2">
        <f t="shared" si="17"/>
        <v>25854.857142857276</v>
      </c>
      <c r="U161" s="2">
        <f t="shared" si="18"/>
        <v>567611.21795718372</v>
      </c>
      <c r="V161" s="2">
        <f t="shared" si="34"/>
        <v>19682048</v>
      </c>
      <c r="W161" s="2">
        <f t="shared" si="19"/>
        <v>504493</v>
      </c>
      <c r="X161" s="2">
        <f t="shared" si="6"/>
        <v>63118.217957183719</v>
      </c>
      <c r="Y161" s="2">
        <f t="shared" si="37"/>
        <v>42239094.133160532</v>
      </c>
      <c r="Z161" s="2" t="str">
        <f t="shared" si="8"/>
        <v>HERE</v>
      </c>
      <c r="AA161" s="2">
        <f>IF(Z161="HERE",Y161,AA160+Graph!$G$1*1000)</f>
        <v>42239094.133160532</v>
      </c>
      <c r="AB161" s="2">
        <f t="shared" si="20"/>
        <v>63118.217957183719</v>
      </c>
      <c r="AC161" s="2">
        <f t="shared" si="38"/>
        <v>19682048</v>
      </c>
      <c r="AD161" s="3">
        <f t="shared" si="10"/>
        <v>42239094.133160532</v>
      </c>
      <c r="AE161" s="2">
        <f>IF(AE159&gt;=52800000,52800000,IF(AB140=Graph!G$1*1000,AE160+Graph!G$1*1000,AC161))</f>
        <v>19682048</v>
      </c>
      <c r="AF161" s="3">
        <f t="shared" si="21"/>
        <v>19682048</v>
      </c>
      <c r="AG161" s="3">
        <f t="shared" si="29"/>
        <v>35593218.866785541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84</v>
      </c>
      <c r="C162" s="7"/>
      <c r="D162" s="2" t="e">
        <f t="shared" si="11"/>
        <v>#N/A</v>
      </c>
      <c r="E162" s="2" t="e">
        <f t="shared" si="22"/>
        <v>#N/A</v>
      </c>
      <c r="F162" s="2">
        <v>525529.98240476102</v>
      </c>
      <c r="G162" s="2">
        <f t="shared" si="35"/>
        <v>525529.98240476102</v>
      </c>
      <c r="H162" s="2">
        <f t="shared" si="39"/>
        <v>59256547.173892073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2967940.0000000005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569396.78127110004</v>
      </c>
      <c r="Q162" s="2">
        <f t="shared" si="36"/>
        <v>569396.78127110004</v>
      </c>
      <c r="R162" s="2">
        <f t="shared" si="40"/>
        <v>62490538.914431646</v>
      </c>
      <c r="S162" s="2">
        <f t="shared" si="16"/>
        <v>525529.98240476102</v>
      </c>
      <c r="T162" s="2">
        <f t="shared" si="17"/>
        <v>25854.857142857276</v>
      </c>
      <c r="U162" s="2">
        <f t="shared" si="18"/>
        <v>569396.78127110004</v>
      </c>
      <c r="V162" s="2">
        <f t="shared" si="34"/>
        <v>20089551</v>
      </c>
      <c r="W162" s="2">
        <f t="shared" si="19"/>
        <v>407503</v>
      </c>
      <c r="X162" s="2">
        <f t="shared" si="6"/>
        <v>161893.78127110004</v>
      </c>
      <c r="Y162" s="2">
        <f t="shared" si="37"/>
        <v>42400987.914431632</v>
      </c>
      <c r="Z162" s="2" t="str">
        <f t="shared" si="8"/>
        <v>HERE</v>
      </c>
      <c r="AA162" s="2">
        <f>IF(Z162="HERE",Y162,AA161+Graph!$G$1*1000)</f>
        <v>42400987.914431632</v>
      </c>
      <c r="AB162" s="2">
        <f t="shared" si="20"/>
        <v>161893.78127110004</v>
      </c>
      <c r="AC162" s="2">
        <f t="shared" si="38"/>
        <v>20089551</v>
      </c>
      <c r="AD162" s="3">
        <f t="shared" si="10"/>
        <v>42400987.914431632</v>
      </c>
      <c r="AE162" s="2">
        <f>IF(AE160&gt;=52800000,52800000,IF(AB141=Graph!G$1*1000,AE161+Graph!G$1*1000,AC162))</f>
        <v>20089551</v>
      </c>
      <c r="AF162" s="3">
        <f t="shared" si="21"/>
        <v>20089551</v>
      </c>
      <c r="AG162" s="3">
        <f t="shared" si="29"/>
        <v>35605212.523296364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85</v>
      </c>
      <c r="C163" s="7"/>
      <c r="D163" s="2" t="e">
        <f t="shared" si="11"/>
        <v>#N/A</v>
      </c>
      <c r="E163" s="2" t="e">
        <f t="shared" si="22"/>
        <v>#N/A</v>
      </c>
      <c r="F163" s="2">
        <v>526957.84308981895</v>
      </c>
      <c r="G163" s="2">
        <f t="shared" si="35"/>
        <v>526957.84308981895</v>
      </c>
      <c r="H163" s="2">
        <f t="shared" si="39"/>
        <v>59783505.016981892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2993794.8571428577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571182.34458503127</v>
      </c>
      <c r="Q163" s="2">
        <f t="shared" si="36"/>
        <v>571182.34458503127</v>
      </c>
      <c r="R163" s="2">
        <f t="shared" si="40"/>
        <v>63061721.259016678</v>
      </c>
      <c r="S163" s="2">
        <f t="shared" si="16"/>
        <v>526957.84308981895</v>
      </c>
      <c r="T163" s="2">
        <f t="shared" si="17"/>
        <v>25854.857142857276</v>
      </c>
      <c r="U163" s="2">
        <f t="shared" si="18"/>
        <v>571182.34458503127</v>
      </c>
      <c r="V163" s="2">
        <f t="shared" si="34"/>
        <v>20496568.545545049</v>
      </c>
      <c r="W163" s="2">
        <f t="shared" si="19"/>
        <v>407017.54554504901</v>
      </c>
      <c r="X163" s="2">
        <f t="shared" si="6"/>
        <v>164164.79903998226</v>
      </c>
      <c r="Y163" s="2">
        <f t="shared" si="37"/>
        <v>42565152.713471614</v>
      </c>
      <c r="Z163" s="2" t="str">
        <f t="shared" si="8"/>
        <v>HERE</v>
      </c>
      <c r="AA163" s="2">
        <f>IF(Z163="HERE",Y163,AA162+Graph!$G$1*1000)</f>
        <v>42565152.713471614</v>
      </c>
      <c r="AB163" s="2">
        <f t="shared" si="20"/>
        <v>164164.79903998226</v>
      </c>
      <c r="AC163" s="2">
        <f t="shared" si="38"/>
        <v>20496568.545545049</v>
      </c>
      <c r="AD163" s="3">
        <f t="shared" si="10"/>
        <v>42565152.713471614</v>
      </c>
      <c r="AE163" s="2">
        <f>IF(AE161&gt;=52800000,52800000,IF(AB142=Graph!G$1*1000,AE162+Graph!G$1*1000,AC163))</f>
        <v>20496568.545545049</v>
      </c>
      <c r="AF163" s="3">
        <f t="shared" si="21"/>
        <v>20496568.545545049</v>
      </c>
      <c r="AG163" s="3">
        <f t="shared" si="29"/>
        <v>35847769.186789714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86</v>
      </c>
      <c r="C164" s="7"/>
      <c r="D164" s="2" t="e">
        <f t="shared" si="11"/>
        <v>#N/A</v>
      </c>
      <c r="E164" s="2" t="e">
        <f t="shared" si="22"/>
        <v>#N/A</v>
      </c>
      <c r="F164" s="2">
        <v>528385.70377487689</v>
      </c>
      <c r="G164" s="2">
        <f t="shared" si="35"/>
        <v>528385.70377487689</v>
      </c>
      <c r="H164" s="2">
        <f t="shared" si="39"/>
        <v>60311890.720756769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3019649.714285715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572967.9078989476</v>
      </c>
      <c r="Q164" s="2">
        <f t="shared" si="36"/>
        <v>572967.9078989476</v>
      </c>
      <c r="R164" s="2">
        <f t="shared" si="40"/>
        <v>63634689.166915625</v>
      </c>
      <c r="S164" s="2">
        <f t="shared" si="16"/>
        <v>528385.70377487689</v>
      </c>
      <c r="T164" s="2">
        <f t="shared" si="17"/>
        <v>25854.857142857276</v>
      </c>
      <c r="U164" s="2">
        <f t="shared" si="18"/>
        <v>572967.9078989476</v>
      </c>
      <c r="V164" s="2">
        <f t="shared" si="34"/>
        <v>20905013.951775156</v>
      </c>
      <c r="W164" s="2">
        <f t="shared" si="19"/>
        <v>408445.40623010695</v>
      </c>
      <c r="X164" s="2">
        <f t="shared" si="6"/>
        <v>164522.50166884065</v>
      </c>
      <c r="Y164" s="2">
        <f t="shared" si="37"/>
        <v>42729675.215140454</v>
      </c>
      <c r="Z164" s="2" t="str">
        <f t="shared" si="8"/>
        <v>HERE</v>
      </c>
      <c r="AA164" s="2">
        <f>IF(Z164="HERE",Y164,AA163+Graph!$G$1*1000)</f>
        <v>42729675.215140454</v>
      </c>
      <c r="AB164" s="2">
        <f t="shared" si="20"/>
        <v>164522.50166884065</v>
      </c>
      <c r="AC164" s="2">
        <f t="shared" si="38"/>
        <v>20905013.951775156</v>
      </c>
      <c r="AD164" s="3">
        <f t="shared" si="10"/>
        <v>42729675.215140454</v>
      </c>
      <c r="AE164" s="2">
        <f>IF(AE162&gt;=52800000,52800000,IF(AB143=Graph!G$1*1000,AE163+Graph!G$1*1000,AC164))</f>
        <v>20905013.951775156</v>
      </c>
      <c r="AF164" s="3">
        <f t="shared" si="21"/>
        <v>20905013.951775156</v>
      </c>
      <c r="AG164" s="3">
        <f t="shared" si="29"/>
        <v>36030085.157265596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87</v>
      </c>
      <c r="C165" s="7"/>
      <c r="D165" s="2" t="e">
        <f t="shared" si="11"/>
        <v>#N/A</v>
      </c>
      <c r="E165" s="2" t="e">
        <f t="shared" si="22"/>
        <v>#N/A</v>
      </c>
      <c r="F165" s="2">
        <v>529813.56445993483</v>
      </c>
      <c r="G165" s="2">
        <f t="shared" si="35"/>
        <v>529813.56445993483</v>
      </c>
      <c r="H165" s="2">
        <f t="shared" si="39"/>
        <v>60841704.285216704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3045504.5714285723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574753.47121287882</v>
      </c>
      <c r="Q165" s="2">
        <f t="shared" si="36"/>
        <v>574753.47121287882</v>
      </c>
      <c r="R165" s="2">
        <f t="shared" si="40"/>
        <v>64209442.638128504</v>
      </c>
      <c r="S165" s="2">
        <f t="shared" si="16"/>
        <v>529813.56445993483</v>
      </c>
      <c r="T165" s="2">
        <f t="shared" si="17"/>
        <v>25854.857142857276</v>
      </c>
      <c r="U165" s="2">
        <f t="shared" si="18"/>
        <v>574753.47121287882</v>
      </c>
      <c r="V165" s="2">
        <f t="shared" si="34"/>
        <v>21314887.218690321</v>
      </c>
      <c r="W165" s="2">
        <f t="shared" si="19"/>
        <v>409873.26691516489</v>
      </c>
      <c r="X165" s="2">
        <f t="shared" si="6"/>
        <v>164880.20429771394</v>
      </c>
      <c r="Y165" s="2">
        <f t="shared" si="37"/>
        <v>42894555.419438168</v>
      </c>
      <c r="Z165" s="2" t="str">
        <f t="shared" si="8"/>
        <v>HERE</v>
      </c>
      <c r="AA165" s="2">
        <f>IF(Z165="HERE",Y165,AA164+Graph!$G$1*1000)</f>
        <v>42894555.419438168</v>
      </c>
      <c r="AB165" s="2">
        <f t="shared" si="20"/>
        <v>164880.20429771394</v>
      </c>
      <c r="AC165" s="2">
        <f t="shared" si="38"/>
        <v>21314887.218690321</v>
      </c>
      <c r="AD165" s="3">
        <f t="shared" si="10"/>
        <v>42894555.419438168</v>
      </c>
      <c r="AE165" s="2">
        <f>IF(AE163&gt;=52800000,52800000,IF(AB144=Graph!G$1*1000,AE164+Graph!G$1*1000,AC165))</f>
        <v>21314887.218690321</v>
      </c>
      <c r="AF165" s="3">
        <f t="shared" si="21"/>
        <v>21314887.218690321</v>
      </c>
      <c r="AG165" s="3">
        <f t="shared" si="29"/>
        <v>36163575.934724011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88</v>
      </c>
      <c r="C166" s="7"/>
      <c r="D166" s="2" t="e">
        <f t="shared" si="11"/>
        <v>#N/A</v>
      </c>
      <c r="E166" s="2" t="e">
        <f t="shared" si="22"/>
        <v>#N/A</v>
      </c>
      <c r="F166" s="2">
        <v>531241.42514499277</v>
      </c>
      <c r="G166" s="2">
        <f t="shared" ref="G166:G229" si="41">IF(F166&gt;650000,$AK$31*1000,F166)</f>
        <v>531241.42514499277</v>
      </c>
      <c r="H166" s="2">
        <f t="shared" si="39"/>
        <v>61372945.710361697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3071359.4285714296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576539.03452679515</v>
      </c>
      <c r="Q166" s="2">
        <f t="shared" ref="Q166:Q229" si="42">IF(P166&gt;650000,650000,P166)</f>
        <v>576539.03452679515</v>
      </c>
      <c r="R166" s="2">
        <f t="shared" si="40"/>
        <v>64785981.672655299</v>
      </c>
      <c r="S166" s="2">
        <f t="shared" si="16"/>
        <v>531241.42514499277</v>
      </c>
      <c r="T166" s="2">
        <f t="shared" si="17"/>
        <v>25854.857142857276</v>
      </c>
      <c r="U166" s="2">
        <f t="shared" si="18"/>
        <v>576539.03452679515</v>
      </c>
      <c r="V166" s="2">
        <f t="shared" si="34"/>
        <v>21726188.346290544</v>
      </c>
      <c r="W166" s="2">
        <f t="shared" si="19"/>
        <v>411301.12760022283</v>
      </c>
      <c r="X166" s="2">
        <f t="shared" si="6"/>
        <v>165237.90692657232</v>
      </c>
      <c r="Y166" s="2">
        <f t="shared" si="37"/>
        <v>43059793.326364741</v>
      </c>
      <c r="Z166" s="2" t="str">
        <f t="shared" si="8"/>
        <v>HERE</v>
      </c>
      <c r="AA166" s="2">
        <f>IF(Z166="HERE",Y166,AA165+Graph!$G$1*1000)</f>
        <v>43059793.326364741</v>
      </c>
      <c r="AB166" s="2">
        <f t="shared" si="20"/>
        <v>165237.90692657232</v>
      </c>
      <c r="AC166" s="2">
        <f t="shared" si="38"/>
        <v>21726188.346290544</v>
      </c>
      <c r="AD166" s="3">
        <f t="shared" si="10"/>
        <v>43059793.326364741</v>
      </c>
      <c r="AE166" s="2">
        <f>IF(AE164&gt;=52800000,52800000,IF(AB145=Graph!G$1*1000,AE165+Graph!G$1*1000,AC166))</f>
        <v>21726188.346290544</v>
      </c>
      <c r="AF166" s="3">
        <f t="shared" si="21"/>
        <v>21726188.346290544</v>
      </c>
      <c r="AG166" s="3">
        <f t="shared" si="29"/>
        <v>36265525.419164963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89</v>
      </c>
      <c r="C167" s="7"/>
      <c r="D167" s="2" t="e">
        <f t="shared" si="11"/>
        <v>#N/A</v>
      </c>
      <c r="E167" s="2" t="e">
        <f t="shared" si="22"/>
        <v>#N/A</v>
      </c>
      <c r="F167" s="2">
        <v>532669.28583004326</v>
      </c>
      <c r="G167" s="2">
        <f t="shared" si="41"/>
        <v>532669.28583004326</v>
      </c>
      <c r="H167" s="2">
        <f t="shared" si="39"/>
        <v>61905614.99619174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3097214.2857142868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578324.59784072638</v>
      </c>
      <c r="Q167" s="2">
        <f t="shared" si="42"/>
        <v>578324.59784072638</v>
      </c>
      <c r="R167" s="2">
        <f t="shared" si="40"/>
        <v>65364306.270496026</v>
      </c>
      <c r="S167" s="2">
        <f t="shared" si="16"/>
        <v>532669.28583004326</v>
      </c>
      <c r="T167" s="2">
        <f t="shared" si="17"/>
        <v>25854.857142857276</v>
      </c>
      <c r="U167" s="2">
        <f t="shared" si="18"/>
        <v>578324.59784072638</v>
      </c>
      <c r="V167" s="2">
        <f t="shared" si="34"/>
        <v>22138917.334575817</v>
      </c>
      <c r="W167" s="2">
        <f t="shared" si="19"/>
        <v>412728.98828527331</v>
      </c>
      <c r="X167" s="2">
        <f t="shared" si="6"/>
        <v>165595.60955545306</v>
      </c>
      <c r="Y167" s="2">
        <f t="shared" si="37"/>
        <v>43225388.935920194</v>
      </c>
      <c r="Z167" s="2" t="str">
        <f t="shared" si="8"/>
        <v>HERE</v>
      </c>
      <c r="AA167" s="2">
        <f>IF(Z167="HERE",Y167,AA166+Graph!$G$1*1000)</f>
        <v>43225388.935920194</v>
      </c>
      <c r="AB167" s="2">
        <f t="shared" si="20"/>
        <v>165595.60955545306</v>
      </c>
      <c r="AC167" s="2">
        <f t="shared" si="38"/>
        <v>22138917.334575817</v>
      </c>
      <c r="AD167" s="3">
        <f t="shared" si="10"/>
        <v>43225388.935920194</v>
      </c>
      <c r="AE167" s="2">
        <f>IF(AE165&gt;=52800000,52800000,IF(AB146=Graph!G$1*1000,AE166+Graph!G$1*1000,AC167))</f>
        <v>22138917.334575817</v>
      </c>
      <c r="AF167" s="3">
        <f t="shared" si="21"/>
        <v>22138917.334575817</v>
      </c>
      <c r="AG167" s="3">
        <f t="shared" si="29"/>
        <v>36324621.810588442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90</v>
      </c>
      <c r="C168" s="7"/>
      <c r="D168" s="2" t="e">
        <f t="shared" si="11"/>
        <v>#N/A</v>
      </c>
      <c r="E168" s="2" t="e">
        <f t="shared" si="22"/>
        <v>#N/A</v>
      </c>
      <c r="F168" s="2">
        <v>534097.14651510119</v>
      </c>
      <c r="G168" s="2">
        <f t="shared" si="41"/>
        <v>534097.14651510119</v>
      </c>
      <c r="H168" s="2">
        <f t="shared" si="39"/>
        <v>62439712.142706841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3123069.1428571441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580110.1611546427</v>
      </c>
      <c r="Q168" s="2">
        <f t="shared" si="42"/>
        <v>580110.1611546427</v>
      </c>
      <c r="R168" s="2">
        <f t="shared" si="40"/>
        <v>65944416.431650668</v>
      </c>
      <c r="S168" s="2">
        <f t="shared" si="16"/>
        <v>534097.14651510119</v>
      </c>
      <c r="T168" s="2">
        <f t="shared" si="17"/>
        <v>25854.857142857276</v>
      </c>
      <c r="U168" s="2">
        <f t="shared" si="18"/>
        <v>580110.1611546427</v>
      </c>
      <c r="V168" s="2">
        <f t="shared" si="34"/>
        <v>22553074.183546148</v>
      </c>
      <c r="W168" s="2">
        <f t="shared" si="19"/>
        <v>414156.84897033125</v>
      </c>
      <c r="X168" s="2">
        <f t="shared" si="6"/>
        <v>165953.31218431145</v>
      </c>
      <c r="Y168" s="2">
        <f t="shared" si="37"/>
        <v>43391342.248104505</v>
      </c>
      <c r="Z168" s="2" t="str">
        <f t="shared" si="8"/>
        <v>HERE</v>
      </c>
      <c r="AA168" s="2">
        <f>IF(Z168="HERE",Y168,AA167+Graph!$G$1*1000)</f>
        <v>43391342.248104505</v>
      </c>
      <c r="AB168" s="2">
        <f t="shared" si="20"/>
        <v>165953.31218431145</v>
      </c>
      <c r="AC168" s="2">
        <f t="shared" si="38"/>
        <v>22553074.183546148</v>
      </c>
      <c r="AD168" s="3">
        <f t="shared" si="10"/>
        <v>43391342.248104505</v>
      </c>
      <c r="AE168" s="2">
        <f>IF(AE166&gt;=52800000,52800000,IF(AB147=Graph!G$1*1000,AE167+Graph!G$1*1000,AC168))</f>
        <v>22553074.183546148</v>
      </c>
      <c r="AF168" s="3">
        <f t="shared" si="21"/>
        <v>22553074.183546148</v>
      </c>
      <c r="AG168" s="3">
        <f t="shared" si="29"/>
        <v>36350061.258994453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91</v>
      </c>
      <c r="C169" s="7"/>
      <c r="D169" s="2" t="e">
        <f t="shared" si="11"/>
        <v>#N/A</v>
      </c>
      <c r="E169" s="2" t="e">
        <f t="shared" si="22"/>
        <v>#N/A</v>
      </c>
      <c r="F169" s="2">
        <v>535525.00720015913</v>
      </c>
      <c r="G169" s="2">
        <f t="shared" si="41"/>
        <v>535525.00720015913</v>
      </c>
      <c r="H169" s="2">
        <f t="shared" si="39"/>
        <v>62975237.149907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3148924.0000000014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581895.72446857393</v>
      </c>
      <c r="Q169" s="2">
        <f t="shared" si="42"/>
        <v>581895.72446857393</v>
      </c>
      <c r="R169" s="2">
        <f t="shared" si="40"/>
        <v>66526312.156119242</v>
      </c>
      <c r="S169" s="2">
        <f t="shared" si="16"/>
        <v>535525.00720015913</v>
      </c>
      <c r="T169" s="2">
        <f t="shared" si="17"/>
        <v>25854.857142857276</v>
      </c>
      <c r="U169" s="2">
        <f t="shared" si="18"/>
        <v>581895.72446857393</v>
      </c>
      <c r="V169" s="2">
        <f t="shared" si="34"/>
        <v>22968658.893201537</v>
      </c>
      <c r="W169" s="2">
        <f t="shared" si="19"/>
        <v>415584.70965538919</v>
      </c>
      <c r="X169" s="2">
        <f t="shared" si="6"/>
        <v>166311.01481318474</v>
      </c>
      <c r="Y169" s="2">
        <f t="shared" si="37"/>
        <v>43557653.26291769</v>
      </c>
      <c r="Z169" s="2" t="str">
        <f t="shared" si="8"/>
        <v>HERE</v>
      </c>
      <c r="AA169" s="2">
        <f>IF(Z169="HERE",Y169,AA168+Graph!$G$1*1000)</f>
        <v>43557653.26291769</v>
      </c>
      <c r="AB169" s="2">
        <f t="shared" si="20"/>
        <v>166311.01481318474</v>
      </c>
      <c r="AC169" s="2">
        <f t="shared" si="38"/>
        <v>22968658.893201537</v>
      </c>
      <c r="AD169" s="3">
        <f t="shared" si="10"/>
        <v>43557653.26291769</v>
      </c>
      <c r="AE169" s="2">
        <f>IF(AE167&gt;=52800000,52800000,IF(AB148=Graph!G$1*1000,AE168+Graph!G$1*1000,AC169))</f>
        <v>22968658.893201537</v>
      </c>
      <c r="AF169" s="3">
        <f t="shared" si="21"/>
        <v>22968658.893201537</v>
      </c>
      <c r="AG169" s="3">
        <f t="shared" si="29"/>
        <v>36410462.564382993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92</v>
      </c>
      <c r="C170" s="7"/>
      <c r="D170" s="2" t="e">
        <f t="shared" si="11"/>
        <v>#N/A</v>
      </c>
      <c r="E170" s="2" t="e">
        <f t="shared" si="22"/>
        <v>#N/A</v>
      </c>
      <c r="F170" s="2">
        <v>536952.86788521707</v>
      </c>
      <c r="G170" s="2">
        <f t="shared" si="41"/>
        <v>536952.86788521707</v>
      </c>
      <c r="H170" s="2">
        <f t="shared" si="39"/>
        <v>63512190.017792217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3174778.8571428587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583681.28778250515</v>
      </c>
      <c r="Q170" s="2">
        <f t="shared" si="42"/>
        <v>583681.28778250515</v>
      </c>
      <c r="R170" s="2">
        <f t="shared" si="40"/>
        <v>67109993.443901747</v>
      </c>
      <c r="S170" s="2">
        <f t="shared" si="16"/>
        <v>536952.86788521707</v>
      </c>
      <c r="T170" s="2">
        <f t="shared" si="17"/>
        <v>25854.857142857276</v>
      </c>
      <c r="U170" s="2">
        <f t="shared" si="18"/>
        <v>583681.28778250515</v>
      </c>
      <c r="V170" s="2">
        <f t="shared" si="34"/>
        <v>23385671.463541985</v>
      </c>
      <c r="W170" s="2">
        <f t="shared" si="19"/>
        <v>417012.57034044713</v>
      </c>
      <c r="X170" s="2">
        <f t="shared" si="6"/>
        <v>166668.71744205803</v>
      </c>
      <c r="Y170" s="2">
        <f t="shared" si="37"/>
        <v>43724321.980359748</v>
      </c>
      <c r="Z170" s="2" t="str">
        <f t="shared" si="8"/>
        <v>HERE</v>
      </c>
      <c r="AA170" s="2">
        <f>IF(Z170="HERE",Y170,AA169+Graph!$G$1*1000)</f>
        <v>43724321.980359748</v>
      </c>
      <c r="AB170" s="2">
        <f t="shared" si="20"/>
        <v>166668.71744205803</v>
      </c>
      <c r="AC170" s="2">
        <f t="shared" si="38"/>
        <v>23385671.463541985</v>
      </c>
      <c r="AD170" s="3">
        <f t="shared" si="10"/>
        <v>43724321.980359748</v>
      </c>
      <c r="AE170" s="2">
        <f>IF(AE168&gt;=52800000,52800000,IF(AB149=Graph!G$1*1000,AE169+Graph!G$1*1000,AC170))</f>
        <v>23385671.463541985</v>
      </c>
      <c r="AF170" s="3">
        <f t="shared" si="21"/>
        <v>23385671.463541985</v>
      </c>
      <c r="AG170" s="3">
        <f t="shared" si="29"/>
        <v>36699760.87675406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93</v>
      </c>
      <c r="C171" s="7"/>
      <c r="D171" s="2" t="e">
        <f t="shared" si="11"/>
        <v>#N/A</v>
      </c>
      <c r="E171" s="2" t="e">
        <f t="shared" si="22"/>
        <v>#N/A</v>
      </c>
      <c r="F171" s="2">
        <v>538380.72857027501</v>
      </c>
      <c r="G171" s="2">
        <f t="shared" si="41"/>
        <v>538380.72857027501</v>
      </c>
      <c r="H171" s="2">
        <f t="shared" si="39"/>
        <v>64050570.746362492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3200633.7142857159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585466.85109642148</v>
      </c>
      <c r="Q171" s="2">
        <f t="shared" si="42"/>
        <v>585466.85109642148</v>
      </c>
      <c r="R171" s="2">
        <f t="shared" si="40"/>
        <v>67695460.294998169</v>
      </c>
      <c r="S171" s="2">
        <f t="shared" si="16"/>
        <v>538380.72857027501</v>
      </c>
      <c r="T171" s="2">
        <f t="shared" si="17"/>
        <v>25854.857142857276</v>
      </c>
      <c r="U171" s="2">
        <f t="shared" si="18"/>
        <v>585466.85109642148</v>
      </c>
      <c r="V171" s="2">
        <f t="shared" si="34"/>
        <v>23804111.89456749</v>
      </c>
      <c r="W171" s="2">
        <f t="shared" si="19"/>
        <v>418440.43102550507</v>
      </c>
      <c r="X171" s="2">
        <f t="shared" si="6"/>
        <v>167026.42007091641</v>
      </c>
      <c r="Y171" s="2">
        <f t="shared" si="37"/>
        <v>43891348.400430664</v>
      </c>
      <c r="Z171" s="2" t="str">
        <f t="shared" si="8"/>
        <v>HERE</v>
      </c>
      <c r="AA171" s="2">
        <f>IF(Z171="HERE",Y171,AA170+Graph!$G$1*1000)</f>
        <v>43891348.400430664</v>
      </c>
      <c r="AB171" s="2">
        <f t="shared" si="20"/>
        <v>167026.42007091641</v>
      </c>
      <c r="AC171" s="2">
        <f t="shared" si="38"/>
        <v>23804111.89456749</v>
      </c>
      <c r="AD171" s="3">
        <f t="shared" si="10"/>
        <v>43891348.400430664</v>
      </c>
      <c r="AE171" s="2">
        <f>IF(AE169&gt;=52800000,52800000,IF(AB150=Graph!G$1*1000,AE170+Graph!G$1*1000,AC171))</f>
        <v>23804111.89456749</v>
      </c>
      <c r="AF171" s="3">
        <f t="shared" si="21"/>
        <v>23804111.89456749</v>
      </c>
      <c r="AG171" s="3">
        <f t="shared" si="29"/>
        <v>36958371.29610768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94</v>
      </c>
      <c r="C172" s="7"/>
      <c r="D172" s="2" t="e">
        <f t="shared" si="11"/>
        <v>#N/A</v>
      </c>
      <c r="E172" s="2" t="e">
        <f t="shared" si="22"/>
        <v>#N/A</v>
      </c>
      <c r="F172" s="2">
        <v>539808.58925533295</v>
      </c>
      <c r="G172" s="2">
        <f t="shared" si="41"/>
        <v>539808.58925533295</v>
      </c>
      <c r="H172" s="2">
        <f t="shared" si="39"/>
        <v>64590379.335617825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3226488.5714285732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587252.41441035271</v>
      </c>
      <c r="Q172" s="2">
        <f t="shared" si="42"/>
        <v>587252.41441035271</v>
      </c>
      <c r="R172" s="2">
        <f t="shared" si="40"/>
        <v>68282712.709408522</v>
      </c>
      <c r="S172" s="2">
        <f t="shared" si="16"/>
        <v>539808.58925533295</v>
      </c>
      <c r="T172" s="2">
        <f t="shared" si="17"/>
        <v>25854.857142857276</v>
      </c>
      <c r="U172" s="2">
        <f t="shared" si="18"/>
        <v>587252.41441035271</v>
      </c>
      <c r="V172" s="2">
        <f t="shared" si="34"/>
        <v>24223980.186278053</v>
      </c>
      <c r="W172" s="2">
        <f t="shared" si="19"/>
        <v>419868.291710563</v>
      </c>
      <c r="X172" s="2">
        <f t="shared" si="6"/>
        <v>167384.1226997897</v>
      </c>
      <c r="Y172" s="2">
        <f t="shared" si="37"/>
        <v>44058732.523130454</v>
      </c>
      <c r="Z172" s="2" t="str">
        <f t="shared" si="8"/>
        <v>HERE</v>
      </c>
      <c r="AA172" s="2">
        <f>IF(Z172="HERE",Y172,AA171+Graph!$G$1*1000)</f>
        <v>44058732.523130454</v>
      </c>
      <c r="AB172" s="2">
        <f t="shared" si="20"/>
        <v>167384.1226997897</v>
      </c>
      <c r="AC172" s="2">
        <f t="shared" si="38"/>
        <v>24223980.186278053</v>
      </c>
      <c r="AD172" s="3">
        <f t="shared" si="10"/>
        <v>44058732.523130454</v>
      </c>
      <c r="AE172" s="2">
        <f>IF(AE170&gt;=52800000,52800000,IF(AB151=Graph!G$1*1000,AE171+Graph!G$1*1000,AC172))</f>
        <v>24223980.186278053</v>
      </c>
      <c r="AF172" s="3">
        <f t="shared" si="21"/>
        <v>24223980.186278053</v>
      </c>
      <c r="AG172" s="3">
        <f t="shared" si="29"/>
        <v>37143016.072443813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95</v>
      </c>
      <c r="C173" s="7"/>
      <c r="D173" s="2" t="e">
        <f t="shared" si="11"/>
        <v>#N/A</v>
      </c>
      <c r="E173" s="2" t="e">
        <f t="shared" si="22"/>
        <v>#N/A</v>
      </c>
      <c r="F173" s="2">
        <v>541236.44994038343</v>
      </c>
      <c r="G173" s="2">
        <f t="shared" si="41"/>
        <v>541236.44994038343</v>
      </c>
      <c r="H173" s="2">
        <f t="shared" si="39"/>
        <v>65131615.785558209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3252343.4285714305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589037.97772426903</v>
      </c>
      <c r="Q173" s="2">
        <f t="shared" si="42"/>
        <v>589037.97772426903</v>
      </c>
      <c r="R173" s="2">
        <f t="shared" si="40"/>
        <v>68871750.687132791</v>
      </c>
      <c r="S173" s="2">
        <f t="shared" si="16"/>
        <v>541236.44994038343</v>
      </c>
      <c r="T173" s="2">
        <f t="shared" si="17"/>
        <v>25854.857142857276</v>
      </c>
      <c r="U173" s="2">
        <f t="shared" si="18"/>
        <v>589037.97772426903</v>
      </c>
      <c r="V173" s="2">
        <f t="shared" si="34"/>
        <v>24645276.338673666</v>
      </c>
      <c r="W173" s="2">
        <f t="shared" si="19"/>
        <v>421296.15239561349</v>
      </c>
      <c r="X173" s="2">
        <f t="shared" si="6"/>
        <v>167741.82532865554</v>
      </c>
      <c r="Y173" s="2">
        <f t="shared" si="37"/>
        <v>44226474.34845911</v>
      </c>
      <c r="Z173" s="2" t="str">
        <f t="shared" si="8"/>
        <v>HERE</v>
      </c>
      <c r="AA173" s="2">
        <f>IF(Z173="HERE",Y173,AA172+Graph!$G$1*1000)</f>
        <v>44226474.34845911</v>
      </c>
      <c r="AB173" s="2">
        <f t="shared" si="20"/>
        <v>167741.82532865554</v>
      </c>
      <c r="AC173" s="2">
        <f t="shared" si="38"/>
        <v>24645276.338673666</v>
      </c>
      <c r="AD173" s="3">
        <f t="shared" si="10"/>
        <v>44226474.34845911</v>
      </c>
      <c r="AE173" s="2">
        <f>IF(AE171&gt;=52800000,52800000,IF(AB152=Graph!G$1*1000,AE172+Graph!G$1*1000,AC173))</f>
        <v>24645276.338673666</v>
      </c>
      <c r="AF173" s="3">
        <f t="shared" si="21"/>
        <v>24645276.338673666</v>
      </c>
      <c r="AG173" s="3">
        <f t="shared" si="29"/>
        <v>37229609.605762489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96</v>
      </c>
      <c r="C174" s="7"/>
      <c r="D174" s="2" t="e">
        <f t="shared" si="11"/>
        <v>#N/A</v>
      </c>
      <c r="E174" s="2" t="e">
        <f t="shared" si="22"/>
        <v>#N/A</v>
      </c>
      <c r="F174" s="2">
        <v>542664.31062544137</v>
      </c>
      <c r="G174" s="2">
        <f t="shared" si="41"/>
        <v>542664.31062544137</v>
      </c>
      <c r="H174" s="2">
        <f t="shared" si="39"/>
        <v>65674280.09618365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3278198.2857142878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590823.54103820026</v>
      </c>
      <c r="Q174" s="2">
        <f t="shared" si="42"/>
        <v>590823.54103820026</v>
      </c>
      <c r="R174" s="2">
        <f t="shared" si="40"/>
        <v>69462574.228170991</v>
      </c>
      <c r="S174" s="2">
        <f t="shared" si="16"/>
        <v>542664.31062544137</v>
      </c>
      <c r="T174" s="2">
        <f t="shared" si="17"/>
        <v>25854.857142857276</v>
      </c>
      <c r="U174" s="2">
        <f t="shared" si="18"/>
        <v>590823.54103820026</v>
      </c>
      <c r="V174" s="2">
        <f t="shared" si="34"/>
        <v>25068000.351754338</v>
      </c>
      <c r="W174" s="2">
        <f t="shared" si="19"/>
        <v>422724.01308067143</v>
      </c>
      <c r="X174" s="2">
        <f t="shared" si="6"/>
        <v>168099.52795752883</v>
      </c>
      <c r="Y174" s="2">
        <f t="shared" si="37"/>
        <v>44394573.876416638</v>
      </c>
      <c r="Z174" s="2" t="str">
        <f t="shared" si="8"/>
        <v>HERE</v>
      </c>
      <c r="AA174" s="2">
        <f>IF(Z174="HERE",Y174,AA173+Graph!$G$1*1000)</f>
        <v>44394573.876416638</v>
      </c>
      <c r="AB174" s="2">
        <f t="shared" si="20"/>
        <v>168099.52795752883</v>
      </c>
      <c r="AC174" s="2">
        <f t="shared" si="38"/>
        <v>25068000.351754338</v>
      </c>
      <c r="AD174" s="3">
        <f t="shared" si="10"/>
        <v>44394573.876416638</v>
      </c>
      <c r="AE174" s="2">
        <f>IF(AE172&gt;=52800000,52800000,IF(AB153=Graph!G$1*1000,AE173+Graph!G$1*1000,AC174))</f>
        <v>25068000.351754338</v>
      </c>
      <c r="AF174" s="3">
        <f t="shared" si="21"/>
        <v>25068000.351754338</v>
      </c>
      <c r="AG174" s="3">
        <f t="shared" si="29"/>
        <v>37343017.746063687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97</v>
      </c>
      <c r="C175" s="7"/>
      <c r="D175" s="2" t="e">
        <f t="shared" si="11"/>
        <v>#N/A</v>
      </c>
      <c r="E175" s="2" t="e">
        <f t="shared" si="22"/>
        <v>#N/A</v>
      </c>
      <c r="F175" s="2">
        <v>544092.17131049931</v>
      </c>
      <c r="G175" s="2">
        <f t="shared" si="41"/>
        <v>544092.17131049931</v>
      </c>
      <c r="H175" s="2">
        <f t="shared" si="39"/>
        <v>66218372.26749415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3304053.1428571451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592609.10435211658</v>
      </c>
      <c r="Q175" s="2">
        <f t="shared" si="42"/>
        <v>592609.10435211658</v>
      </c>
      <c r="R175" s="2">
        <f t="shared" si="40"/>
        <v>70055183.332523108</v>
      </c>
      <c r="S175" s="2">
        <f t="shared" si="16"/>
        <v>544092.17131049931</v>
      </c>
      <c r="T175" s="2">
        <f t="shared" si="17"/>
        <v>25854.857142857276</v>
      </c>
      <c r="U175" s="2">
        <f t="shared" si="18"/>
        <v>592609.10435211658</v>
      </c>
      <c r="V175" s="2">
        <f t="shared" si="34"/>
        <v>25492152.225520067</v>
      </c>
      <c r="W175" s="2">
        <f t="shared" si="19"/>
        <v>424151.87376572937</v>
      </c>
      <c r="X175" s="2">
        <f t="shared" si="6"/>
        <v>168457.23058638722</v>
      </c>
      <c r="Y175" s="2">
        <f t="shared" si="37"/>
        <v>44563031.107003026</v>
      </c>
      <c r="Z175" s="2" t="str">
        <f t="shared" si="8"/>
        <v>HERE</v>
      </c>
      <c r="AA175" s="2">
        <f>IF(Z175="HERE",Y175,AA174+Graph!$G$1*1000)</f>
        <v>44563031.107003026</v>
      </c>
      <c r="AB175" s="2">
        <f t="shared" si="20"/>
        <v>168457.23058638722</v>
      </c>
      <c r="AC175" s="2">
        <f t="shared" si="38"/>
        <v>25492152.225520067</v>
      </c>
      <c r="AD175" s="3">
        <f t="shared" si="10"/>
        <v>44563031.107003026</v>
      </c>
      <c r="AE175" s="2">
        <f>IF(AE173&gt;=52800000,52800000,IF(AB154=Graph!G$1*1000,AE174+Graph!G$1*1000,AC175))</f>
        <v>25492152.225520067</v>
      </c>
      <c r="AF175" s="3">
        <f t="shared" si="21"/>
        <v>25492152.225520067</v>
      </c>
      <c r="AG175" s="3">
        <f t="shared" si="29"/>
        <v>37526498.693347432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98</v>
      </c>
      <c r="C176" s="7"/>
      <c r="D176" s="2" t="e">
        <f t="shared" si="11"/>
        <v>#N/A</v>
      </c>
      <c r="E176" s="2" t="e">
        <f t="shared" si="22"/>
        <v>#N/A</v>
      </c>
      <c r="F176" s="2">
        <v>545520.03199555725</v>
      </c>
      <c r="G176" s="2">
        <f t="shared" si="41"/>
        <v>545520.03199555725</v>
      </c>
      <c r="H176" s="2">
        <f t="shared" si="39"/>
        <v>66763892.299489707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3329908.0000000023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594394.66766604781</v>
      </c>
      <c r="Q176" s="2">
        <f t="shared" si="42"/>
        <v>594394.66766604781</v>
      </c>
      <c r="R176" s="2">
        <f t="shared" si="40"/>
        <v>70649578.000189155</v>
      </c>
      <c r="S176" s="2">
        <f t="shared" si="16"/>
        <v>545520.03199555725</v>
      </c>
      <c r="T176" s="2">
        <f t="shared" si="17"/>
        <v>25854.857142857276</v>
      </c>
      <c r="U176" s="2">
        <f t="shared" si="18"/>
        <v>594394.66766604781</v>
      </c>
      <c r="V176" s="2">
        <f t="shared" si="34"/>
        <v>25917731.959970854</v>
      </c>
      <c r="W176" s="2">
        <f t="shared" si="19"/>
        <v>425579.73445078731</v>
      </c>
      <c r="X176" s="2">
        <f t="shared" si="6"/>
        <v>168814.93321526051</v>
      </c>
      <c r="Y176" s="2">
        <f t="shared" si="37"/>
        <v>44731846.040218286</v>
      </c>
      <c r="Z176" s="2" t="str">
        <f t="shared" si="8"/>
        <v>HERE</v>
      </c>
      <c r="AA176" s="2">
        <f>IF(Z176="HERE",Y176,AA175+Graph!$G$1*1000)</f>
        <v>44731846.040218286</v>
      </c>
      <c r="AB176" s="2">
        <f t="shared" si="20"/>
        <v>168814.93321526051</v>
      </c>
      <c r="AC176" s="2">
        <f t="shared" si="38"/>
        <v>25917731.959970854</v>
      </c>
      <c r="AD176" s="3">
        <f t="shared" si="10"/>
        <v>44731846.040218286</v>
      </c>
      <c r="AE176" s="2">
        <f>IF(AE174&gt;=52800000,52800000,IF(AB155=Graph!G$1*1000,AE175+Graph!G$1*1000,AC176))</f>
        <v>25917731.959970854</v>
      </c>
      <c r="AF176" s="3">
        <f t="shared" si="21"/>
        <v>25917731.959970854</v>
      </c>
      <c r="AG176" s="3">
        <f t="shared" si="29"/>
        <v>37743229.597613692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99</v>
      </c>
      <c r="C177" s="7"/>
      <c r="D177" s="2" t="e">
        <f t="shared" si="11"/>
        <v>#N/A</v>
      </c>
      <c r="E177" s="2" t="e">
        <f t="shared" si="22"/>
        <v>#N/A</v>
      </c>
      <c r="F177" s="2">
        <v>546947.89268061519</v>
      </c>
      <c r="G177" s="2">
        <f t="shared" si="41"/>
        <v>546947.89268061519</v>
      </c>
      <c r="H177" s="2">
        <f t="shared" si="39"/>
        <v>67310840.192170322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3355762.8571428596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596180.23097996414</v>
      </c>
      <c r="Q177" s="2">
        <f t="shared" si="42"/>
        <v>596180.23097996414</v>
      </c>
      <c r="R177" s="2">
        <f t="shared" si="40"/>
        <v>71245758.231169119</v>
      </c>
      <c r="S177" s="2">
        <f t="shared" si="16"/>
        <v>546947.89268061519</v>
      </c>
      <c r="T177" s="2">
        <f t="shared" si="17"/>
        <v>25854.857142857276</v>
      </c>
      <c r="U177" s="2">
        <f t="shared" si="18"/>
        <v>596180.23097996414</v>
      </c>
      <c r="V177" s="2">
        <f t="shared" si="34"/>
        <v>26344739.555106699</v>
      </c>
      <c r="W177" s="2">
        <f t="shared" si="19"/>
        <v>427007.59513584524</v>
      </c>
      <c r="X177" s="2">
        <f t="shared" si="6"/>
        <v>169172.63584411889</v>
      </c>
      <c r="Y177" s="2">
        <f t="shared" si="37"/>
        <v>44901018.676062405</v>
      </c>
      <c r="Z177" s="2" t="str">
        <f t="shared" si="8"/>
        <v>HERE</v>
      </c>
      <c r="AA177" s="2">
        <f>IF(Z177="HERE",Y177,AA176+Graph!$G$1*1000)</f>
        <v>44901018.676062405</v>
      </c>
      <c r="AB177" s="2">
        <f t="shared" si="20"/>
        <v>169172.63584411889</v>
      </c>
      <c r="AC177" s="2">
        <f t="shared" si="38"/>
        <v>26344739.555106699</v>
      </c>
      <c r="AD177" s="3">
        <f t="shared" si="10"/>
        <v>44901018.676062405</v>
      </c>
      <c r="AE177" s="2">
        <f>IF(AE175&gt;=52800000,52800000,IF(AB156=Graph!G$1*1000,AE176+Graph!G$1*1000,AC177))</f>
        <v>26344739.555106699</v>
      </c>
      <c r="AF177" s="3">
        <f t="shared" si="21"/>
        <v>26344739.555106699</v>
      </c>
      <c r="AG177" s="3">
        <f t="shared" si="29"/>
        <v>38125583.508862495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100</v>
      </c>
      <c r="C178" s="7"/>
      <c r="D178" s="2" t="e">
        <f t="shared" si="11"/>
        <v>#N/A</v>
      </c>
      <c r="E178" s="2" t="e">
        <f t="shared" si="22"/>
        <v>#N/A</v>
      </c>
      <c r="F178" s="2">
        <v>548375.75336567312</v>
      </c>
      <c r="G178" s="2">
        <f t="shared" si="41"/>
        <v>548375.75336567312</v>
      </c>
      <c r="H178" s="2">
        <f t="shared" si="39"/>
        <v>67859215.945535988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3381617.7142857169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597965.79429389536</v>
      </c>
      <c r="Q178" s="2">
        <f t="shared" si="42"/>
        <v>597965.79429389536</v>
      </c>
      <c r="R178" s="2">
        <f t="shared" si="40"/>
        <v>71843724.025463015</v>
      </c>
      <c r="S178" s="2">
        <f t="shared" si="16"/>
        <v>548375.75336566567</v>
      </c>
      <c r="T178" s="2">
        <f t="shared" si="17"/>
        <v>25854.857142857276</v>
      </c>
      <c r="U178" s="2">
        <f t="shared" si="18"/>
        <v>597965.79429389536</v>
      </c>
      <c r="V178" s="2">
        <f t="shared" si="34"/>
        <v>26773175.010927603</v>
      </c>
      <c r="W178" s="2">
        <f t="shared" si="19"/>
        <v>428435.45582090318</v>
      </c>
      <c r="X178" s="2">
        <f t="shared" si="6"/>
        <v>169530.33847299218</v>
      </c>
      <c r="Y178" s="2">
        <f t="shared" si="37"/>
        <v>45070549.014535397</v>
      </c>
      <c r="Z178" s="2" t="str">
        <f t="shared" si="8"/>
        <v>HERE</v>
      </c>
      <c r="AA178" s="2">
        <f>IF(Z178="HERE",Y178,AA177+Graph!$G$1*1000)</f>
        <v>45070549.014535397</v>
      </c>
      <c r="AB178" s="2">
        <f t="shared" si="20"/>
        <v>169530.33847299218</v>
      </c>
      <c r="AC178" s="2">
        <f t="shared" si="38"/>
        <v>26773175.010927603</v>
      </c>
      <c r="AD178" s="3">
        <f t="shared" si="10"/>
        <v>45070549.014535397</v>
      </c>
      <c r="AE178" s="2">
        <f>IF(AE176&gt;=52800000,52800000,IF(AB157=Graph!G$1*1000,AE177+Graph!G$1*1000,AC178))</f>
        <v>26773175.010927603</v>
      </c>
      <c r="AF178" s="3">
        <f t="shared" si="21"/>
        <v>26773175.010927603</v>
      </c>
      <c r="AG178" s="3">
        <f t="shared" si="29"/>
        <v>38466515.727093816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101</v>
      </c>
      <c r="C179" s="7"/>
      <c r="D179" s="2" t="e">
        <f t="shared" si="11"/>
        <v>#N/A</v>
      </c>
      <c r="E179" s="2" t="e">
        <f t="shared" si="22"/>
        <v>#N/A</v>
      </c>
      <c r="F179" s="2">
        <v>549803.61405072361</v>
      </c>
      <c r="G179" s="2">
        <f t="shared" si="41"/>
        <v>549803.61405072361</v>
      </c>
      <c r="H179" s="2">
        <f t="shared" si="39"/>
        <v>68409019.559586704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3407472.5714285742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599751.35760782659</v>
      </c>
      <c r="Q179" s="2">
        <f t="shared" si="42"/>
        <v>599751.35760782659</v>
      </c>
      <c r="R179" s="2">
        <f t="shared" si="40"/>
        <v>72443475.383070841</v>
      </c>
      <c r="S179" s="2">
        <f t="shared" si="16"/>
        <v>549803.61405071616</v>
      </c>
      <c r="T179" s="2">
        <f t="shared" si="17"/>
        <v>25854.857142857276</v>
      </c>
      <c r="U179" s="2">
        <f t="shared" si="18"/>
        <v>599751.35760782659</v>
      </c>
      <c r="V179" s="2">
        <f t="shared" si="34"/>
        <v>27203038.327433564</v>
      </c>
      <c r="W179" s="2">
        <f t="shared" si="19"/>
        <v>429863.31650596112</v>
      </c>
      <c r="X179" s="2">
        <f t="shared" si="6"/>
        <v>169888.04110186547</v>
      </c>
      <c r="Y179" s="2">
        <f t="shared" si="37"/>
        <v>45240437.055637263</v>
      </c>
      <c r="Z179" s="2" t="str">
        <f t="shared" si="8"/>
        <v>HERE</v>
      </c>
      <c r="AA179" s="2">
        <f>IF(Z179="HERE",Y179,AA178+Graph!$G$1*1000)</f>
        <v>45240437.055637263</v>
      </c>
      <c r="AB179" s="2">
        <f t="shared" si="20"/>
        <v>169888.04110186547</v>
      </c>
      <c r="AC179" s="2">
        <f t="shared" si="38"/>
        <v>27203038.327433564</v>
      </c>
      <c r="AD179" s="3">
        <f t="shared" si="10"/>
        <v>45240437.055637263</v>
      </c>
      <c r="AE179" s="2">
        <f>IF(AE177&gt;=52800000,52800000,IF(AB158=Graph!G$1*1000,AE178+Graph!G$1*1000,AC179))</f>
        <v>27203038.327433564</v>
      </c>
      <c r="AF179" s="3">
        <f t="shared" si="21"/>
        <v>27203038.327433564</v>
      </c>
      <c r="AG179" s="3">
        <f t="shared" si="29"/>
        <v>38694856.602307685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102</v>
      </c>
      <c r="C180" s="7"/>
      <c r="D180" s="2" t="e">
        <f t="shared" si="11"/>
        <v>#N/A</v>
      </c>
      <c r="E180" s="2" t="e">
        <f t="shared" si="22"/>
        <v>#N/A</v>
      </c>
      <c r="F180" s="2">
        <v>551231.47473578155</v>
      </c>
      <c r="G180" s="2">
        <f t="shared" si="41"/>
        <v>551231.47473578155</v>
      </c>
      <c r="H180" s="2">
        <f t="shared" si="39"/>
        <v>68960251.034322485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3433327.4285714314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601536.92092174292</v>
      </c>
      <c r="Q180" s="2">
        <f t="shared" si="42"/>
        <v>601536.92092174292</v>
      </c>
      <c r="R180" s="2">
        <f t="shared" si="40"/>
        <v>73045012.303992584</v>
      </c>
      <c r="S180" s="2">
        <f t="shared" si="16"/>
        <v>551231.47473578155</v>
      </c>
      <c r="T180" s="2">
        <f t="shared" si="17"/>
        <v>25854.857142857276</v>
      </c>
      <c r="U180" s="2">
        <f t="shared" si="18"/>
        <v>601536.92092174292</v>
      </c>
      <c r="V180" s="2">
        <f t="shared" si="34"/>
        <v>27634329.504624575</v>
      </c>
      <c r="W180" s="2">
        <f t="shared" si="19"/>
        <v>431291.17719101161</v>
      </c>
      <c r="X180" s="2">
        <f t="shared" si="6"/>
        <v>170245.74373073131</v>
      </c>
      <c r="Y180" s="2">
        <f t="shared" si="37"/>
        <v>45410682.799367994</v>
      </c>
      <c r="Z180" s="2" t="str">
        <f t="shared" si="8"/>
        <v>HERE</v>
      </c>
      <c r="AA180" s="2">
        <f>IF(Z180="HERE",Y180,AA179+Graph!$G$1*1000)</f>
        <v>45410682.799367994</v>
      </c>
      <c r="AB180" s="2">
        <f t="shared" si="20"/>
        <v>170245.74373073131</v>
      </c>
      <c r="AC180" s="2">
        <f t="shared" si="38"/>
        <v>27634329.504624575</v>
      </c>
      <c r="AD180" s="3">
        <f t="shared" si="10"/>
        <v>45410682.799367994</v>
      </c>
      <c r="AE180" s="2">
        <f>IF(AE178&gt;=52800000,52800000,IF(AB159=Graph!G$1*1000,AE179+Graph!G$1*1000,AC180))</f>
        <v>27634329.504624575</v>
      </c>
      <c r="AF180" s="3">
        <f t="shared" si="21"/>
        <v>27634329.504624575</v>
      </c>
      <c r="AG180" s="3">
        <f t="shared" si="29"/>
        <v>38820874.984504089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103</v>
      </c>
      <c r="C181" s="7"/>
      <c r="D181" s="2" t="e">
        <f t="shared" si="11"/>
        <v>#N/A</v>
      </c>
      <c r="E181" s="2" t="e">
        <f t="shared" si="22"/>
        <v>#N/A</v>
      </c>
      <c r="F181" s="2">
        <v>552659.33542083949</v>
      </c>
      <c r="G181" s="2">
        <f t="shared" si="41"/>
        <v>552659.33542083949</v>
      </c>
      <c r="H181" s="2">
        <f t="shared" si="39"/>
        <v>69512910.369743317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3459182.2857142887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603322.48423567414</v>
      </c>
      <c r="Q181" s="2">
        <f t="shared" si="42"/>
        <v>603322.48423567414</v>
      </c>
      <c r="R181" s="2">
        <f t="shared" si="40"/>
        <v>73648334.788228258</v>
      </c>
      <c r="S181" s="2">
        <f t="shared" si="16"/>
        <v>552659.33542083204</v>
      </c>
      <c r="T181" s="2">
        <f t="shared" si="17"/>
        <v>25854.857142857276</v>
      </c>
      <c r="U181" s="2">
        <f t="shared" si="18"/>
        <v>603322.48423567414</v>
      </c>
      <c r="V181" s="2">
        <f t="shared" si="34"/>
        <v>28067048.542500645</v>
      </c>
      <c r="W181" s="2">
        <f t="shared" si="19"/>
        <v>432719.03787606955</v>
      </c>
      <c r="X181" s="2">
        <f t="shared" si="6"/>
        <v>170603.4463596046</v>
      </c>
      <c r="Y181" s="2">
        <f t="shared" si="37"/>
        <v>45581286.245727599</v>
      </c>
      <c r="Z181" s="2" t="str">
        <f t="shared" si="8"/>
        <v>HERE</v>
      </c>
      <c r="AA181" s="2">
        <f>IF(Z181="HERE",Y181,AA180+Graph!$G$1*1000)</f>
        <v>45581286.245727599</v>
      </c>
      <c r="AB181" s="2">
        <f t="shared" si="20"/>
        <v>170603.4463596046</v>
      </c>
      <c r="AC181" s="2">
        <f t="shared" si="38"/>
        <v>28067048.542500645</v>
      </c>
      <c r="AD181" s="3">
        <f t="shared" si="10"/>
        <v>45581286.245727599</v>
      </c>
      <c r="AE181" s="2">
        <f>IF(AE179&gt;=52800000,52800000,IF(AB160=Graph!G$1*1000,AE180+Graph!G$1*1000,AC181))</f>
        <v>28067048.542500645</v>
      </c>
      <c r="AF181" s="3">
        <f t="shared" si="21"/>
        <v>28067048.542500645</v>
      </c>
      <c r="AG181" s="3">
        <f t="shared" si="29"/>
        <v>38917256.073683016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104</v>
      </c>
      <c r="C182" s="7"/>
      <c r="D182" s="2" t="e">
        <f t="shared" si="11"/>
        <v>#N/A</v>
      </c>
      <c r="E182" s="2" t="e">
        <f t="shared" si="22"/>
        <v>#N/A</v>
      </c>
      <c r="F182" s="2">
        <v>554087.19610589743</v>
      </c>
      <c r="G182" s="2">
        <f t="shared" si="41"/>
        <v>554087.19610589743</v>
      </c>
      <c r="H182" s="2">
        <f t="shared" si="39"/>
        <v>70066997.565849215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3485037.142857146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605108.04754959047</v>
      </c>
      <c r="Q182" s="2">
        <f t="shared" si="42"/>
        <v>605108.04754959047</v>
      </c>
      <c r="R182" s="2">
        <f t="shared" si="40"/>
        <v>74253442.835777849</v>
      </c>
      <c r="S182" s="2">
        <f t="shared" si="16"/>
        <v>554087.19610589743</v>
      </c>
      <c r="T182" s="2">
        <f t="shared" si="17"/>
        <v>25854.857142857276</v>
      </c>
      <c r="U182" s="2">
        <f t="shared" si="18"/>
        <v>605108.04754959047</v>
      </c>
      <c r="V182" s="2">
        <f t="shared" si="34"/>
        <v>28501195.441061772</v>
      </c>
      <c r="W182" s="2">
        <f t="shared" si="19"/>
        <v>434146.89856112748</v>
      </c>
      <c r="X182" s="2">
        <f t="shared" si="6"/>
        <v>170961.14898846298</v>
      </c>
      <c r="Y182" s="2">
        <f t="shared" si="37"/>
        <v>45752247.394716062</v>
      </c>
      <c r="Z182" s="2" t="str">
        <f t="shared" si="8"/>
        <v>HERE</v>
      </c>
      <c r="AA182" s="2">
        <f>IF(Z182="HERE",Y182,AA181+Graph!$G$1*1000)</f>
        <v>45752247.394716062</v>
      </c>
      <c r="AB182" s="2">
        <f t="shared" si="20"/>
        <v>170961.14898846298</v>
      </c>
      <c r="AC182" s="2">
        <f t="shared" si="38"/>
        <v>28501195.441061772</v>
      </c>
      <c r="AD182" s="3">
        <f t="shared" si="10"/>
        <v>45752247.394716062</v>
      </c>
      <c r="AE182" s="2">
        <f>IF(AE180&gt;=52800000,52800000,IF(AB161=Graph!G$1*1000,AE181+Graph!G$1*1000,AC182))</f>
        <v>28501195.441061772</v>
      </c>
      <c r="AF182" s="3">
        <f t="shared" si="21"/>
        <v>28501195.441061772</v>
      </c>
      <c r="AG182" s="3">
        <f t="shared" si="29"/>
        <v>38999287.119844481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105</v>
      </c>
      <c r="C183" s="7"/>
      <c r="D183" s="2" t="e">
        <f t="shared" si="11"/>
        <v>#N/A</v>
      </c>
      <c r="E183" s="2" t="e">
        <f t="shared" si="22"/>
        <v>#N/A</v>
      </c>
      <c r="F183" s="2">
        <v>555515.05679095536</v>
      </c>
      <c r="G183" s="2">
        <f t="shared" si="41"/>
        <v>555515.05679095536</v>
      </c>
      <c r="H183" s="2">
        <f t="shared" si="39"/>
        <v>70622512.622640163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3510892.0000000033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606893.6108635217</v>
      </c>
      <c r="Q183" s="2">
        <f t="shared" si="42"/>
        <v>606893.6108635217</v>
      </c>
      <c r="R183" s="2">
        <f t="shared" si="40"/>
        <v>74860336.446641371</v>
      </c>
      <c r="S183" s="2">
        <f t="shared" si="16"/>
        <v>555515.05679094791</v>
      </c>
      <c r="T183" s="2">
        <f t="shared" si="17"/>
        <v>25854.857142857276</v>
      </c>
      <c r="U183" s="2">
        <f t="shared" si="18"/>
        <v>606893.6108635217</v>
      </c>
      <c r="V183" s="2">
        <f t="shared" si="34"/>
        <v>28936770.200307958</v>
      </c>
      <c r="W183" s="2">
        <f t="shared" si="19"/>
        <v>435574.75924618542</v>
      </c>
      <c r="X183" s="2">
        <f t="shared" si="6"/>
        <v>171318.85161733627</v>
      </c>
      <c r="Y183" s="2">
        <f t="shared" si="37"/>
        <v>45923566.246333398</v>
      </c>
      <c r="Z183" s="2" t="str">
        <f t="shared" si="8"/>
        <v>HERE</v>
      </c>
      <c r="AA183" s="2">
        <f>IF(Z183="HERE",Y183,AA182+Graph!$G$1*1000)</f>
        <v>45923566.246333398</v>
      </c>
      <c r="AB183" s="2">
        <f t="shared" si="20"/>
        <v>171318.85161733627</v>
      </c>
      <c r="AC183" s="2">
        <f t="shared" si="38"/>
        <v>28936770.200307958</v>
      </c>
      <c r="AD183" s="3">
        <f t="shared" si="10"/>
        <v>45923566.246333398</v>
      </c>
      <c r="AE183" s="2">
        <f>IF(AE181&gt;=52800000,52800000,IF(AB162=Graph!G$1*1000,AE182+Graph!G$1*1000,AC183))</f>
        <v>28936770.200307958</v>
      </c>
      <c r="AF183" s="3">
        <f t="shared" si="21"/>
        <v>28936770.200307958</v>
      </c>
      <c r="AG183" s="3">
        <f t="shared" si="29"/>
        <v>39165366.672988467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106</v>
      </c>
      <c r="C184" s="7"/>
      <c r="D184" s="2" t="e">
        <f t="shared" si="11"/>
        <v>#N/A</v>
      </c>
      <c r="E184" s="2" t="e">
        <f t="shared" si="22"/>
        <v>#N/A</v>
      </c>
      <c r="F184" s="2">
        <v>556942.9174760133</v>
      </c>
      <c r="G184" s="2">
        <f t="shared" si="41"/>
        <v>556942.9174760133</v>
      </c>
      <c r="H184" s="2">
        <f t="shared" si="39"/>
        <v>71179455.540116176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3536746.8571428605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608679.17417743802</v>
      </c>
      <c r="Q184" s="2">
        <f t="shared" si="42"/>
        <v>608679.17417743802</v>
      </c>
      <c r="R184" s="2">
        <f t="shared" si="40"/>
        <v>75469015.620818809</v>
      </c>
      <c r="S184" s="2">
        <f t="shared" si="16"/>
        <v>556942.9174760133</v>
      </c>
      <c r="T184" s="2">
        <f t="shared" si="17"/>
        <v>25854.857142857276</v>
      </c>
      <c r="U184" s="2">
        <f t="shared" si="18"/>
        <v>608679.17417743802</v>
      </c>
      <c r="V184" s="2">
        <f t="shared" si="34"/>
        <v>29373772.820239201</v>
      </c>
      <c r="W184" s="2">
        <f t="shared" si="19"/>
        <v>437002.61993124336</v>
      </c>
      <c r="X184" s="2">
        <f t="shared" si="6"/>
        <v>171676.55424619466</v>
      </c>
      <c r="Y184" s="2">
        <f t="shared" si="37"/>
        <v>46095242.800579593</v>
      </c>
      <c r="Z184" s="2" t="str">
        <f t="shared" si="8"/>
        <v>HERE</v>
      </c>
      <c r="AA184" s="2">
        <f>IF(Z184="HERE",Y184,AA183+Graph!$G$1*1000)</f>
        <v>46095242.800579593</v>
      </c>
      <c r="AB184" s="2">
        <f t="shared" si="20"/>
        <v>171676.55424619466</v>
      </c>
      <c r="AC184" s="2">
        <f t="shared" si="38"/>
        <v>29373772.820239201</v>
      </c>
      <c r="AD184" s="3">
        <f t="shared" si="10"/>
        <v>46095242.800579593</v>
      </c>
      <c r="AE184" s="2">
        <f>IF(AE182&gt;=52800000,52800000,IF(AB163=Graph!G$1*1000,AE183+Graph!G$1*1000,AC184))</f>
        <v>29373772.820239201</v>
      </c>
      <c r="AF184" s="3">
        <f t="shared" si="21"/>
        <v>29373772.820239201</v>
      </c>
      <c r="AG184" s="3">
        <f t="shared" si="29"/>
        <v>39333465.869401708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107</v>
      </c>
      <c r="C185" s="7"/>
      <c r="D185" s="2" t="e">
        <f t="shared" si="11"/>
        <v>#N/A</v>
      </c>
      <c r="E185" s="2" t="e">
        <f t="shared" si="22"/>
        <v>#N/A</v>
      </c>
      <c r="F185" s="2">
        <v>558370.77816107124</v>
      </c>
      <c r="G185" s="2">
        <f t="shared" si="41"/>
        <v>558370.77816107124</v>
      </c>
      <c r="H185" s="2">
        <f t="shared" si="39"/>
        <v>71737826.31827724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3562601.7142857178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610464.73749136925</v>
      </c>
      <c r="Q185" s="2">
        <f t="shared" si="42"/>
        <v>610464.73749136925</v>
      </c>
      <c r="R185" s="2">
        <f t="shared" si="40"/>
        <v>76079480.358310178</v>
      </c>
      <c r="S185" s="2">
        <f t="shared" si="16"/>
        <v>558370.77816106379</v>
      </c>
      <c r="T185" s="2">
        <f t="shared" si="17"/>
        <v>25854.857142857276</v>
      </c>
      <c r="U185" s="2">
        <f t="shared" si="18"/>
        <v>610464.73749136925</v>
      </c>
      <c r="V185" s="2">
        <f t="shared" si="34"/>
        <v>29812203.300855502</v>
      </c>
      <c r="W185" s="2">
        <f t="shared" si="19"/>
        <v>438430.4806163013</v>
      </c>
      <c r="X185" s="2">
        <f t="shared" si="6"/>
        <v>172034.25687506795</v>
      </c>
      <c r="Y185" s="2">
        <f t="shared" si="37"/>
        <v>46267277.057454661</v>
      </c>
      <c r="Z185" s="2" t="str">
        <f t="shared" si="8"/>
        <v>HERE</v>
      </c>
      <c r="AA185" s="2">
        <f>IF(Z185="HERE",Y185,AA184+Graph!$G$1*1000)</f>
        <v>46267277.057454661</v>
      </c>
      <c r="AB185" s="2">
        <f t="shared" si="20"/>
        <v>172034.25687506795</v>
      </c>
      <c r="AC185" s="2">
        <f t="shared" si="38"/>
        <v>29812203.300855502</v>
      </c>
      <c r="AD185" s="3">
        <f t="shared" si="10"/>
        <v>46267277.057454661</v>
      </c>
      <c r="AE185" s="2">
        <f>IF(AE183&gt;=52800000,52800000,IF(AB164=Graph!G$1*1000,AE184+Graph!G$1*1000,AC185))</f>
        <v>29812203.300855502</v>
      </c>
      <c r="AF185" s="3">
        <f t="shared" si="21"/>
        <v>29812203.300855502</v>
      </c>
      <c r="AG185" s="3">
        <f t="shared" si="29"/>
        <v>39501958.391215168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108</v>
      </c>
      <c r="C186" s="7"/>
      <c r="D186" s="2" t="e">
        <f t="shared" si="11"/>
        <v>#N/A</v>
      </c>
      <c r="E186" s="2" t="e">
        <f t="shared" si="22"/>
        <v>#N/A</v>
      </c>
      <c r="F186" s="2">
        <v>559798.63884612173</v>
      </c>
      <c r="G186" s="2">
        <f t="shared" si="41"/>
        <v>559798.63884612173</v>
      </c>
      <c r="H186" s="2">
        <f t="shared" si="39"/>
        <v>72297624.957123369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3588456.5714285751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612250.30080528557</v>
      </c>
      <c r="Q186" s="2">
        <f t="shared" si="42"/>
        <v>612250.30080528557</v>
      </c>
      <c r="R186" s="2">
        <f t="shared" si="40"/>
        <v>76691730.659115463</v>
      </c>
      <c r="S186" s="2">
        <f t="shared" si="16"/>
        <v>559798.63884612918</v>
      </c>
      <c r="T186" s="2">
        <f t="shared" si="17"/>
        <v>25854.857142857276</v>
      </c>
      <c r="U186" s="2">
        <f t="shared" si="18"/>
        <v>612250.30080528557</v>
      </c>
      <c r="V186" s="2">
        <f t="shared" si="34"/>
        <v>30252061.642156854</v>
      </c>
      <c r="W186" s="2">
        <f t="shared" si="19"/>
        <v>439858.34130135179</v>
      </c>
      <c r="X186" s="2">
        <f t="shared" si="6"/>
        <v>172391.95950393379</v>
      </c>
      <c r="Y186" s="2">
        <f t="shared" si="37"/>
        <v>46439669.016958594</v>
      </c>
      <c r="Z186" s="2" t="str">
        <f t="shared" si="8"/>
        <v>HERE</v>
      </c>
      <c r="AA186" s="2">
        <f>IF(Z186="HERE",Y186,AA185+Graph!$G$1*1000)</f>
        <v>46439669.016958594</v>
      </c>
      <c r="AB186" s="2">
        <f t="shared" si="20"/>
        <v>172391.95950393379</v>
      </c>
      <c r="AC186" s="2">
        <f t="shared" si="38"/>
        <v>30252061.642156854</v>
      </c>
      <c r="AD186" s="3">
        <f t="shared" si="10"/>
        <v>46439669.016958594</v>
      </c>
      <c r="AE186" s="2">
        <f>IF(AE184&gt;=52800000,52800000,IF(AB165=Graph!G$1*1000,AE185+Graph!G$1*1000,AC186))</f>
        <v>30252061.642156854</v>
      </c>
      <c r="AF186" s="3">
        <f t="shared" si="21"/>
        <v>30252061.642156854</v>
      </c>
      <c r="AG186" s="3">
        <f t="shared" si="29"/>
        <v>39670844.238428868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109</v>
      </c>
      <c r="C187" s="7"/>
      <c r="D187" s="2" t="e">
        <f t="shared" si="11"/>
        <v>#N/A</v>
      </c>
      <c r="E187" s="2" t="e">
        <f t="shared" si="22"/>
        <v>#N/A</v>
      </c>
      <c r="F187" s="2">
        <v>561226.49953117967</v>
      </c>
      <c r="G187" s="2">
        <f t="shared" si="41"/>
        <v>561226.49953117967</v>
      </c>
      <c r="H187" s="2">
        <f t="shared" si="39"/>
        <v>72858851.456654549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3614311.4285714324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614035.8641192168</v>
      </c>
      <c r="Q187" s="2">
        <f t="shared" si="42"/>
        <v>614035.8641192168</v>
      </c>
      <c r="R187" s="2">
        <f t="shared" si="40"/>
        <v>77305766.52323468</v>
      </c>
      <c r="S187" s="2">
        <f t="shared" si="16"/>
        <v>561226.49953117967</v>
      </c>
      <c r="T187" s="2">
        <f t="shared" si="17"/>
        <v>25854.857142857276</v>
      </c>
      <c r="U187" s="2">
        <f t="shared" si="18"/>
        <v>614035.8641192168</v>
      </c>
      <c r="V187" s="2">
        <f t="shared" si="34"/>
        <v>30693347.844143264</v>
      </c>
      <c r="W187" s="2">
        <f t="shared" si="19"/>
        <v>441286.20198640972</v>
      </c>
      <c r="X187" s="2">
        <f t="shared" si="6"/>
        <v>172749.66213280708</v>
      </c>
      <c r="Y187" s="2">
        <f t="shared" si="37"/>
        <v>46612418.679091401</v>
      </c>
      <c r="Z187" s="2" t="str">
        <f t="shared" si="8"/>
        <v>HERE</v>
      </c>
      <c r="AA187" s="2">
        <f>IF(Z187="HERE",Y187,AA186+Graph!$G$1*1000)</f>
        <v>46612418.679091401</v>
      </c>
      <c r="AB187" s="2">
        <f t="shared" si="20"/>
        <v>172749.66213280708</v>
      </c>
      <c r="AC187" s="2">
        <f t="shared" si="38"/>
        <v>30693347.844143264</v>
      </c>
      <c r="AD187" s="3">
        <f t="shared" si="10"/>
        <v>46612418.679091401</v>
      </c>
      <c r="AE187" s="2">
        <f>IF(AE185&gt;=52800000,52800000,IF(AB166=Graph!G$1*1000,AE186+Graph!G$1*1000,AC187))</f>
        <v>30693347.844143264</v>
      </c>
      <c r="AF187" s="3">
        <f t="shared" si="21"/>
        <v>30693347.844143264</v>
      </c>
      <c r="AG187" s="3">
        <f t="shared" si="29"/>
        <v>39840123.411042795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110</v>
      </c>
      <c r="C188" s="7"/>
      <c r="D188" s="2" t="e">
        <f t="shared" si="11"/>
        <v>#N/A</v>
      </c>
      <c r="E188" s="2" t="e">
        <f t="shared" si="22"/>
        <v>#N/A</v>
      </c>
      <c r="F188" s="2">
        <v>562654.3602162376</v>
      </c>
      <c r="G188" s="2">
        <f t="shared" si="41"/>
        <v>562654.3602162376</v>
      </c>
      <c r="H188" s="2">
        <f t="shared" si="39"/>
        <v>73421505.816870779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3640166.2857142896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615821.42743314803</v>
      </c>
      <c r="Q188" s="2">
        <f t="shared" si="42"/>
        <v>615821.42743314803</v>
      </c>
      <c r="R188" s="2">
        <f t="shared" si="40"/>
        <v>77921587.950667828</v>
      </c>
      <c r="S188" s="2">
        <f t="shared" si="16"/>
        <v>562654.36021623015</v>
      </c>
      <c r="T188" s="2">
        <f t="shared" si="17"/>
        <v>25854.857142857276</v>
      </c>
      <c r="U188" s="2">
        <f t="shared" si="18"/>
        <v>615821.42743314803</v>
      </c>
      <c r="V188" s="2">
        <f t="shared" si="34"/>
        <v>31136061.906814732</v>
      </c>
      <c r="W188" s="2">
        <f t="shared" si="19"/>
        <v>442714.06267146766</v>
      </c>
      <c r="X188" s="2">
        <f t="shared" si="6"/>
        <v>173107.36476168036</v>
      </c>
      <c r="Y188" s="2">
        <f t="shared" si="37"/>
        <v>46785526.043853082</v>
      </c>
      <c r="Z188" s="2" t="str">
        <f t="shared" si="8"/>
        <v>HERE</v>
      </c>
      <c r="AA188" s="2">
        <f>IF(Z188="HERE",Y188,AA187+Graph!$G$1*1000)</f>
        <v>46785526.043853082</v>
      </c>
      <c r="AB188" s="2">
        <f t="shared" si="20"/>
        <v>173107.36476168036</v>
      </c>
      <c r="AC188" s="2">
        <f t="shared" si="38"/>
        <v>31136061.906814732</v>
      </c>
      <c r="AD188" s="3">
        <f t="shared" si="10"/>
        <v>46785526.043853082</v>
      </c>
      <c r="AE188" s="2">
        <f>IF(AE186&gt;=52800000,52800000,IF(AB167=Graph!G$1*1000,AE187+Graph!G$1*1000,AC188))</f>
        <v>31136061.906814732</v>
      </c>
      <c r="AF188" s="3">
        <f t="shared" si="21"/>
        <v>31136061.906814732</v>
      </c>
      <c r="AG188" s="3">
        <f t="shared" si="29"/>
        <v>40009795.909056969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111</v>
      </c>
      <c r="C189" s="7"/>
      <c r="D189" s="2" t="e">
        <f t="shared" si="11"/>
        <v>#N/A</v>
      </c>
      <c r="E189" s="2" t="e">
        <f t="shared" si="22"/>
        <v>#N/A</v>
      </c>
      <c r="F189" s="2">
        <v>564082.22090129554</v>
      </c>
      <c r="G189" s="2">
        <f t="shared" si="41"/>
        <v>564082.22090129554</v>
      </c>
      <c r="H189" s="2">
        <f t="shared" si="39"/>
        <v>73985588.037772074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3666021.1428571469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617606.99074706435</v>
      </c>
      <c r="Q189" s="2">
        <f t="shared" si="42"/>
        <v>617606.99074706435</v>
      </c>
      <c r="R189" s="2">
        <f t="shared" si="40"/>
        <v>78539194.941414893</v>
      </c>
      <c r="S189" s="2">
        <f t="shared" si="16"/>
        <v>564082.22090129554</v>
      </c>
      <c r="T189" s="2">
        <f t="shared" si="17"/>
        <v>25854.857142857276</v>
      </c>
      <c r="U189" s="2">
        <f t="shared" si="18"/>
        <v>617606.99074706435</v>
      </c>
      <c r="V189" s="2">
        <f t="shared" si="34"/>
        <v>31580203.830171257</v>
      </c>
      <c r="W189" s="2">
        <f t="shared" si="19"/>
        <v>444141.9233565256</v>
      </c>
      <c r="X189" s="2">
        <f t="shared" si="6"/>
        <v>173465.06739053875</v>
      </c>
      <c r="Y189" s="2">
        <f t="shared" si="37"/>
        <v>46958991.111243621</v>
      </c>
      <c r="Z189" s="2" t="str">
        <f t="shared" si="8"/>
        <v>HERE</v>
      </c>
      <c r="AA189" s="2">
        <f>IF(Z189="HERE",Y189,AA188+Graph!$G$1*1000)</f>
        <v>46958991.111243621</v>
      </c>
      <c r="AB189" s="2">
        <f t="shared" si="20"/>
        <v>173465.06739053875</v>
      </c>
      <c r="AC189" s="2">
        <f t="shared" si="38"/>
        <v>31580203.830171257</v>
      </c>
      <c r="AD189" s="3">
        <f t="shared" si="10"/>
        <v>46958991.111243621</v>
      </c>
      <c r="AE189" s="2">
        <f>IF(AE187&gt;=52800000,52800000,IF(AB168=Graph!G$1*1000,AE188+Graph!G$1*1000,AC189))</f>
        <v>31580203.830171257</v>
      </c>
      <c r="AF189" s="3">
        <f t="shared" si="21"/>
        <v>31580203.830171257</v>
      </c>
      <c r="AG189" s="3">
        <f t="shared" si="29"/>
        <v>40179861.732471362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112</v>
      </c>
      <c r="C190" s="7"/>
      <c r="D190" s="2" t="e">
        <f t="shared" si="11"/>
        <v>#N/A</v>
      </c>
      <c r="E190" s="2" t="e">
        <f t="shared" si="22"/>
        <v>#N/A</v>
      </c>
      <c r="F190" s="2">
        <v>565510.08158635348</v>
      </c>
      <c r="G190" s="2">
        <f t="shared" si="41"/>
        <v>565510.08158635348</v>
      </c>
      <c r="H190" s="2">
        <f t="shared" si="39"/>
        <v>74551098.11935842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3691876.0000000042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619392.55406099558</v>
      </c>
      <c r="Q190" s="2">
        <f t="shared" si="42"/>
        <v>619392.55406099558</v>
      </c>
      <c r="R190" s="2">
        <f t="shared" si="40"/>
        <v>79158587.495475888</v>
      </c>
      <c r="S190" s="2">
        <f t="shared" si="16"/>
        <v>565510.08158634603</v>
      </c>
      <c r="T190" s="2">
        <f t="shared" si="17"/>
        <v>25854.857142857276</v>
      </c>
      <c r="U190" s="2">
        <f t="shared" si="18"/>
        <v>619392.55406099558</v>
      </c>
      <c r="V190" s="2">
        <f t="shared" si="34"/>
        <v>32025773.614212841</v>
      </c>
      <c r="W190" s="2">
        <f t="shared" si="19"/>
        <v>445569.78404158354</v>
      </c>
      <c r="X190" s="2">
        <f t="shared" si="6"/>
        <v>173822.77001941204</v>
      </c>
      <c r="Y190" s="2">
        <f t="shared" si="37"/>
        <v>47132813.881263033</v>
      </c>
      <c r="Z190" s="2" t="str">
        <f t="shared" si="8"/>
        <v>HERE</v>
      </c>
      <c r="AA190" s="2">
        <f>IF(Z190="HERE",Y190,AA189+Graph!$G$1*1000)</f>
        <v>47132813.881263033</v>
      </c>
      <c r="AB190" s="2">
        <f t="shared" si="20"/>
        <v>173822.77001941204</v>
      </c>
      <c r="AC190" s="2">
        <f t="shared" si="38"/>
        <v>32025773.614212841</v>
      </c>
      <c r="AD190" s="3">
        <f t="shared" si="10"/>
        <v>47132813.881263033</v>
      </c>
      <c r="AE190" s="2">
        <f>IF(AE188&gt;=52800000,52800000,IF(AB169=Graph!G$1*1000,AE189+Graph!G$1*1000,AC190))</f>
        <v>32025773.614212841</v>
      </c>
      <c r="AF190" s="3">
        <f t="shared" si="21"/>
        <v>32025773.614212841</v>
      </c>
      <c r="AG190" s="3">
        <f t="shared" si="29"/>
        <v>40350320.881285995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113</v>
      </c>
      <c r="C191" s="7"/>
      <c r="D191" s="2" t="e">
        <f t="shared" si="11"/>
        <v>#N/A</v>
      </c>
      <c r="E191" s="2" t="e">
        <f t="shared" si="22"/>
        <v>#N/A</v>
      </c>
      <c r="F191" s="2">
        <v>566937.94227141142</v>
      </c>
      <c r="G191" s="2">
        <f t="shared" si="41"/>
        <v>566937.94227141142</v>
      </c>
      <c r="H191" s="2">
        <f t="shared" si="39"/>
        <v>75118036.061629832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3717730.8571428615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621178.1173749119</v>
      </c>
      <c r="Q191" s="2">
        <f t="shared" si="42"/>
        <v>621178.1173749119</v>
      </c>
      <c r="R191" s="2">
        <f t="shared" si="40"/>
        <v>79779765.6128508</v>
      </c>
      <c r="S191" s="2">
        <f t="shared" si="16"/>
        <v>566937.94227141142</v>
      </c>
      <c r="T191" s="2">
        <f t="shared" si="17"/>
        <v>25854.857142857276</v>
      </c>
      <c r="U191" s="2">
        <f t="shared" si="18"/>
        <v>621178.1173749119</v>
      </c>
      <c r="V191" s="2">
        <f t="shared" si="34"/>
        <v>32472771.258939482</v>
      </c>
      <c r="W191" s="2">
        <f t="shared" si="19"/>
        <v>446997.64472664148</v>
      </c>
      <c r="X191" s="2">
        <f t="shared" si="6"/>
        <v>174180.47264827043</v>
      </c>
      <c r="Y191" s="2">
        <f t="shared" si="37"/>
        <v>47306994.353911303</v>
      </c>
      <c r="Z191" s="2" t="str">
        <f t="shared" si="8"/>
        <v>HERE</v>
      </c>
      <c r="AA191" s="2">
        <f>IF(Z191="HERE",Y191,AA190+Graph!$G$1*1000)</f>
        <v>47306994.353911303</v>
      </c>
      <c r="AB191" s="2">
        <f t="shared" si="20"/>
        <v>174180.47264827043</v>
      </c>
      <c r="AC191" s="2">
        <f t="shared" si="38"/>
        <v>32472771.258939482</v>
      </c>
      <c r="AD191" s="3">
        <f t="shared" si="10"/>
        <v>47306994.353911303</v>
      </c>
      <c r="AE191" s="2">
        <f>IF(AE189&gt;=52800000,52800000,IF(AB170=Graph!G$1*1000,AE190+Graph!G$1*1000,AC191))</f>
        <v>32472771.258939482</v>
      </c>
      <c r="AF191" s="3">
        <f t="shared" si="21"/>
        <v>32472771.258939482</v>
      </c>
      <c r="AG191" s="3">
        <f t="shared" si="29"/>
        <v>40521173.355500877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114</v>
      </c>
      <c r="C192" s="7"/>
      <c r="D192" s="2" t="e">
        <f t="shared" si="11"/>
        <v>#N/A</v>
      </c>
      <c r="E192" s="2" t="e">
        <f t="shared" si="22"/>
        <v>#N/A</v>
      </c>
      <c r="F192" s="2">
        <v>568365.80295646191</v>
      </c>
      <c r="G192" s="2">
        <f t="shared" si="41"/>
        <v>568365.80295646191</v>
      </c>
      <c r="H192" s="2">
        <f t="shared" si="39"/>
        <v>75686401.864586294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3743585.7142857187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622963.68068884313</v>
      </c>
      <c r="Q192" s="2">
        <f t="shared" si="42"/>
        <v>622963.68068884313</v>
      </c>
      <c r="R192" s="2">
        <f t="shared" si="40"/>
        <v>80402729.293539643</v>
      </c>
      <c r="S192" s="2">
        <f t="shared" si="16"/>
        <v>568365.80295646191</v>
      </c>
      <c r="T192" s="2">
        <f t="shared" si="17"/>
        <v>25854.857142857276</v>
      </c>
      <c r="U192" s="2">
        <f t="shared" si="18"/>
        <v>622963.68068884313</v>
      </c>
      <c r="V192" s="2">
        <f t="shared" si="34"/>
        <v>32921196.764351182</v>
      </c>
      <c r="W192" s="2">
        <f t="shared" si="19"/>
        <v>448425.50541169941</v>
      </c>
      <c r="X192" s="2">
        <f t="shared" si="6"/>
        <v>174538.17527714372</v>
      </c>
      <c r="Y192" s="2">
        <f t="shared" si="37"/>
        <v>47481532.529188447</v>
      </c>
      <c r="Z192" s="2" t="str">
        <f t="shared" si="8"/>
        <v>HERE</v>
      </c>
      <c r="AA192" s="2">
        <f>IF(Z192="HERE",Y192,AA191+Graph!$G$1*1000)</f>
        <v>47481532.529188447</v>
      </c>
      <c r="AB192" s="2">
        <f t="shared" si="20"/>
        <v>174538.17527714372</v>
      </c>
      <c r="AC192" s="2">
        <f t="shared" si="38"/>
        <v>32921196.764351182</v>
      </c>
      <c r="AD192" s="3">
        <f t="shared" si="10"/>
        <v>47481532.529188447</v>
      </c>
      <c r="AE192" s="2">
        <f>IF(AE190&gt;=52800000,52800000,IF(AB171=Graph!G$1*1000,AE191+Graph!G$1*1000,AC192))</f>
        <v>32921196.764351182</v>
      </c>
      <c r="AF192" s="3">
        <f t="shared" si="21"/>
        <v>32921196.764351182</v>
      </c>
      <c r="AG192" s="3">
        <f t="shared" si="29"/>
        <v>40692419.155115969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115</v>
      </c>
      <c r="C193" s="7"/>
      <c r="D193" s="2" t="e">
        <f t="shared" si="11"/>
        <v>#N/A</v>
      </c>
      <c r="E193" s="2" t="e">
        <f t="shared" si="22"/>
        <v>#N/A</v>
      </c>
      <c r="F193" s="2">
        <v>569793.66364151984</v>
      </c>
      <c r="G193" s="2">
        <f t="shared" si="41"/>
        <v>569793.66364151984</v>
      </c>
      <c r="H193" s="2">
        <f t="shared" si="39"/>
        <v>76256195.528227806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3769440.571428576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624749.24400275946</v>
      </c>
      <c r="Q193" s="2">
        <f t="shared" si="42"/>
        <v>624749.24400275946</v>
      </c>
      <c r="R193" s="2">
        <f t="shared" si="40"/>
        <v>81027478.537542403</v>
      </c>
      <c r="S193" s="2">
        <f t="shared" si="16"/>
        <v>569793.66364151239</v>
      </c>
      <c r="T193" s="2">
        <f t="shared" si="17"/>
        <v>25854.857142857276</v>
      </c>
      <c r="U193" s="2">
        <f t="shared" si="18"/>
        <v>624749.24400275946</v>
      </c>
      <c r="V193" s="2">
        <f t="shared" si="34"/>
        <v>33371050.130447932</v>
      </c>
      <c r="W193" s="2">
        <f t="shared" si="19"/>
        <v>449853.3660967499</v>
      </c>
      <c r="X193" s="2">
        <f t="shared" si="6"/>
        <v>174895.87790600955</v>
      </c>
      <c r="Y193" s="2">
        <f t="shared" si="37"/>
        <v>47656428.407094456</v>
      </c>
      <c r="Z193" s="2" t="str">
        <f t="shared" si="8"/>
        <v>HERE</v>
      </c>
      <c r="AA193" s="2">
        <f>IF(Z193="HERE",Y193,AA192+Graph!$G$1*1000)</f>
        <v>47656428.407094456</v>
      </c>
      <c r="AB193" s="2">
        <f t="shared" si="20"/>
        <v>174895.87790600955</v>
      </c>
      <c r="AC193" s="2">
        <f t="shared" si="38"/>
        <v>33371050.130447932</v>
      </c>
      <c r="AD193" s="3">
        <f t="shared" si="10"/>
        <v>47656428.407094456</v>
      </c>
      <c r="AE193" s="2">
        <f>IF(AE191&gt;=52800000,52800000,IF(AB172=Graph!G$1*1000,AE192+Graph!G$1*1000,AC193))</f>
        <v>33371050.130447932</v>
      </c>
      <c r="AF193" s="3">
        <f t="shared" si="21"/>
        <v>33371050.130447932</v>
      </c>
      <c r="AG193" s="3">
        <f t="shared" si="29"/>
        <v>40864058.28013131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116</v>
      </c>
      <c r="C194" s="7"/>
      <c r="D194" s="2" t="e">
        <f t="shared" si="11"/>
        <v>#N/A</v>
      </c>
      <c r="E194" s="2" t="e">
        <f t="shared" si="22"/>
        <v>#N/A</v>
      </c>
      <c r="F194" s="2">
        <v>571221.52432657778</v>
      </c>
      <c r="G194" s="2">
        <f t="shared" si="41"/>
        <v>571221.52432657778</v>
      </c>
      <c r="H194" s="2">
        <f t="shared" si="39"/>
        <v>76827417.052554384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3795295.4285714333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626534.80731669068</v>
      </c>
      <c r="Q194" s="2">
        <f t="shared" si="42"/>
        <v>626534.80731669068</v>
      </c>
      <c r="R194" s="2">
        <f t="shared" si="40"/>
        <v>81654013.344859093</v>
      </c>
      <c r="S194" s="2">
        <f t="shared" si="16"/>
        <v>571221.52432657778</v>
      </c>
      <c r="T194" s="2">
        <f t="shared" si="17"/>
        <v>25854.857142857276</v>
      </c>
      <c r="U194" s="2">
        <f t="shared" si="18"/>
        <v>626534.80731669068</v>
      </c>
      <c r="V194" s="2">
        <f t="shared" si="34"/>
        <v>33822331.357229739</v>
      </c>
      <c r="W194" s="2">
        <f t="shared" si="19"/>
        <v>451281.22678180784</v>
      </c>
      <c r="X194" s="2">
        <f t="shared" si="6"/>
        <v>175253.58053488284</v>
      </c>
      <c r="Y194" s="2">
        <f t="shared" si="37"/>
        <v>47831681.987629339</v>
      </c>
      <c r="Z194" s="2" t="str">
        <f t="shared" si="8"/>
        <v>HERE</v>
      </c>
      <c r="AA194" s="2">
        <f>IF(Z194="HERE",Y194,AA193+Graph!$G$1*1000)</f>
        <v>47831681.987629339</v>
      </c>
      <c r="AB194" s="2">
        <f t="shared" si="20"/>
        <v>175253.58053488284</v>
      </c>
      <c r="AC194" s="2">
        <f t="shared" si="38"/>
        <v>33822331.357229739</v>
      </c>
      <c r="AD194" s="3">
        <f t="shared" si="10"/>
        <v>47831681.987629339</v>
      </c>
      <c r="AE194" s="2">
        <f>IF(AE192&gt;=52800000,52800000,IF(AB173=Graph!G$1*1000,AE193+Graph!G$1*1000,AC194))</f>
        <v>33822331.357229739</v>
      </c>
      <c r="AF194" s="3">
        <f t="shared" si="21"/>
        <v>33822331.357229739</v>
      </c>
      <c r="AG194" s="3">
        <f t="shared" si="29"/>
        <v>41036090.730546884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117</v>
      </c>
      <c r="C195" s="7"/>
      <c r="D195" s="2" t="e">
        <f t="shared" si="11"/>
        <v>#N/A</v>
      </c>
      <c r="E195" s="2" t="e">
        <f t="shared" si="22"/>
        <v>#N/A</v>
      </c>
      <c r="F195" s="2">
        <v>572649.38501163572</v>
      </c>
      <c r="G195" s="2">
        <f t="shared" si="41"/>
        <v>572649.38501163572</v>
      </c>
      <c r="H195" s="2">
        <f t="shared" si="39"/>
        <v>77400066.437566012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3821150.2857142906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628320.37063060701</v>
      </c>
      <c r="Q195" s="2">
        <f t="shared" si="42"/>
        <v>628320.37063060701</v>
      </c>
      <c r="R195" s="2">
        <f t="shared" si="40"/>
        <v>82282333.7154897</v>
      </c>
      <c r="S195" s="2">
        <f t="shared" si="16"/>
        <v>572649.38501162827</v>
      </c>
      <c r="T195" s="2">
        <f t="shared" si="17"/>
        <v>25854.857142857276</v>
      </c>
      <c r="U195" s="2">
        <f t="shared" si="18"/>
        <v>628320.37063060701</v>
      </c>
      <c r="V195" s="2">
        <f t="shared" si="34"/>
        <v>34275040.444696605</v>
      </c>
      <c r="W195" s="2">
        <f t="shared" si="19"/>
        <v>452709.08746686578</v>
      </c>
      <c r="X195" s="2">
        <f t="shared" si="6"/>
        <v>175611.28316374123</v>
      </c>
      <c r="Y195" s="2">
        <f t="shared" si="37"/>
        <v>48007293.27079308</v>
      </c>
      <c r="Z195" s="2" t="str">
        <f t="shared" si="8"/>
        <v>HERE</v>
      </c>
      <c r="AA195" s="2">
        <f>IF(Z195="HERE",Y195,AA194+Graph!$G$1*1000)</f>
        <v>48007293.27079308</v>
      </c>
      <c r="AB195" s="2">
        <f t="shared" si="20"/>
        <v>175611.28316374123</v>
      </c>
      <c r="AC195" s="2">
        <f t="shared" si="38"/>
        <v>34275040.444696605</v>
      </c>
      <c r="AD195" s="3">
        <f t="shared" si="10"/>
        <v>48007293.27079308</v>
      </c>
      <c r="AE195" s="2">
        <f>IF(AE193&gt;=52800000,52800000,IF(AB174=Graph!G$1*1000,AE194+Graph!G$1*1000,AC195))</f>
        <v>34275040.444696605</v>
      </c>
      <c r="AF195" s="3">
        <f t="shared" si="21"/>
        <v>34275040.444696605</v>
      </c>
      <c r="AG195" s="3">
        <f t="shared" si="29"/>
        <v>41208516.506362692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118</v>
      </c>
      <c r="C196" s="7"/>
      <c r="D196" s="2" t="e">
        <f t="shared" si="11"/>
        <v>#N/A</v>
      </c>
      <c r="E196" s="2" t="e">
        <f t="shared" si="22"/>
        <v>#N/A</v>
      </c>
      <c r="F196" s="2">
        <v>574077.24569669366</v>
      </c>
      <c r="G196" s="2">
        <f t="shared" si="41"/>
        <v>574077.24569669366</v>
      </c>
      <c r="H196" s="2">
        <f t="shared" si="39"/>
        <v>77974143.683262706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3847005.1428571478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630105.93394453824</v>
      </c>
      <c r="Q196" s="2">
        <f t="shared" si="42"/>
        <v>630105.93394453824</v>
      </c>
      <c r="R196" s="2">
        <f t="shared" si="40"/>
        <v>82912439.649434239</v>
      </c>
      <c r="S196" s="2">
        <f t="shared" si="16"/>
        <v>574077.24569669366</v>
      </c>
      <c r="T196" s="2">
        <f t="shared" si="17"/>
        <v>25854.857142857276</v>
      </c>
      <c r="U196" s="2">
        <f t="shared" si="18"/>
        <v>630105.93394453824</v>
      </c>
      <c r="V196" s="2">
        <f t="shared" si="34"/>
        <v>34729177.392848529</v>
      </c>
      <c r="W196" s="2">
        <f t="shared" si="19"/>
        <v>454136.94815192372</v>
      </c>
      <c r="X196" s="2">
        <f t="shared" si="6"/>
        <v>175968.98579261452</v>
      </c>
      <c r="Y196" s="2">
        <f t="shared" si="37"/>
        <v>48183262.256585695</v>
      </c>
      <c r="Z196" s="2" t="str">
        <f t="shared" si="8"/>
        <v>HERE</v>
      </c>
      <c r="AA196" s="2">
        <f>IF(Z196="HERE",Y196,AA195+Graph!$G$1*1000)</f>
        <v>48183262.256585695</v>
      </c>
      <c r="AB196" s="2">
        <f t="shared" si="20"/>
        <v>175968.98579261452</v>
      </c>
      <c r="AC196" s="2">
        <f t="shared" si="38"/>
        <v>34729177.392848529</v>
      </c>
      <c r="AD196" s="3">
        <f t="shared" si="10"/>
        <v>48183262.256585695</v>
      </c>
      <c r="AE196" s="2">
        <f>IF(AE194&gt;=52800000,52800000,IF(AB175=Graph!G$1*1000,AE195+Graph!G$1*1000,AC196))</f>
        <v>34729177.392848529</v>
      </c>
      <c r="AF196" s="3">
        <f t="shared" si="21"/>
        <v>34729177.392848529</v>
      </c>
      <c r="AG196" s="3">
        <f t="shared" si="29"/>
        <v>41381335.607578725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119</v>
      </c>
      <c r="C197" s="7"/>
      <c r="D197" s="2" t="e">
        <f t="shared" si="11"/>
        <v>#N/A</v>
      </c>
      <c r="E197" s="2" t="e">
        <f t="shared" si="22"/>
        <v>#N/A</v>
      </c>
      <c r="F197" s="2">
        <v>575505.1063817516</v>
      </c>
      <c r="G197" s="2">
        <f t="shared" si="41"/>
        <v>575505.1063817516</v>
      </c>
      <c r="H197" s="2">
        <f t="shared" si="39"/>
        <v>78549648.78964445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3872860.0000000051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631891.49725845456</v>
      </c>
      <c r="Q197" s="2">
        <f t="shared" si="42"/>
        <v>631891.49725845456</v>
      </c>
      <c r="R197" s="2">
        <f t="shared" si="40"/>
        <v>83544331.146692693</v>
      </c>
      <c r="S197" s="2">
        <f t="shared" si="16"/>
        <v>575505.10638174415</v>
      </c>
      <c r="T197" s="2">
        <f t="shared" si="17"/>
        <v>25854.857142857276</v>
      </c>
      <c r="U197" s="2">
        <f t="shared" si="18"/>
        <v>631891.49725845456</v>
      </c>
      <c r="V197" s="2">
        <f t="shared" si="34"/>
        <v>35184742.201685511</v>
      </c>
      <c r="W197" s="2">
        <f t="shared" si="19"/>
        <v>455564.80883698165</v>
      </c>
      <c r="X197" s="2">
        <f t="shared" si="6"/>
        <v>176326.68842147291</v>
      </c>
      <c r="Y197" s="2">
        <f t="shared" si="37"/>
        <v>48359588.945007168</v>
      </c>
      <c r="Z197" s="2" t="str">
        <f t="shared" si="8"/>
        <v>HERE</v>
      </c>
      <c r="AA197" s="2">
        <f>IF(Z197="HERE",Y197,AA196+Graph!$G$1*1000)</f>
        <v>48359588.945007168</v>
      </c>
      <c r="AB197" s="2">
        <f t="shared" si="20"/>
        <v>176326.68842147291</v>
      </c>
      <c r="AC197" s="2">
        <f t="shared" si="38"/>
        <v>35184742.201685511</v>
      </c>
      <c r="AD197" s="3">
        <f t="shared" si="10"/>
        <v>48359588.945007168</v>
      </c>
      <c r="AE197" s="2">
        <f>IF(AE195&gt;=52800000,52800000,IF(AB176=Graph!G$1*1000,AE196+Graph!G$1*1000,AC197))</f>
        <v>35184742.201685511</v>
      </c>
      <c r="AF197" s="3">
        <f t="shared" si="21"/>
        <v>35184742.201685511</v>
      </c>
      <c r="AG197" s="3">
        <f t="shared" si="29"/>
        <v>41554548.034195006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120</v>
      </c>
      <c r="C198" s="7"/>
      <c r="D198" s="2" t="e">
        <f t="shared" si="11"/>
        <v>#N/A</v>
      </c>
      <c r="E198" s="2" t="e">
        <f t="shared" si="22"/>
        <v>#N/A</v>
      </c>
      <c r="F198" s="2">
        <v>576932.96706680954</v>
      </c>
      <c r="G198" s="2">
        <f t="shared" si="41"/>
        <v>576932.96706680954</v>
      </c>
      <c r="H198" s="2">
        <f t="shared" si="39"/>
        <v>79126581.756711259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3898714.8571428624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633677.06057238579</v>
      </c>
      <c r="Q198" s="2">
        <f t="shared" si="42"/>
        <v>633677.06057238579</v>
      </c>
      <c r="R198" s="2">
        <f t="shared" si="40"/>
        <v>84178008.207265079</v>
      </c>
      <c r="S198" s="2">
        <f t="shared" si="16"/>
        <v>576932.96706680954</v>
      </c>
      <c r="T198" s="2">
        <f t="shared" si="17"/>
        <v>25854.857142857276</v>
      </c>
      <c r="U198" s="2">
        <f t="shared" si="18"/>
        <v>633677.06057238579</v>
      </c>
      <c r="V198" s="2">
        <f t="shared" si="34"/>
        <v>35641734.87120755</v>
      </c>
      <c r="W198" s="2">
        <f t="shared" si="19"/>
        <v>456992.66952203959</v>
      </c>
      <c r="X198" s="2">
        <f t="shared" si="6"/>
        <v>176684.3910503462</v>
      </c>
      <c r="Y198" s="2">
        <f t="shared" si="37"/>
        <v>48536273.336057514</v>
      </c>
      <c r="Z198" s="2" t="str">
        <f t="shared" si="8"/>
        <v>HERE</v>
      </c>
      <c r="AA198" s="2">
        <f>IF(Z198="HERE",Y198,AA197+Graph!$G$1*1000)</f>
        <v>48536273.336057514</v>
      </c>
      <c r="AB198" s="2">
        <f t="shared" si="20"/>
        <v>176684.3910503462</v>
      </c>
      <c r="AC198" s="2">
        <f t="shared" si="38"/>
        <v>35641734.87120755</v>
      </c>
      <c r="AD198" s="3">
        <f t="shared" si="10"/>
        <v>48536273.336057514</v>
      </c>
      <c r="AE198" s="2">
        <f>IF(AE196&gt;=52800000,52800000,IF(AB177=Graph!G$1*1000,AE197+Graph!G$1*1000,AC198))</f>
        <v>35641734.87120755</v>
      </c>
      <c r="AF198" s="3">
        <f t="shared" si="21"/>
        <v>35641734.87120755</v>
      </c>
      <c r="AG198" s="3">
        <f t="shared" si="29"/>
        <v>41728153.786211506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121</v>
      </c>
      <c r="C199" s="7"/>
      <c r="D199" s="2" t="e">
        <f t="shared" si="11"/>
        <v>#N/A</v>
      </c>
      <c r="E199" s="2" t="e">
        <f t="shared" si="22"/>
        <v>#N/A</v>
      </c>
      <c r="F199" s="2">
        <v>578360.82775186002</v>
      </c>
      <c r="G199" s="2">
        <f t="shared" si="41"/>
        <v>578360.82775186002</v>
      </c>
      <c r="H199" s="2">
        <f t="shared" si="39"/>
        <v>79704942.58446312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3924569.7142857197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635462.62388631701</v>
      </c>
      <c r="Q199" s="2">
        <f t="shared" si="42"/>
        <v>635462.62388631701</v>
      </c>
      <c r="R199" s="2">
        <f t="shared" si="40"/>
        <v>84813470.831151396</v>
      </c>
      <c r="S199" s="2">
        <f t="shared" si="16"/>
        <v>578360.82775186002</v>
      </c>
      <c r="T199" s="2">
        <f t="shared" si="17"/>
        <v>25854.857142857276</v>
      </c>
      <c r="U199" s="2">
        <f t="shared" si="18"/>
        <v>635462.62388631701</v>
      </c>
      <c r="V199" s="2">
        <f t="shared" si="34"/>
        <v>36100155.40141464</v>
      </c>
      <c r="W199" s="2">
        <f t="shared" si="19"/>
        <v>458420.53020709008</v>
      </c>
      <c r="X199" s="2">
        <f t="shared" si="6"/>
        <v>177042.09367922693</v>
      </c>
      <c r="Y199" s="2">
        <f t="shared" si="37"/>
        <v>48713315.429736741</v>
      </c>
      <c r="Z199" s="2" t="str">
        <f t="shared" si="8"/>
        <v>HERE</v>
      </c>
      <c r="AA199" s="2">
        <f>IF(Z199="HERE",Y199,AA198+Graph!$G$1*1000)</f>
        <v>48713315.429736741</v>
      </c>
      <c r="AB199" s="2">
        <f t="shared" si="20"/>
        <v>177042.09367922693</v>
      </c>
      <c r="AC199" s="2">
        <f t="shared" si="38"/>
        <v>36100155.40141464</v>
      </c>
      <c r="AD199" s="3">
        <f t="shared" si="10"/>
        <v>48713315.429736741</v>
      </c>
      <c r="AE199" s="2">
        <f>IF(AE197&gt;=52800000,52800000,IF(AB178=Graph!G$1*1000,AE198+Graph!G$1*1000,AC199))</f>
        <v>36100155.40141464</v>
      </c>
      <c r="AF199" s="3">
        <f t="shared" si="21"/>
        <v>36100155.40141464</v>
      </c>
      <c r="AG199" s="3">
        <f t="shared" si="29"/>
        <v>41902152.863628238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122</v>
      </c>
      <c r="C200" s="7"/>
      <c r="D200" s="2" t="e">
        <f t="shared" si="11"/>
        <v>#N/A</v>
      </c>
      <c r="E200" s="2" t="e">
        <f t="shared" si="22"/>
        <v>#N/A</v>
      </c>
      <c r="F200" s="2">
        <v>579788.68843691796</v>
      </c>
      <c r="G200" s="2">
        <f t="shared" si="41"/>
        <v>579788.68843691796</v>
      </c>
      <c r="H200" s="2">
        <f t="shared" si="39"/>
        <v>80284731.272900045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3950424.5714285769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637248.18720023334</v>
      </c>
      <c r="Q200" s="2">
        <f t="shared" si="42"/>
        <v>637248.18720023334</v>
      </c>
      <c r="R200" s="2">
        <f t="shared" si="40"/>
        <v>85450719.018351629</v>
      </c>
      <c r="S200" s="2">
        <f t="shared" si="16"/>
        <v>579788.68843692541</v>
      </c>
      <c r="T200" s="2">
        <f t="shared" si="17"/>
        <v>25854.857142857276</v>
      </c>
      <c r="U200" s="2">
        <f t="shared" si="18"/>
        <v>637248.18720023334</v>
      </c>
      <c r="V200" s="2">
        <f t="shared" si="34"/>
        <v>36560003.792306788</v>
      </c>
      <c r="W200" s="2">
        <f t="shared" si="19"/>
        <v>459848.39089214802</v>
      </c>
      <c r="X200" s="2">
        <f t="shared" si="6"/>
        <v>177399.79630808532</v>
      </c>
      <c r="Y200" s="2">
        <f t="shared" si="37"/>
        <v>48890715.226044826</v>
      </c>
      <c r="Z200" s="2" t="str">
        <f t="shared" si="8"/>
        <v>HERE</v>
      </c>
      <c r="AA200" s="2">
        <f>IF(Z200="HERE",Y200,AA199+Graph!$G$1*1000)</f>
        <v>48890715.226044826</v>
      </c>
      <c r="AB200" s="2">
        <f t="shared" si="20"/>
        <v>177399.79630808532</v>
      </c>
      <c r="AC200" s="2">
        <f t="shared" si="38"/>
        <v>36560003.792306788</v>
      </c>
      <c r="AD200" s="3">
        <f t="shared" si="10"/>
        <v>48890715.226044826</v>
      </c>
      <c r="AE200" s="2">
        <f>IF(AE198&gt;=52800000,52800000,IF(AB179=Graph!G$1*1000,AE199+Graph!G$1*1000,AC200))</f>
        <v>36560003.792306788</v>
      </c>
      <c r="AF200" s="3">
        <f t="shared" si="21"/>
        <v>36560003.792306788</v>
      </c>
      <c r="AG200" s="3">
        <f t="shared" si="29"/>
        <v>42076545.26644522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123</v>
      </c>
      <c r="C201" s="7"/>
      <c r="D201" s="2" t="e">
        <f t="shared" si="11"/>
        <v>#N/A</v>
      </c>
      <c r="E201" s="2" t="e">
        <f t="shared" si="22"/>
        <v>#N/A</v>
      </c>
      <c r="F201" s="2">
        <v>581216.5491219759</v>
      </c>
      <c r="G201" s="2">
        <f t="shared" si="41"/>
        <v>581216.5491219759</v>
      </c>
      <c r="H201" s="2">
        <f t="shared" si="39"/>
        <v>80865947.822022021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3976279.4285714342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639033.75051416457</v>
      </c>
      <c r="Q201" s="2">
        <f t="shared" si="42"/>
        <v>639033.75051416457</v>
      </c>
      <c r="R201" s="2">
        <f t="shared" si="40"/>
        <v>86089752.768865794</v>
      </c>
      <c r="S201" s="2">
        <f t="shared" si="16"/>
        <v>581216.5491219759</v>
      </c>
      <c r="T201" s="2">
        <f t="shared" si="17"/>
        <v>25854.857142857276</v>
      </c>
      <c r="U201" s="2">
        <f t="shared" si="18"/>
        <v>639033.75051416457</v>
      </c>
      <c r="V201" s="2">
        <f t="shared" si="34"/>
        <v>37021280.043883994</v>
      </c>
      <c r="W201" s="2">
        <f t="shared" si="19"/>
        <v>461276.25157720596</v>
      </c>
      <c r="X201" s="2">
        <f t="shared" si="6"/>
        <v>177757.49893695861</v>
      </c>
      <c r="Y201" s="2">
        <f t="shared" si="37"/>
        <v>49068472.724981785</v>
      </c>
      <c r="Z201" s="2" t="str">
        <f t="shared" si="8"/>
        <v>HERE</v>
      </c>
      <c r="AA201" s="2">
        <f>IF(Z201="HERE",Y201,AA200+Graph!$G$1*1000)</f>
        <v>49068472.724981785</v>
      </c>
      <c r="AB201" s="2">
        <f t="shared" si="20"/>
        <v>177757.49893695861</v>
      </c>
      <c r="AC201" s="2">
        <f t="shared" si="38"/>
        <v>37021280.043883994</v>
      </c>
      <c r="AD201" s="3">
        <f t="shared" si="10"/>
        <v>49068472.724981785</v>
      </c>
      <c r="AE201" s="2">
        <f>IF(AE199&gt;=52800000,52800000,IF(AB180=Graph!G$1*1000,AE200+Graph!G$1*1000,AC201))</f>
        <v>37021280.043883994</v>
      </c>
      <c r="AF201" s="3">
        <f t="shared" si="21"/>
        <v>37021280.043883994</v>
      </c>
      <c r="AG201" s="3">
        <f t="shared" si="29"/>
        <v>42251330.994662426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124</v>
      </c>
      <c r="C202" s="7"/>
      <c r="D202" s="2" t="e">
        <f t="shared" si="11"/>
        <v>#N/A</v>
      </c>
      <c r="E202" s="2" t="e">
        <f t="shared" si="22"/>
        <v>#N/A</v>
      </c>
      <c r="F202" s="2">
        <v>582644.40980703384</v>
      </c>
      <c r="G202" s="2">
        <f t="shared" si="41"/>
        <v>582644.40980703384</v>
      </c>
      <c r="H202" s="2">
        <f t="shared" si="39"/>
        <v>81448592.231829047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4002134.2857142915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640819.31382808089</v>
      </c>
      <c r="Q202" s="2">
        <f t="shared" si="42"/>
        <v>640819.31382808089</v>
      </c>
      <c r="R202" s="2">
        <f t="shared" si="40"/>
        <v>86730572.082693875</v>
      </c>
      <c r="S202" s="2">
        <f t="shared" si="16"/>
        <v>582644.40980702639</v>
      </c>
      <c r="T202" s="2">
        <f t="shared" si="17"/>
        <v>25854.857142857276</v>
      </c>
      <c r="U202" s="2">
        <f t="shared" si="18"/>
        <v>640819.31382808089</v>
      </c>
      <c r="V202" s="2">
        <f t="shared" si="34"/>
        <v>37483984.156146258</v>
      </c>
      <c r="W202" s="2">
        <f t="shared" si="19"/>
        <v>462704.11226226389</v>
      </c>
      <c r="X202" s="2">
        <f t="shared" si="6"/>
        <v>178115.201565817</v>
      </c>
      <c r="Y202" s="2">
        <f t="shared" si="37"/>
        <v>49246587.926547602</v>
      </c>
      <c r="Z202" s="2" t="str">
        <f t="shared" si="8"/>
        <v>HERE</v>
      </c>
      <c r="AA202" s="2">
        <f>IF(Z202="HERE",Y202,AA201+Graph!$G$1*1000)</f>
        <v>49246587.926547602</v>
      </c>
      <c r="AB202" s="2">
        <f t="shared" si="20"/>
        <v>178115.201565817</v>
      </c>
      <c r="AC202" s="2">
        <f t="shared" si="38"/>
        <v>37483984.156146258</v>
      </c>
      <c r="AD202" s="3">
        <f t="shared" si="10"/>
        <v>49246587.926547602</v>
      </c>
      <c r="AE202" s="2">
        <f>IF(AE200&gt;=52800000,52800000,IF(AB181=Graph!G$1*1000,AE201+Graph!G$1*1000,AC202))</f>
        <v>37483984.156146258</v>
      </c>
      <c r="AF202" s="3">
        <f t="shared" si="21"/>
        <v>37483984.156146258</v>
      </c>
      <c r="AG202" s="3">
        <f t="shared" si="29"/>
        <v>42426510.048279867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125</v>
      </c>
      <c r="C203" s="7"/>
      <c r="D203" s="2" t="e">
        <f t="shared" si="11"/>
        <v>#N/A</v>
      </c>
      <c r="E203" s="2" t="e">
        <f t="shared" si="22"/>
        <v>#N/A</v>
      </c>
      <c r="F203" s="2">
        <v>584072.27049209177</v>
      </c>
      <c r="G203" s="2">
        <f t="shared" si="41"/>
        <v>584072.27049209177</v>
      </c>
      <c r="H203" s="2">
        <f t="shared" si="39"/>
        <v>82032664.502321139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4027989.1428571488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642604.87714201212</v>
      </c>
      <c r="Q203" s="2">
        <f t="shared" si="42"/>
        <v>642604.87714201212</v>
      </c>
      <c r="R203" s="2">
        <f t="shared" si="40"/>
        <v>87373176.959835887</v>
      </c>
      <c r="S203" s="2">
        <f t="shared" si="16"/>
        <v>584072.27049209177</v>
      </c>
      <c r="T203" s="2">
        <f t="shared" si="17"/>
        <v>25854.857142857276</v>
      </c>
      <c r="U203" s="2">
        <f t="shared" si="18"/>
        <v>642604.87714201212</v>
      </c>
      <c r="V203" s="2">
        <f t="shared" si="34"/>
        <v>37948116.12909358</v>
      </c>
      <c r="W203" s="2">
        <f t="shared" si="19"/>
        <v>464131.97294732183</v>
      </c>
      <c r="X203" s="2">
        <f t="shared" si="6"/>
        <v>178472.90419469029</v>
      </c>
      <c r="Y203" s="2">
        <f t="shared" si="37"/>
        <v>49425060.830742292</v>
      </c>
      <c r="Z203" s="2" t="str">
        <f t="shared" si="8"/>
        <v>HERE</v>
      </c>
      <c r="AA203" s="2">
        <f>IF(Z203="HERE",Y203,AA202+Graph!$G$1*1000)</f>
        <v>49425060.830742292</v>
      </c>
      <c r="AB203" s="2">
        <f t="shared" si="20"/>
        <v>178472.90419469029</v>
      </c>
      <c r="AC203" s="2">
        <f t="shared" si="38"/>
        <v>37948116.12909358</v>
      </c>
      <c r="AD203" s="3">
        <f t="shared" si="10"/>
        <v>49425060.830742292</v>
      </c>
      <c r="AE203" s="2">
        <f>IF(AE201&gt;=52800000,52800000,IF(AB182=Graph!G$1*1000,AE202+Graph!G$1*1000,AC203))</f>
        <v>37948116.12909358</v>
      </c>
      <c r="AF203" s="3">
        <f t="shared" si="21"/>
        <v>37948116.12909358</v>
      </c>
      <c r="AG203" s="3">
        <f t="shared" si="29"/>
        <v>42602082.42729754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126</v>
      </c>
      <c r="C204" s="7"/>
      <c r="D204" s="2" t="e">
        <f t="shared" si="11"/>
        <v>#N/A</v>
      </c>
      <c r="E204" s="2" t="e">
        <f t="shared" si="22"/>
        <v>#N/A</v>
      </c>
      <c r="F204" s="2">
        <v>585500.13117714971</v>
      </c>
      <c r="G204" s="2">
        <f t="shared" si="41"/>
        <v>585500.13117714971</v>
      </c>
      <c r="H204" s="2">
        <f t="shared" si="39"/>
        <v>82618164.633498281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4053844.0000000061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644390.44045592844</v>
      </c>
      <c r="Q204" s="2">
        <f t="shared" si="42"/>
        <v>644390.44045592844</v>
      </c>
      <c r="R204" s="2">
        <f t="shared" si="40"/>
        <v>88017567.400291815</v>
      </c>
      <c r="S204" s="2">
        <f t="shared" si="16"/>
        <v>585500.13117714226</v>
      </c>
      <c r="T204" s="2">
        <f t="shared" si="17"/>
        <v>25854.857142857276</v>
      </c>
      <c r="U204" s="2">
        <f t="shared" si="18"/>
        <v>644390.44045592844</v>
      </c>
      <c r="V204" s="2">
        <f t="shared" si="34"/>
        <v>38413675.96272596</v>
      </c>
      <c r="W204" s="2">
        <f t="shared" si="19"/>
        <v>465559.83363237977</v>
      </c>
      <c r="X204" s="2">
        <f t="shared" si="6"/>
        <v>178830.60682354867</v>
      </c>
      <c r="Y204" s="2">
        <f t="shared" si="37"/>
        <v>49603891.437565841</v>
      </c>
      <c r="Z204" s="2" t="str">
        <f t="shared" si="8"/>
        <v>HERE</v>
      </c>
      <c r="AA204" s="2">
        <f>IF(Z204="HERE",Y204,AA203+Graph!$G$1*1000)</f>
        <v>49603891.437565841</v>
      </c>
      <c r="AB204" s="2">
        <f t="shared" si="20"/>
        <v>178830.60682354867</v>
      </c>
      <c r="AC204" s="2">
        <f t="shared" si="38"/>
        <v>38413675.96272596</v>
      </c>
      <c r="AD204" s="3">
        <f t="shared" si="10"/>
        <v>49603891.437565841</v>
      </c>
      <c r="AE204" s="2">
        <f>IF(AE202&gt;=52800000,52800000,IF(AB183=Graph!G$1*1000,AE203+Graph!G$1*1000,AC204))</f>
        <v>38413675.96272596</v>
      </c>
      <c r="AF204" s="3">
        <f t="shared" si="21"/>
        <v>38413675.96272596</v>
      </c>
      <c r="AG204" s="3">
        <f t="shared" si="29"/>
        <v>42778048.131715454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127</v>
      </c>
      <c r="C205" s="7"/>
      <c r="D205" s="2" t="e">
        <f t="shared" si="11"/>
        <v>#N/A</v>
      </c>
      <c r="E205" s="2" t="e">
        <f t="shared" si="22"/>
        <v>#N/A</v>
      </c>
      <c r="F205" s="2">
        <v>586927.9918622002</v>
      </c>
      <c r="G205" s="2">
        <f t="shared" si="41"/>
        <v>586927.9918622002</v>
      </c>
      <c r="H205" s="2">
        <f t="shared" si="39"/>
        <v>83205092.625360489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4079698.8571428633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646176.00376985967</v>
      </c>
      <c r="Q205" s="2">
        <f t="shared" si="42"/>
        <v>646176.00376985967</v>
      </c>
      <c r="R205" s="2">
        <f t="shared" si="40"/>
        <v>88663743.404061675</v>
      </c>
      <c r="S205" s="2">
        <f t="shared" si="16"/>
        <v>586927.99186220765</v>
      </c>
      <c r="T205" s="2">
        <f t="shared" si="17"/>
        <v>25854.857142857276</v>
      </c>
      <c r="U205" s="2">
        <f t="shared" si="18"/>
        <v>646176.00376985967</v>
      </c>
      <c r="V205" s="2">
        <f t="shared" si="34"/>
        <v>38880663.657043397</v>
      </c>
      <c r="W205" s="2">
        <f t="shared" si="19"/>
        <v>466987.69431743771</v>
      </c>
      <c r="X205" s="2">
        <f t="shared" si="6"/>
        <v>179188.30945242196</v>
      </c>
      <c r="Y205" s="2">
        <f t="shared" si="37"/>
        <v>49783079.747018263</v>
      </c>
      <c r="Z205" s="2" t="str">
        <f t="shared" si="8"/>
        <v>HERE</v>
      </c>
      <c r="AA205" s="2">
        <f>IF(Z205="HERE",Y205,AA204+Graph!$G$1*1000)</f>
        <v>49783079.747018263</v>
      </c>
      <c r="AB205" s="2">
        <f t="shared" si="20"/>
        <v>179188.30945242196</v>
      </c>
      <c r="AC205" s="2">
        <f t="shared" si="38"/>
        <v>38880663.657043397</v>
      </c>
      <c r="AD205" s="3">
        <f t="shared" si="10"/>
        <v>49783079.747018263</v>
      </c>
      <c r="AE205" s="2">
        <f>IF(AE203&gt;=52800000,52800000,IF(AB184=Graph!G$1*1000,AE204+Graph!G$1*1000,AC205))</f>
        <v>38880663.657043397</v>
      </c>
      <c r="AF205" s="3">
        <f t="shared" si="21"/>
        <v>38880663.657043397</v>
      </c>
      <c r="AG205" s="3">
        <f t="shared" si="29"/>
        <v>42954407.161533594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128</v>
      </c>
      <c r="C206" s="7"/>
      <c r="D206" s="2" t="e">
        <f t="shared" si="11"/>
        <v>#N/A</v>
      </c>
      <c r="E206" s="2" t="e">
        <f t="shared" si="22"/>
        <v>#N/A</v>
      </c>
      <c r="F206" s="2">
        <v>588355.85254725814</v>
      </c>
      <c r="G206" s="2">
        <f t="shared" si="41"/>
        <v>588355.85254725814</v>
      </c>
      <c r="H206" s="2">
        <f t="shared" si="39"/>
        <v>83793448.477907747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4105553.7142857206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647961.567083776</v>
      </c>
      <c r="Q206" s="2">
        <f t="shared" si="42"/>
        <v>647961.567083776</v>
      </c>
      <c r="R206" s="2">
        <f t="shared" si="40"/>
        <v>89311704.971145451</v>
      </c>
      <c r="S206" s="2">
        <f t="shared" si="16"/>
        <v>588355.85254725814</v>
      </c>
      <c r="T206" s="2">
        <f t="shared" si="17"/>
        <v>25854.857142857276</v>
      </c>
      <c r="U206" s="2">
        <f t="shared" si="18"/>
        <v>647961.567083776</v>
      </c>
      <c r="V206" s="2">
        <f t="shared" si="34"/>
        <v>39349079.212045886</v>
      </c>
      <c r="W206" s="2">
        <f t="shared" si="19"/>
        <v>468415.5550024882</v>
      </c>
      <c r="X206" s="2">
        <f t="shared" si="6"/>
        <v>179546.0120812878</v>
      </c>
      <c r="Y206" s="2">
        <f t="shared" si="37"/>
        <v>49962625.759099551</v>
      </c>
      <c r="Z206" s="2" t="str">
        <f t="shared" si="8"/>
        <v>HERE</v>
      </c>
      <c r="AA206" s="2">
        <f>IF(Z206="HERE",Y206,AA205+Graph!$G$1*1000)</f>
        <v>49962625.759099551</v>
      </c>
      <c r="AB206" s="2">
        <f t="shared" si="20"/>
        <v>179546.0120812878</v>
      </c>
      <c r="AC206" s="2">
        <f t="shared" si="38"/>
        <v>39349079.212045886</v>
      </c>
      <c r="AD206" s="3">
        <f t="shared" si="10"/>
        <v>49962625.759099551</v>
      </c>
      <c r="AE206" s="2">
        <f>IF(AE204&gt;=52800000,52800000,IF(AB185=Graph!G$1*1000,AE205+Graph!G$1*1000,AC206))</f>
        <v>39349079.212045886</v>
      </c>
      <c r="AF206" s="3">
        <f t="shared" si="21"/>
        <v>39349079.212045886</v>
      </c>
      <c r="AG206" s="3">
        <f t="shared" si="29"/>
        <v>43131159.516751967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129</v>
      </c>
      <c r="C207" s="7"/>
      <c r="D207" s="2" t="e">
        <f t="shared" si="11"/>
        <v>#N/A</v>
      </c>
      <c r="E207" s="2" t="e">
        <f t="shared" si="22"/>
        <v>#N/A</v>
      </c>
      <c r="F207" s="2">
        <v>589783.71323231608</v>
      </c>
      <c r="G207" s="2">
        <f t="shared" si="41"/>
        <v>589783.71323231608</v>
      </c>
      <c r="H207" s="2">
        <f t="shared" si="39"/>
        <v>84383232.191140056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4131408.5714285779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649747.13039770722</v>
      </c>
      <c r="Q207" s="2">
        <f t="shared" si="42"/>
        <v>649747.13039770722</v>
      </c>
      <c r="R207" s="2">
        <f t="shared" si="40"/>
        <v>89961452.101543158</v>
      </c>
      <c r="S207" s="2">
        <f t="shared" si="16"/>
        <v>589783.71323230863</v>
      </c>
      <c r="T207" s="2">
        <f t="shared" si="17"/>
        <v>25854.857142857276</v>
      </c>
      <c r="U207" s="2">
        <f t="shared" si="18"/>
        <v>649747.13039770722</v>
      </c>
      <c r="V207" s="2">
        <f t="shared" si="34"/>
        <v>39818922.627733432</v>
      </c>
      <c r="W207" s="2">
        <f t="shared" si="19"/>
        <v>469843.41568754613</v>
      </c>
      <c r="X207" s="2">
        <f t="shared" si="6"/>
        <v>179903.71471016109</v>
      </c>
      <c r="Y207" s="2">
        <f t="shared" si="37"/>
        <v>50142529.473809712</v>
      </c>
      <c r="Z207" s="2" t="str">
        <f t="shared" si="8"/>
        <v>HERE</v>
      </c>
      <c r="AA207" s="2">
        <f>IF(Z207="HERE",Y207,AA206+Graph!$G$1*1000)</f>
        <v>50142529.473809712</v>
      </c>
      <c r="AB207" s="2">
        <f t="shared" si="20"/>
        <v>179903.71471016109</v>
      </c>
      <c r="AC207" s="2">
        <f t="shared" si="38"/>
        <v>39818922.627733432</v>
      </c>
      <c r="AD207" s="3">
        <f t="shared" si="10"/>
        <v>50142529.473809712</v>
      </c>
      <c r="AE207" s="2">
        <f>IF(AE205&gt;=52800000,52800000,IF(AB186=Graph!G$1*1000,AE206+Graph!G$1*1000,AC207))</f>
        <v>39818922.627733432</v>
      </c>
      <c r="AF207" s="3">
        <f t="shared" si="21"/>
        <v>39818922.627733432</v>
      </c>
      <c r="AG207" s="3">
        <f t="shared" si="29"/>
        <v>43308305.197370581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130</v>
      </c>
      <c r="C208" s="7"/>
      <c r="D208" s="2" t="e">
        <f t="shared" si="11"/>
        <v>#N/A</v>
      </c>
      <c r="E208" s="2" t="e">
        <f t="shared" si="22"/>
        <v>#N/A</v>
      </c>
      <c r="F208" s="2">
        <v>591211.57391737401</v>
      </c>
      <c r="G208" s="2">
        <f t="shared" si="41"/>
        <v>591211.57391737401</v>
      </c>
      <c r="H208" s="2">
        <f t="shared" si="39"/>
        <v>84974443.76505743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4157263.4285714352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651532.69371163845</v>
      </c>
      <c r="Q208" s="2">
        <f t="shared" si="42"/>
        <v>650000</v>
      </c>
      <c r="R208" s="2">
        <f t="shared" si="40"/>
        <v>90611452.101543158</v>
      </c>
      <c r="S208" s="2">
        <f t="shared" si="16"/>
        <v>591211.57391737401</v>
      </c>
      <c r="T208" s="2">
        <f t="shared" si="17"/>
        <v>25854.857142857276</v>
      </c>
      <c r="U208" s="2">
        <f t="shared" si="18"/>
        <v>650000</v>
      </c>
      <c r="V208" s="2">
        <f t="shared" si="34"/>
        <v>40290193.904106036</v>
      </c>
      <c r="W208" s="2">
        <f t="shared" si="19"/>
        <v>471271.27637260407</v>
      </c>
      <c r="X208" s="2">
        <f t="shared" si="6"/>
        <v>178728.72362739593</v>
      </c>
      <c r="Y208" s="2">
        <f t="shared" si="37"/>
        <v>50321258.197437108</v>
      </c>
      <c r="Z208" s="2" t="str">
        <f t="shared" si="8"/>
        <v>HERE</v>
      </c>
      <c r="AA208" s="2">
        <f>IF(Z208="HERE",Y208,AA207+Graph!$G$1*1000)</f>
        <v>50321258.197437108</v>
      </c>
      <c r="AB208" s="2">
        <f t="shared" si="20"/>
        <v>178728.72362739593</v>
      </c>
      <c r="AC208" s="2">
        <f t="shared" si="38"/>
        <v>40290193.904106036</v>
      </c>
      <c r="AD208" s="3">
        <f t="shared" si="10"/>
        <v>50321258.197437108</v>
      </c>
      <c r="AE208" s="2">
        <f>IF(AE206&gt;=52800000,52800000,IF(AB187=Graph!G$1*1000,AE207+Graph!G$1*1000,AC208))</f>
        <v>40290193.904106036</v>
      </c>
      <c r="AF208" s="3">
        <f t="shared" si="21"/>
        <v>40290193.904106036</v>
      </c>
      <c r="AG208" s="3">
        <f t="shared" si="29"/>
        <v>43485844.203389421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131</v>
      </c>
      <c r="C209" s="7"/>
      <c r="D209" s="2" t="e">
        <f t="shared" si="11"/>
        <v>#N/A</v>
      </c>
      <c r="E209" s="2" t="e">
        <f t="shared" si="22"/>
        <v>#N/A</v>
      </c>
      <c r="F209" s="2">
        <v>592639.43460243195</v>
      </c>
      <c r="G209" s="2">
        <f t="shared" si="41"/>
        <v>592639.43460243195</v>
      </c>
      <c r="H209" s="2">
        <f t="shared" si="39"/>
        <v>85567083.199659854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4183118.2857142924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653318.25702555478</v>
      </c>
      <c r="Q209" s="2">
        <f t="shared" si="42"/>
        <v>650000</v>
      </c>
      <c r="R209" s="2">
        <f t="shared" si="40"/>
        <v>91261452.101543158</v>
      </c>
      <c r="S209" s="2">
        <f t="shared" si="16"/>
        <v>592639.4346024245</v>
      </c>
      <c r="T209" s="2">
        <f t="shared" si="17"/>
        <v>25854.857142857276</v>
      </c>
      <c r="U209" s="2">
        <f t="shared" si="18"/>
        <v>650000</v>
      </c>
      <c r="V209" s="2">
        <f t="shared" si="34"/>
        <v>40762893.041163698</v>
      </c>
      <c r="W209" s="2">
        <f t="shared" si="19"/>
        <v>472699.13705766201</v>
      </c>
      <c r="X209" s="2">
        <f t="shared" si="6"/>
        <v>177300.86294233799</v>
      </c>
      <c r="Y209" s="2">
        <f t="shared" si="37"/>
        <v>50498559.060379446</v>
      </c>
      <c r="Z209" s="2" t="str">
        <f t="shared" si="8"/>
        <v>HERE</v>
      </c>
      <c r="AA209" s="2">
        <f>IF(Z209="HERE",Y209,AA208+Graph!$G$1*1000)</f>
        <v>50498559.060379446</v>
      </c>
      <c r="AB209" s="2">
        <f t="shared" si="20"/>
        <v>177300.86294233799</v>
      </c>
      <c r="AC209" s="2">
        <f t="shared" si="38"/>
        <v>40762893.041163698</v>
      </c>
      <c r="AD209" s="3">
        <f t="shared" si="10"/>
        <v>50498559.060379446</v>
      </c>
      <c r="AE209" s="2">
        <f>IF(AE207&gt;=52800000,52800000,IF(AB188=Graph!G$1*1000,AE208+Graph!G$1*1000,AC209))</f>
        <v>40762893.041163698</v>
      </c>
      <c r="AF209" s="3">
        <f t="shared" si="21"/>
        <v>40762893.041163698</v>
      </c>
      <c r="AG209" s="3">
        <f t="shared" si="29"/>
        <v>43663776.534808509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132</v>
      </c>
      <c r="C210" s="7"/>
      <c r="D210" s="2" t="e">
        <f t="shared" si="11"/>
        <v>#N/A</v>
      </c>
      <c r="E210" s="2" t="e">
        <f t="shared" si="22"/>
        <v>#N/A</v>
      </c>
      <c r="F210" s="2">
        <v>594067.29528748989</v>
      </c>
      <c r="G210" s="2">
        <f t="shared" si="41"/>
        <v>594067.29528748989</v>
      </c>
      <c r="H210" s="2">
        <f t="shared" si="39"/>
        <v>86161150.494947344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4208973.1428571492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655103.820339486</v>
      </c>
      <c r="Q210" s="2">
        <f t="shared" si="42"/>
        <v>650000</v>
      </c>
      <c r="R210" s="2">
        <f t="shared" si="40"/>
        <v>91911452.101543158</v>
      </c>
      <c r="S210" s="2">
        <f t="shared" si="16"/>
        <v>594067.29528748989</v>
      </c>
      <c r="T210" s="2">
        <f t="shared" si="17"/>
        <v>25854.85714285681</v>
      </c>
      <c r="U210" s="2">
        <f t="shared" si="18"/>
        <v>650000</v>
      </c>
      <c r="V210" s="2">
        <f t="shared" si="34"/>
        <v>41237020.038906418</v>
      </c>
      <c r="W210" s="2">
        <f t="shared" si="19"/>
        <v>474126.99774271995</v>
      </c>
      <c r="X210" s="2">
        <f t="shared" si="6"/>
        <v>175873.00225728005</v>
      </c>
      <c r="Y210" s="2">
        <f t="shared" si="37"/>
        <v>50674432.062636726</v>
      </c>
      <c r="Z210" s="2" t="str">
        <f t="shared" si="8"/>
        <v>HERE</v>
      </c>
      <c r="AA210" s="2">
        <f>IF(Z210="HERE",Y210,AA209+Graph!$G$1*1000)</f>
        <v>50674432.062636726</v>
      </c>
      <c r="AB210" s="2">
        <f t="shared" si="20"/>
        <v>175873.00225728005</v>
      </c>
      <c r="AC210" s="2">
        <f t="shared" si="38"/>
        <v>41237020.038906418</v>
      </c>
      <c r="AD210" s="3">
        <f t="shared" si="10"/>
        <v>50674432.062636726</v>
      </c>
      <c r="AE210" s="2">
        <f>IF(AE208&gt;=52800000,52800000,IF(AB189=Graph!G$1*1000,AE209+Graph!G$1*1000,AC210))</f>
        <v>41237020.038906418</v>
      </c>
      <c r="AF210" s="3">
        <f t="shared" si="21"/>
        <v>41237020.038906418</v>
      </c>
      <c r="AG210" s="3">
        <f t="shared" si="29"/>
        <v>43842102.191627823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133</v>
      </c>
      <c r="C211" s="7"/>
      <c r="D211" s="2" t="e">
        <f t="shared" si="11"/>
        <v>#N/A</v>
      </c>
      <c r="E211" s="2" t="e">
        <f t="shared" si="22"/>
        <v>#N/A</v>
      </c>
      <c r="F211" s="2">
        <v>595495.15597254783</v>
      </c>
      <c r="G211" s="2">
        <f t="shared" si="41"/>
        <v>595495.15597254783</v>
      </c>
      <c r="H211" s="2">
        <f t="shared" si="39"/>
        <v>86756645.650919884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4234828.0000000065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656889.38365340233</v>
      </c>
      <c r="Q211" s="2">
        <f t="shared" si="42"/>
        <v>650000</v>
      </c>
      <c r="R211" s="2">
        <f t="shared" si="40"/>
        <v>92561452.101543158</v>
      </c>
      <c r="S211" s="2">
        <f t="shared" si="16"/>
        <v>595495.15597254038</v>
      </c>
      <c r="T211" s="2">
        <f t="shared" si="17"/>
        <v>25854.857142857276</v>
      </c>
      <c r="U211" s="2">
        <f t="shared" si="18"/>
        <v>650000</v>
      </c>
      <c r="V211" s="2">
        <f t="shared" si="34"/>
        <v>41712574.897334196</v>
      </c>
      <c r="W211" s="2">
        <f t="shared" si="19"/>
        <v>475554.85842777789</v>
      </c>
      <c r="X211" s="2">
        <f t="shared" si="6"/>
        <v>174445.14157222211</v>
      </c>
      <c r="Y211" s="2">
        <f t="shared" si="37"/>
        <v>50848877.204208948</v>
      </c>
      <c r="Z211" s="2" t="str">
        <f t="shared" si="8"/>
        <v>HERE</v>
      </c>
      <c r="AA211" s="2">
        <f>IF(Z211="HERE",Y211,AA210+Graph!$G$1*1000)</f>
        <v>50848877.204208948</v>
      </c>
      <c r="AB211" s="2">
        <f t="shared" si="20"/>
        <v>174445.14157222211</v>
      </c>
      <c r="AC211" s="2">
        <f t="shared" si="38"/>
        <v>41712574.897334196</v>
      </c>
      <c r="AD211" s="3">
        <f t="shared" si="10"/>
        <v>50848877.204208948</v>
      </c>
      <c r="AE211" s="2">
        <f>IF(AE209&gt;=52800000,52800000,IF(AB190=Graph!G$1*1000,AE210+Graph!G$1*1000,AC211))</f>
        <v>41712574.897334196</v>
      </c>
      <c r="AF211" s="3">
        <f t="shared" si="21"/>
        <v>41712574.897334196</v>
      </c>
      <c r="AG211" s="3">
        <f t="shared" si="29"/>
        <v>44020821.173847377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134</v>
      </c>
      <c r="C212" s="7"/>
      <c r="D212" s="2" t="e">
        <f t="shared" si="11"/>
        <v>#N/A</v>
      </c>
      <c r="E212" s="2" t="e">
        <f t="shared" si="22"/>
        <v>#N/A</v>
      </c>
      <c r="F212" s="2">
        <v>596923.01665759832</v>
      </c>
      <c r="G212" s="2">
        <f t="shared" si="41"/>
        <v>596923.01665759832</v>
      </c>
      <c r="H212" s="2">
        <f t="shared" si="39"/>
        <v>87353568.667577475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4260682.8571428638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658674.94696733356</v>
      </c>
      <c r="Q212" s="2">
        <f t="shared" si="42"/>
        <v>650000</v>
      </c>
      <c r="R212" s="2">
        <f t="shared" si="40"/>
        <v>93211452.101543158</v>
      </c>
      <c r="S212" s="2">
        <f t="shared" si="16"/>
        <v>596923.01665759087</v>
      </c>
      <c r="T212" s="2">
        <f t="shared" si="17"/>
        <v>25854.857142857276</v>
      </c>
      <c r="U212" s="2">
        <f t="shared" si="18"/>
        <v>650000</v>
      </c>
      <c r="V212" s="2">
        <f t="shared" si="34"/>
        <v>42189557.616447024</v>
      </c>
      <c r="W212" s="2">
        <f t="shared" si="19"/>
        <v>476982.71911282837</v>
      </c>
      <c r="X212" s="2">
        <f t="shared" si="6"/>
        <v>173017.28088717163</v>
      </c>
      <c r="Y212" s="2">
        <f t="shared" si="37"/>
        <v>51021894.485096119</v>
      </c>
      <c r="Z212" s="2" t="str">
        <f t="shared" si="8"/>
        <v>HERE</v>
      </c>
      <c r="AA212" s="2">
        <f>IF(Z212="HERE",Y212,AA211+Graph!$G$1*1000)</f>
        <v>51021894.485096119</v>
      </c>
      <c r="AB212" s="2">
        <f t="shared" si="20"/>
        <v>173017.28088717163</v>
      </c>
      <c r="AC212" s="2">
        <f t="shared" si="38"/>
        <v>42189557.616447024</v>
      </c>
      <c r="AD212" s="3">
        <f t="shared" si="10"/>
        <v>51021894.485096119</v>
      </c>
      <c r="AE212" s="2">
        <f>IF(AE210&gt;=52800000,52800000,IF(AB191=Graph!G$1*1000,AE211+Graph!G$1*1000,AC212))</f>
        <v>42189557.616447024</v>
      </c>
      <c r="AF212" s="3">
        <f t="shared" si="21"/>
        <v>42189557.616447024</v>
      </c>
      <c r="AG212" s="3">
        <f t="shared" si="29"/>
        <v>44199933.48146715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135</v>
      </c>
      <c r="C213" s="7"/>
      <c r="D213" s="2" t="e">
        <f t="shared" si="11"/>
        <v>#N/A</v>
      </c>
      <c r="E213" s="2" t="e">
        <f t="shared" si="22"/>
        <v>#N/A</v>
      </c>
      <c r="F213" s="2">
        <v>598350.87734265625</v>
      </c>
      <c r="G213" s="2">
        <f t="shared" si="41"/>
        <v>598350.87734265625</v>
      </c>
      <c r="H213" s="2">
        <f t="shared" si="39"/>
        <v>87951919.544920132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4286537.7142857211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660460.51028124988</v>
      </c>
      <c r="Q213" s="2">
        <f t="shared" si="42"/>
        <v>650000</v>
      </c>
      <c r="R213" s="2">
        <f t="shared" si="40"/>
        <v>93861452.101543158</v>
      </c>
      <c r="S213" s="2">
        <f t="shared" si="16"/>
        <v>598350.87734265625</v>
      </c>
      <c r="T213" s="2">
        <f t="shared" si="17"/>
        <v>25854.857142857276</v>
      </c>
      <c r="U213" s="2">
        <f t="shared" si="18"/>
        <v>650000</v>
      </c>
      <c r="V213" s="2">
        <f t="shared" si="34"/>
        <v>42667968.19624491</v>
      </c>
      <c r="W213" s="2">
        <f t="shared" si="19"/>
        <v>478410.57979788631</v>
      </c>
      <c r="X213" s="2">
        <f t="shared" si="6"/>
        <v>171589.42020211369</v>
      </c>
      <c r="Y213" s="2">
        <f t="shared" si="37"/>
        <v>51193483.905298233</v>
      </c>
      <c r="Z213" s="2" t="str">
        <f t="shared" si="8"/>
        <v>HERE</v>
      </c>
      <c r="AA213" s="2">
        <f>IF(Z213="HERE",Y213,AA212+Graph!$G$1*1000)</f>
        <v>51193483.905298233</v>
      </c>
      <c r="AB213" s="2">
        <f t="shared" si="20"/>
        <v>171589.42020211369</v>
      </c>
      <c r="AC213" s="2">
        <f t="shared" si="38"/>
        <v>42667968.19624491</v>
      </c>
      <c r="AD213" s="3">
        <f t="shared" si="10"/>
        <v>51193483.905298233</v>
      </c>
      <c r="AE213" s="2">
        <f>IF(AE211&gt;=52800000,52800000,IF(AB192=Graph!G$1*1000,AE212+Graph!G$1*1000,AC213))</f>
        <v>42667968.19624491</v>
      </c>
      <c r="AF213" s="3">
        <f t="shared" si="21"/>
        <v>42667968.19624491</v>
      </c>
      <c r="AG213" s="3">
        <f t="shared" si="29"/>
        <v>44379439.114487156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136</v>
      </c>
      <c r="C214" s="7"/>
      <c r="D214" s="2" t="e">
        <f t="shared" si="11"/>
        <v>#N/A</v>
      </c>
      <c r="E214" s="2" t="e">
        <f t="shared" si="22"/>
        <v>#N/A</v>
      </c>
      <c r="F214" s="2">
        <v>599778.73802771419</v>
      </c>
      <c r="G214" s="2">
        <f t="shared" si="41"/>
        <v>599778.73802771419</v>
      </c>
      <c r="H214" s="2">
        <f t="shared" si="39"/>
        <v>88551698.282947838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4312392.5714285783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662246.07359518111</v>
      </c>
      <c r="Q214" s="2">
        <f t="shared" si="42"/>
        <v>650000</v>
      </c>
      <c r="R214" s="2">
        <f t="shared" si="40"/>
        <v>94511452.101543158</v>
      </c>
      <c r="S214" s="2">
        <f t="shared" si="16"/>
        <v>599778.73802770674</v>
      </c>
      <c r="T214" s="2">
        <f t="shared" si="17"/>
        <v>25854.857142857276</v>
      </c>
      <c r="U214" s="2">
        <f t="shared" si="18"/>
        <v>650000</v>
      </c>
      <c r="V214" s="2">
        <f t="shared" si="34"/>
        <v>43147806.636727855</v>
      </c>
      <c r="W214" s="2">
        <f t="shared" si="19"/>
        <v>479838.44048294425</v>
      </c>
      <c r="X214" s="2">
        <f t="shared" si="6"/>
        <v>170161.55951705575</v>
      </c>
      <c r="Y214" s="2">
        <f t="shared" si="37"/>
        <v>51363645.464815289</v>
      </c>
      <c r="Z214" s="2" t="str">
        <f t="shared" si="8"/>
        <v>HERE</v>
      </c>
      <c r="AA214" s="2">
        <f>IF(Z214="HERE",Y214,AA213+Graph!$G$1*1000)</f>
        <v>51363645.464815289</v>
      </c>
      <c r="AB214" s="2">
        <f t="shared" si="20"/>
        <v>170161.55951705575</v>
      </c>
      <c r="AC214" s="2">
        <f t="shared" si="38"/>
        <v>43147806.636727855</v>
      </c>
      <c r="AD214" s="3">
        <f t="shared" si="10"/>
        <v>51363645.464815289</v>
      </c>
      <c r="AE214" s="2">
        <f>IF(AE212&gt;=52800000,52800000,IF(AB193=Graph!G$1*1000,AE213+Graph!G$1*1000,AC214))</f>
        <v>43147806.636727855</v>
      </c>
      <c r="AF214" s="3">
        <f t="shared" si="21"/>
        <v>43147806.636727855</v>
      </c>
      <c r="AG214" s="3">
        <f t="shared" si="29"/>
        <v>44559338.072907403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137</v>
      </c>
      <c r="C215" s="7"/>
      <c r="D215" s="2" t="e">
        <f t="shared" si="11"/>
        <v>#N/A</v>
      </c>
      <c r="E215" s="2" t="e">
        <f t="shared" si="22"/>
        <v>#N/A</v>
      </c>
      <c r="F215" s="2">
        <v>601206.59871277213</v>
      </c>
      <c r="G215" s="2">
        <f t="shared" si="41"/>
        <v>601206.59871277213</v>
      </c>
      <c r="H215" s="2">
        <f t="shared" si="39"/>
        <v>89152904.88166061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4338247.4285714356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664031.63690909743</v>
      </c>
      <c r="Q215" s="2">
        <f t="shared" si="42"/>
        <v>650000</v>
      </c>
      <c r="R215" s="2">
        <f t="shared" si="40"/>
        <v>95161452.101543158</v>
      </c>
      <c r="S215" s="2">
        <f t="shared" si="16"/>
        <v>601206.59871277213</v>
      </c>
      <c r="T215" s="2">
        <f t="shared" si="17"/>
        <v>25854.857142857276</v>
      </c>
      <c r="U215" s="2">
        <f t="shared" si="18"/>
        <v>650000</v>
      </c>
      <c r="V215" s="2">
        <f t="shared" si="34"/>
        <v>43629072.937895857</v>
      </c>
      <c r="W215" s="2">
        <f t="shared" si="19"/>
        <v>481266.30116800219</v>
      </c>
      <c r="X215" s="2">
        <f t="shared" si="6"/>
        <v>168733.69883199781</v>
      </c>
      <c r="Y215" s="2">
        <f t="shared" si="37"/>
        <v>51532379.163647287</v>
      </c>
      <c r="Z215" s="2" t="str">
        <f t="shared" si="8"/>
        <v>HERE</v>
      </c>
      <c r="AA215" s="2">
        <f>IF(Z215="HERE",Y215,AA214+Graph!$G$1*1000)</f>
        <v>51532379.163647287</v>
      </c>
      <c r="AB215" s="2">
        <f t="shared" si="20"/>
        <v>168733.69883199781</v>
      </c>
      <c r="AC215" s="2">
        <f t="shared" si="38"/>
        <v>43629072.937895857</v>
      </c>
      <c r="AD215" s="3">
        <f t="shared" si="10"/>
        <v>51532379.163647287</v>
      </c>
      <c r="AE215" s="2">
        <f>IF(AE213&gt;=52800000,52800000,IF(AB194=Graph!G$1*1000,AE214+Graph!G$1*1000,AC215))</f>
        <v>43629072.937895857</v>
      </c>
      <c r="AF215" s="3">
        <f t="shared" si="21"/>
        <v>43629072.937895857</v>
      </c>
      <c r="AG215" s="3">
        <f t="shared" si="29"/>
        <v>44739630.356727898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138</v>
      </c>
      <c r="C216" s="7"/>
      <c r="D216" s="2" t="e">
        <f t="shared" si="11"/>
        <v>#N/A</v>
      </c>
      <c r="E216" s="2" t="e">
        <f t="shared" si="22"/>
        <v>#N/A</v>
      </c>
      <c r="F216" s="2">
        <v>602634.45939783007</v>
      </c>
      <c r="G216" s="2">
        <f t="shared" si="41"/>
        <v>602634.45939783007</v>
      </c>
      <c r="H216" s="2">
        <f t="shared" si="39"/>
        <v>89755539.341058433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4364102.2857142929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665817.20022302866</v>
      </c>
      <c r="Q216" s="2">
        <f t="shared" si="42"/>
        <v>650000</v>
      </c>
      <c r="R216" s="2">
        <f t="shared" si="40"/>
        <v>95811452.101543158</v>
      </c>
      <c r="S216" s="2">
        <f t="shared" si="16"/>
        <v>602634.45939782262</v>
      </c>
      <c r="T216" s="2">
        <f t="shared" si="17"/>
        <v>25854.857142857276</v>
      </c>
      <c r="U216" s="2">
        <f t="shared" si="18"/>
        <v>650000</v>
      </c>
      <c r="V216" s="2">
        <f t="shared" si="34"/>
        <v>44111767.099748917</v>
      </c>
      <c r="W216" s="2">
        <f t="shared" si="19"/>
        <v>482694.16185306013</v>
      </c>
      <c r="X216" s="2">
        <f t="shared" si="6"/>
        <v>167305.83814693987</v>
      </c>
      <c r="Y216" s="2">
        <f t="shared" si="37"/>
        <v>51699685.001794226</v>
      </c>
      <c r="Z216" s="2" t="str">
        <f t="shared" si="8"/>
        <v>HERE</v>
      </c>
      <c r="AA216" s="2">
        <f>IF(Z216="HERE",Y216,AA215+Graph!$G$1*1000)</f>
        <v>51699685.001794226</v>
      </c>
      <c r="AB216" s="2">
        <f t="shared" si="20"/>
        <v>167305.83814693987</v>
      </c>
      <c r="AC216" s="2">
        <f t="shared" si="38"/>
        <v>44111767.099748917</v>
      </c>
      <c r="AD216" s="3">
        <f t="shared" si="10"/>
        <v>51699685.001794226</v>
      </c>
      <c r="AE216" s="2">
        <f>IF(AE214&gt;=52800000,52800000,IF(AB195=Graph!G$1*1000,AE215+Graph!G$1*1000,AC216))</f>
        <v>44111767.099748917</v>
      </c>
      <c r="AF216" s="3">
        <f t="shared" si="21"/>
        <v>44111767.099748917</v>
      </c>
      <c r="AG216" s="3">
        <f t="shared" si="29"/>
        <v>44920315.965948604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139</v>
      </c>
      <c r="C217" s="7"/>
      <c r="D217" s="2" t="e">
        <f t="shared" si="11"/>
        <v>#N/A</v>
      </c>
      <c r="E217" s="2" t="e">
        <f t="shared" si="22"/>
        <v>#N/A</v>
      </c>
      <c r="F217" s="2">
        <v>604062.32008288801</v>
      </c>
      <c r="G217" s="2">
        <f t="shared" si="41"/>
        <v>604062.32008288801</v>
      </c>
      <c r="H217" s="2">
        <f t="shared" si="39"/>
        <v>90359601.661141321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4389957.1428571502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667602.76353695989</v>
      </c>
      <c r="Q217" s="2">
        <f t="shared" si="42"/>
        <v>650000</v>
      </c>
      <c r="R217" s="2">
        <f t="shared" si="40"/>
        <v>96461452.101543158</v>
      </c>
      <c r="S217" s="2">
        <f t="shared" si="16"/>
        <v>604062.32008288801</v>
      </c>
      <c r="T217" s="2">
        <f t="shared" si="17"/>
        <v>25854.857142857276</v>
      </c>
      <c r="U217" s="2">
        <f t="shared" si="18"/>
        <v>650000</v>
      </c>
      <c r="V217" s="2">
        <f t="shared" si="34"/>
        <v>44595889.122287035</v>
      </c>
      <c r="W217" s="2">
        <f t="shared" si="19"/>
        <v>484122.02253811806</v>
      </c>
      <c r="X217" s="2">
        <f t="shared" si="6"/>
        <v>165877.97746188194</v>
      </c>
      <c r="Y217" s="2">
        <f t="shared" si="37"/>
        <v>51865562.979256108</v>
      </c>
      <c r="Z217" s="2" t="str">
        <f t="shared" si="8"/>
        <v>HERE</v>
      </c>
      <c r="AA217" s="2">
        <f>IF(Z217="HERE",Y217,AA216+Graph!$G$1*1000)</f>
        <v>51865562.979256108</v>
      </c>
      <c r="AB217" s="2">
        <f t="shared" si="20"/>
        <v>165877.97746188194</v>
      </c>
      <c r="AC217" s="2">
        <f t="shared" si="38"/>
        <v>44595889.122287035</v>
      </c>
      <c r="AD217" s="3">
        <f t="shared" si="10"/>
        <v>51865562.979256108</v>
      </c>
      <c r="AE217" s="2">
        <f>IF(AE215&gt;=52800000,52800000,IF(AB196=Graph!G$1*1000,AE216+Graph!G$1*1000,AC217))</f>
        <v>44595889.122287035</v>
      </c>
      <c r="AF217" s="3">
        <f t="shared" si="21"/>
        <v>44595889.122287035</v>
      </c>
      <c r="AG217" s="3">
        <f t="shared" si="29"/>
        <v>45101394.900569558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140</v>
      </c>
      <c r="C218" s="7"/>
      <c r="D218" s="2" t="e">
        <f t="shared" si="11"/>
        <v>#N/A</v>
      </c>
      <c r="E218" s="2" t="e">
        <f t="shared" si="22"/>
        <v>#N/A</v>
      </c>
      <c r="F218" s="2">
        <v>605490.18076793849</v>
      </c>
      <c r="G218" s="2">
        <f t="shared" si="41"/>
        <v>605490.18076793849</v>
      </c>
      <c r="H218" s="2">
        <f t="shared" si="39"/>
        <v>90965091.84190926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4415812.0000000075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669388.32685087621</v>
      </c>
      <c r="Q218" s="2">
        <f t="shared" si="42"/>
        <v>650000</v>
      </c>
      <c r="R218" s="2">
        <f t="shared" si="40"/>
        <v>97111452.101543158</v>
      </c>
      <c r="S218" s="2">
        <f t="shared" si="16"/>
        <v>605490.18076793849</v>
      </c>
      <c r="T218" s="2">
        <f t="shared" si="17"/>
        <v>25854.857142857276</v>
      </c>
      <c r="U218" s="2">
        <f t="shared" si="18"/>
        <v>650000</v>
      </c>
      <c r="V218" s="2">
        <f t="shared" si="34"/>
        <v>45081439.005510204</v>
      </c>
      <c r="W218" s="2">
        <f t="shared" si="19"/>
        <v>485549.88322316855</v>
      </c>
      <c r="X218" s="2">
        <f t="shared" si="6"/>
        <v>164450.11677683145</v>
      </c>
      <c r="Y218" s="2">
        <f t="shared" si="37"/>
        <v>52030013.09603294</v>
      </c>
      <c r="Z218" s="2" t="str">
        <f t="shared" si="8"/>
        <v>HERE</v>
      </c>
      <c r="AA218" s="2">
        <f>IF(Z218="HERE",Y218,AA217+Graph!$G$1*1000)</f>
        <v>52030013.09603294</v>
      </c>
      <c r="AB218" s="2">
        <f t="shared" si="20"/>
        <v>164450.11677683145</v>
      </c>
      <c r="AC218" s="2">
        <f t="shared" si="38"/>
        <v>45081439.005510204</v>
      </c>
      <c r="AD218" s="3">
        <f t="shared" si="10"/>
        <v>52030013.09603294</v>
      </c>
      <c r="AE218" s="2">
        <f>IF(AE216&gt;=52800000,52800000,IF(AB197=Graph!G$1*1000,AE217+Graph!G$1*1000,AC218))</f>
        <v>45081439.005510204</v>
      </c>
      <c r="AF218" s="3">
        <f t="shared" si="21"/>
        <v>45081439.005510204</v>
      </c>
      <c r="AG218" s="3">
        <f t="shared" si="29"/>
        <v>45282867.160590723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141</v>
      </c>
      <c r="C219" s="7"/>
      <c r="D219" s="2" t="e">
        <f t="shared" si="11"/>
        <v>#N/A</v>
      </c>
      <c r="E219" s="2" t="e">
        <f t="shared" si="22"/>
        <v>#N/A</v>
      </c>
      <c r="F219" s="2">
        <v>606918.04145299643</v>
      </c>
      <c r="G219" s="2">
        <f t="shared" si="41"/>
        <v>606918.04145299643</v>
      </c>
      <c r="H219" s="2">
        <f t="shared" si="39"/>
        <v>91572009.883362263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4441666.8571428647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671173.89016480744</v>
      </c>
      <c r="Q219" s="2">
        <f t="shared" si="42"/>
        <v>650000</v>
      </c>
      <c r="R219" s="2">
        <f t="shared" si="40"/>
        <v>97761452.101543158</v>
      </c>
      <c r="S219" s="2">
        <f t="shared" si="16"/>
        <v>606918.04145300388</v>
      </c>
      <c r="T219" s="2">
        <f t="shared" si="17"/>
        <v>25854.857142857276</v>
      </c>
      <c r="U219" s="2">
        <f t="shared" si="18"/>
        <v>650000</v>
      </c>
      <c r="V219" s="2">
        <f t="shared" si="34"/>
        <v>45568416.74941843</v>
      </c>
      <c r="W219" s="2">
        <f t="shared" si="19"/>
        <v>486977.74390822649</v>
      </c>
      <c r="X219" s="2">
        <f t="shared" si="6"/>
        <v>163022.25609177351</v>
      </c>
      <c r="Y219" s="2">
        <f t="shared" si="37"/>
        <v>52193035.352124713</v>
      </c>
      <c r="Z219" s="2" t="str">
        <f t="shared" si="8"/>
        <v>HERE</v>
      </c>
      <c r="AA219" s="2">
        <f>IF(Z219="HERE",Y219,AA218+Graph!$G$1*1000)</f>
        <v>52193035.352124713</v>
      </c>
      <c r="AB219" s="2">
        <f t="shared" si="20"/>
        <v>163022.25609177351</v>
      </c>
      <c r="AC219" s="2">
        <f t="shared" si="38"/>
        <v>45568416.74941843</v>
      </c>
      <c r="AD219" s="3">
        <f t="shared" si="10"/>
        <v>52193035.352124713</v>
      </c>
      <c r="AE219" s="2">
        <f>IF(AE217&gt;=52800000,52800000,IF(AB198=Graph!G$1*1000,AE218+Graph!G$1*1000,AC219))</f>
        <v>45568416.74941843</v>
      </c>
      <c r="AF219" s="3">
        <f t="shared" si="21"/>
        <v>45568416.74941843</v>
      </c>
      <c r="AG219" s="3">
        <f t="shared" si="29"/>
        <v>45464732.746012136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142</v>
      </c>
      <c r="C220" s="7"/>
      <c r="D220" s="2" t="e">
        <f t="shared" si="11"/>
        <v>#N/A</v>
      </c>
      <c r="E220" s="2" t="e">
        <f t="shared" si="22"/>
        <v>#N/A</v>
      </c>
      <c r="F220" s="2">
        <v>608345.90213805437</v>
      </c>
      <c r="G220" s="2">
        <f t="shared" si="41"/>
        <v>608345.90213805437</v>
      </c>
      <c r="H220" s="2">
        <f t="shared" si="39"/>
        <v>92180355.785500318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4467521.714285722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672959.45347872376</v>
      </c>
      <c r="Q220" s="2">
        <f t="shared" si="42"/>
        <v>650000</v>
      </c>
      <c r="R220" s="2">
        <f t="shared" si="40"/>
        <v>98411452.101543158</v>
      </c>
      <c r="S220" s="2">
        <f t="shared" si="16"/>
        <v>608345.90213805437</v>
      </c>
      <c r="T220" s="2">
        <f t="shared" si="17"/>
        <v>25854.857142857276</v>
      </c>
      <c r="U220" s="2">
        <f t="shared" si="18"/>
        <v>650000</v>
      </c>
      <c r="V220" s="2">
        <f t="shared" si="34"/>
        <v>46056822.354011714</v>
      </c>
      <c r="W220" s="2">
        <f t="shared" si="19"/>
        <v>488405.60459328443</v>
      </c>
      <c r="X220" s="2">
        <f t="shared" si="6"/>
        <v>161594.39540671557</v>
      </c>
      <c r="Y220" s="2">
        <f t="shared" si="37"/>
        <v>52354629.747531429</v>
      </c>
      <c r="Z220" s="2" t="str">
        <f t="shared" si="8"/>
        <v>HERE</v>
      </c>
      <c r="AA220" s="2">
        <f>IF(Z220="HERE",Y220,AA219+Graph!$G$1*1000)</f>
        <v>52354629.747531429</v>
      </c>
      <c r="AB220" s="2">
        <f t="shared" si="20"/>
        <v>161594.39540671557</v>
      </c>
      <c r="AC220" s="2">
        <f t="shared" si="38"/>
        <v>46056822.354011714</v>
      </c>
      <c r="AD220" s="3">
        <f t="shared" si="10"/>
        <v>52354629.747531429</v>
      </c>
      <c r="AE220" s="2">
        <f>IF(AE218&gt;=52800000,52800000,IF(AB199=Graph!G$1*1000,AE219+Graph!G$1*1000,AC220))</f>
        <v>46056822.354011714</v>
      </c>
      <c r="AF220" s="3">
        <f t="shared" si="21"/>
        <v>46056822.354011714</v>
      </c>
      <c r="AG220" s="3">
        <f t="shared" si="29"/>
        <v>45646991.656833798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143</v>
      </c>
      <c r="C221" s="7"/>
      <c r="D221" s="2" t="e">
        <f t="shared" si="11"/>
        <v>#N/A</v>
      </c>
      <c r="E221" s="2" t="e">
        <f t="shared" si="22"/>
        <v>#N/A</v>
      </c>
      <c r="F221" s="2">
        <v>609773.76282311231</v>
      </c>
      <c r="G221" s="2">
        <f t="shared" si="41"/>
        <v>609773.76282311231</v>
      </c>
      <c r="H221" s="2">
        <f t="shared" si="39"/>
        <v>92790129.548323423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4493376.5714285793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674745.01679265499</v>
      </c>
      <c r="Q221" s="2">
        <f t="shared" si="42"/>
        <v>650000</v>
      </c>
      <c r="R221" s="2">
        <f t="shared" si="40"/>
        <v>99061452.101543158</v>
      </c>
      <c r="S221" s="2">
        <f t="shared" si="16"/>
        <v>609773.76282310486</v>
      </c>
      <c r="T221" s="2">
        <f t="shared" si="17"/>
        <v>25854.857142857276</v>
      </c>
      <c r="U221" s="2">
        <f t="shared" si="18"/>
        <v>650000</v>
      </c>
      <c r="V221" s="2">
        <f t="shared" si="34"/>
        <v>46546655.819290057</v>
      </c>
      <c r="W221" s="2">
        <f t="shared" si="19"/>
        <v>489833.46527834237</v>
      </c>
      <c r="X221" s="2">
        <f t="shared" si="6"/>
        <v>160166.53472165763</v>
      </c>
      <c r="Y221" s="2">
        <f t="shared" si="37"/>
        <v>52514796.282253087</v>
      </c>
      <c r="Z221" s="2" t="str">
        <f t="shared" si="8"/>
        <v>HERE</v>
      </c>
      <c r="AA221" s="2">
        <f>IF(Z221="HERE",Y221,AA220+Graph!$G$1*1000)</f>
        <v>52514796.282253087</v>
      </c>
      <c r="AB221" s="2">
        <f t="shared" si="20"/>
        <v>160166.53472165763</v>
      </c>
      <c r="AC221" s="2">
        <f t="shared" si="38"/>
        <v>46546655.819290057</v>
      </c>
      <c r="AD221" s="3">
        <f t="shared" si="10"/>
        <v>52514796.282253087</v>
      </c>
      <c r="AE221" s="2">
        <f>IF(AE219&gt;=52800000,52800000,IF(AB200=Graph!G$1*1000,AE220+Graph!G$1*1000,AC221))</f>
        <v>46546655.819290057</v>
      </c>
      <c r="AF221" s="3">
        <f t="shared" si="21"/>
        <v>46546655.819290057</v>
      </c>
      <c r="AG221" s="3">
        <f t="shared" si="29"/>
        <v>45829643.893055685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144</v>
      </c>
      <c r="C222" s="7"/>
      <c r="D222" s="2" t="e">
        <f t="shared" si="11"/>
        <v>#N/A</v>
      </c>
      <c r="E222" s="2" t="e">
        <f t="shared" si="22"/>
        <v>#N/A</v>
      </c>
      <c r="F222" s="2">
        <v>611201.62350817025</v>
      </c>
      <c r="G222" s="2">
        <f t="shared" si="41"/>
        <v>611201.62350817025</v>
      </c>
      <c r="H222" s="2">
        <f t="shared" si="39"/>
        <v>93401331.171831593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4519231.4285714366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676530.58010657132</v>
      </c>
      <c r="Q222" s="2">
        <f t="shared" si="42"/>
        <v>650000</v>
      </c>
      <c r="R222" s="2">
        <f t="shared" si="40"/>
        <v>99711452.101543158</v>
      </c>
      <c r="S222" s="2">
        <f t="shared" si="16"/>
        <v>611201.62350817025</v>
      </c>
      <c r="T222" s="2">
        <f t="shared" si="17"/>
        <v>25854.857142857276</v>
      </c>
      <c r="U222" s="2">
        <f t="shared" si="18"/>
        <v>650000</v>
      </c>
      <c r="V222" s="2">
        <f t="shared" si="34"/>
        <v>47037917.145253457</v>
      </c>
      <c r="W222" s="2">
        <f t="shared" si="19"/>
        <v>491261.3259634003</v>
      </c>
      <c r="X222" s="2">
        <f t="shared" si="6"/>
        <v>158738.6740365997</v>
      </c>
      <c r="Y222" s="2">
        <f t="shared" si="37"/>
        <v>52673534.956289686</v>
      </c>
      <c r="Z222" s="2" t="str">
        <f t="shared" si="8"/>
        <v>HERE</v>
      </c>
      <c r="AA222" s="2">
        <f>IF(Z222="HERE",Y222,AA221+Graph!$G$1*1000)</f>
        <v>52673534.956289686</v>
      </c>
      <c r="AB222" s="2">
        <f t="shared" si="20"/>
        <v>158738.6740365997</v>
      </c>
      <c r="AC222" s="2">
        <f t="shared" si="38"/>
        <v>47037917.145253457</v>
      </c>
      <c r="AD222" s="3">
        <f t="shared" si="10"/>
        <v>52673534.956289686</v>
      </c>
      <c r="AE222" s="2">
        <f>IF(AE220&gt;=52800000,52800000,IF(AB201=Graph!G$1*1000,AE221+Graph!G$1*1000,AC222))</f>
        <v>47037917.145253457</v>
      </c>
      <c r="AF222" s="3">
        <f t="shared" si="21"/>
        <v>47037917.145253457</v>
      </c>
      <c r="AG222" s="3">
        <f t="shared" si="29"/>
        <v>46012689.454677805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145</v>
      </c>
      <c r="C223" s="7"/>
      <c r="D223" s="2" t="e">
        <f t="shared" si="11"/>
        <v>#N/A</v>
      </c>
      <c r="E223" s="2" t="e">
        <f t="shared" si="22"/>
        <v>#N/A</v>
      </c>
      <c r="F223" s="2">
        <v>612629.48419322819</v>
      </c>
      <c r="G223" s="2">
        <f t="shared" si="41"/>
        <v>612629.48419322819</v>
      </c>
      <c r="H223" s="2">
        <f t="shared" si="39"/>
        <v>94013960.656024814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4545086.2857142938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678316.14342050254</v>
      </c>
      <c r="Q223" s="2">
        <f t="shared" si="42"/>
        <v>650000</v>
      </c>
      <c r="R223" s="2">
        <f t="shared" si="40"/>
        <v>100361452.10154316</v>
      </c>
      <c r="S223" s="2">
        <f t="shared" si="16"/>
        <v>612629.48419322073</v>
      </c>
      <c r="T223" s="2">
        <f t="shared" si="17"/>
        <v>25854.857142857276</v>
      </c>
      <c r="U223" s="2">
        <f t="shared" si="18"/>
        <v>650000</v>
      </c>
      <c r="V223" s="2">
        <f t="shared" si="34"/>
        <v>47530606.331901915</v>
      </c>
      <c r="W223" s="2">
        <f t="shared" si="19"/>
        <v>492689.18664845824</v>
      </c>
      <c r="X223" s="2">
        <f t="shared" si="6"/>
        <v>157310.81335154176</v>
      </c>
      <c r="Y223" s="2">
        <f t="shared" ref="Y223:Y286" si="43">IF(COUNT($C224)=0,IF(COUNT($C223)=1,C223,SUM(Y222+X223)),C223)</f>
        <v>52830845.769641228</v>
      </c>
      <c r="Z223" s="2" t="str">
        <f t="shared" si="8"/>
        <v>HERE</v>
      </c>
      <c r="AA223" s="2">
        <f>IF(Z223="HERE",Y223,AA222+Graph!$G$1*1000)</f>
        <v>52830845.769641228</v>
      </c>
      <c r="AB223" s="2">
        <f t="shared" si="20"/>
        <v>157310.81335154176</v>
      </c>
      <c r="AC223" s="2">
        <f t="shared" ref="AC223:AC286" si="44">IF(Z224="HERE",V223,AC222)</f>
        <v>47530606.331901915</v>
      </c>
      <c r="AD223" s="3">
        <f t="shared" si="10"/>
        <v>52800000</v>
      </c>
      <c r="AE223" s="2">
        <f>IF(AE221&gt;=52800000,52800000,IF(AB202=Graph!G$1*1000,AE222+Graph!G$1*1000,AC223))</f>
        <v>47530606.331901915</v>
      </c>
      <c r="AF223" s="3">
        <f t="shared" si="21"/>
        <v>47530606.331901915</v>
      </c>
      <c r="AG223" s="3">
        <f t="shared" si="29"/>
        <v>46196128.341700152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146</v>
      </c>
      <c r="C224" s="7"/>
      <c r="D224" s="2" t="e">
        <f t="shared" si="11"/>
        <v>#N/A</v>
      </c>
      <c r="E224" s="2" t="e">
        <f t="shared" si="22"/>
        <v>#N/A</v>
      </c>
      <c r="F224" s="2">
        <v>614057.34487828612</v>
      </c>
      <c r="G224" s="2">
        <f t="shared" si="41"/>
        <v>614057.34487828612</v>
      </c>
      <c r="H224" s="2">
        <f t="shared" ref="H224:H287" si="45">IF(COUNT($C225)=0,IF(COUNT($C224)=1,C224,SUM(H223+G224)),C224)</f>
        <v>94628018.0009031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4570941.1428571511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680101.70673441887</v>
      </c>
      <c r="Q224" s="2">
        <f t="shared" si="42"/>
        <v>650000</v>
      </c>
      <c r="R224" s="2">
        <f t="shared" ref="R224:R287" si="46">IF(COUNT($C225)=0,IF(COUNT($C224)=1,M224,SUM(R223+Q224)),M224)</f>
        <v>101011452.10154316</v>
      </c>
      <c r="S224" s="2">
        <f t="shared" si="16"/>
        <v>614057.34487828612</v>
      </c>
      <c r="T224" s="2">
        <f t="shared" si="17"/>
        <v>25854.857142857276</v>
      </c>
      <c r="U224" s="2">
        <f t="shared" si="18"/>
        <v>650000</v>
      </c>
      <c r="V224" s="2">
        <f t="shared" si="34"/>
        <v>48024723.379235432</v>
      </c>
      <c r="W224" s="2">
        <f t="shared" si="19"/>
        <v>494117.04733351618</v>
      </c>
      <c r="X224" s="2">
        <f t="shared" si="6"/>
        <v>155882.95266648382</v>
      </c>
      <c r="Y224" s="2">
        <f t="shared" si="43"/>
        <v>52986728.722307712</v>
      </c>
      <c r="Z224" s="2" t="str">
        <f t="shared" si="8"/>
        <v>HERE</v>
      </c>
      <c r="AA224" s="2">
        <f>IF(Z224="HERE",Y224,AA223+Graph!$G$1*1000)</f>
        <v>52986728.722307712</v>
      </c>
      <c r="AB224" s="2">
        <f t="shared" si="20"/>
        <v>155882.95266648382</v>
      </c>
      <c r="AC224" s="2">
        <f t="shared" si="44"/>
        <v>48024723.379235432</v>
      </c>
      <c r="AD224" s="3">
        <f t="shared" si="10"/>
        <v>52800000</v>
      </c>
      <c r="AE224" s="2">
        <f>IF(AE222&gt;=52800000,52800000,IF(AB203=Graph!G$1*1000,AE223+Graph!G$1*1000,AC224))</f>
        <v>48024723.379235432</v>
      </c>
      <c r="AF224" s="3">
        <f t="shared" si="21"/>
        <v>48024723.379235432</v>
      </c>
      <c r="AG224" s="3">
        <f t="shared" si="29"/>
        <v>46379960.554122746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147</v>
      </c>
      <c r="C225" s="7"/>
      <c r="D225" s="2" t="e">
        <f t="shared" si="11"/>
        <v>#N/A</v>
      </c>
      <c r="E225" s="2" t="e">
        <f t="shared" si="22"/>
        <v>#N/A</v>
      </c>
      <c r="F225" s="2">
        <v>615485.20556333661</v>
      </c>
      <c r="G225" s="2">
        <f t="shared" si="41"/>
        <v>615485.20556333661</v>
      </c>
      <c r="H225" s="2">
        <f t="shared" si="45"/>
        <v>95243503.206466436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4596796.0000000084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681887.2700483501</v>
      </c>
      <c r="Q225" s="2">
        <f t="shared" si="42"/>
        <v>650000</v>
      </c>
      <c r="R225" s="2">
        <f t="shared" si="46"/>
        <v>101661452.10154316</v>
      </c>
      <c r="S225" s="2">
        <f t="shared" si="16"/>
        <v>615485.20556333661</v>
      </c>
      <c r="T225" s="2">
        <f t="shared" si="17"/>
        <v>25854.857142857276</v>
      </c>
      <c r="U225" s="2">
        <f t="shared" si="18"/>
        <v>650000</v>
      </c>
      <c r="V225" s="2">
        <f t="shared" si="34"/>
        <v>48520268.287253998</v>
      </c>
      <c r="W225" s="2">
        <f t="shared" si="19"/>
        <v>495544.90801856667</v>
      </c>
      <c r="X225" s="2">
        <f t="shared" si="6"/>
        <v>154455.09198143333</v>
      </c>
      <c r="Y225" s="2">
        <f t="shared" si="43"/>
        <v>53141183.814289145</v>
      </c>
      <c r="Z225" s="2" t="str">
        <f t="shared" si="8"/>
        <v>HERE</v>
      </c>
      <c r="AA225" s="2">
        <f>IF(Z225="HERE",Y225,AA224+Graph!$G$1*1000)</f>
        <v>53141183.814289145</v>
      </c>
      <c r="AB225" s="2">
        <f t="shared" si="20"/>
        <v>154455.09198143333</v>
      </c>
      <c r="AC225" s="2">
        <f t="shared" si="44"/>
        <v>48520268.287253998</v>
      </c>
      <c r="AD225" s="3">
        <f t="shared" si="10"/>
        <v>52800000</v>
      </c>
      <c r="AE225" s="2">
        <f>IF(AE223&gt;=52800000,52800000,IF(AB204=Graph!G$1*1000,AE224+Graph!G$1*1000,AC225))</f>
        <v>48520268.287253998</v>
      </c>
      <c r="AF225" s="3">
        <f t="shared" si="21"/>
        <v>48520268.287253998</v>
      </c>
      <c r="AG225" s="3">
        <f t="shared" si="29"/>
        <v>46564186.091945559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148</v>
      </c>
      <c r="C226" s="7"/>
      <c r="D226" s="2" t="e">
        <f t="shared" si="11"/>
        <v>#N/A</v>
      </c>
      <c r="E226" s="2" t="e">
        <f t="shared" si="22"/>
        <v>#N/A</v>
      </c>
      <c r="F226" s="2">
        <v>616913.06624839455</v>
      </c>
      <c r="G226" s="2">
        <f t="shared" si="41"/>
        <v>616913.06624839455</v>
      </c>
      <c r="H226" s="2">
        <f t="shared" si="45"/>
        <v>95860416.272714823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4622650.8571428657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683672.83336226642</v>
      </c>
      <c r="Q226" s="2">
        <f t="shared" si="42"/>
        <v>650000</v>
      </c>
      <c r="R226" s="2">
        <f t="shared" si="46"/>
        <v>102311452.10154316</v>
      </c>
      <c r="S226" s="2">
        <f t="shared" si="16"/>
        <v>616913.0662483871</v>
      </c>
      <c r="T226" s="2">
        <f t="shared" si="17"/>
        <v>25854.857142857276</v>
      </c>
      <c r="U226" s="2">
        <f t="shared" si="18"/>
        <v>650000</v>
      </c>
      <c r="V226" s="2">
        <f t="shared" si="34"/>
        <v>49017241.055957623</v>
      </c>
      <c r="W226" s="2">
        <f t="shared" si="19"/>
        <v>496972.76870362461</v>
      </c>
      <c r="X226" s="2">
        <f t="shared" si="6"/>
        <v>153027.23129637539</v>
      </c>
      <c r="Y226" s="2">
        <f t="shared" si="43"/>
        <v>53294211.045585521</v>
      </c>
      <c r="Z226" s="2" t="str">
        <f t="shared" si="8"/>
        <v>HERE</v>
      </c>
      <c r="AA226" s="2">
        <f>IF(Z226="HERE",Y226,AA225+Graph!$G$1*1000)</f>
        <v>53294211.045585521</v>
      </c>
      <c r="AB226" s="2">
        <f t="shared" si="20"/>
        <v>153027.23129637539</v>
      </c>
      <c r="AC226" s="2">
        <f t="shared" si="44"/>
        <v>49017241.055957623</v>
      </c>
      <c r="AD226" s="3">
        <f t="shared" si="10"/>
        <v>52800000</v>
      </c>
      <c r="AE226" s="2">
        <f>IF(AE224&gt;=52800000,52800000,IF(AB205=Graph!G$1*1000,AE225+Graph!G$1*1000,AC226))</f>
        <v>49017241.055957623</v>
      </c>
      <c r="AF226" s="3">
        <f t="shared" si="21"/>
        <v>49017241.055957623</v>
      </c>
      <c r="AG226" s="3">
        <f t="shared" si="29"/>
        <v>46748804.955168612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149</v>
      </c>
      <c r="C227" s="7"/>
      <c r="D227" s="2" t="e">
        <f t="shared" si="11"/>
        <v>#N/A</v>
      </c>
      <c r="E227" s="2" t="e">
        <f t="shared" si="22"/>
        <v>#N/A</v>
      </c>
      <c r="F227" s="2">
        <v>618340.92693345249</v>
      </c>
      <c r="G227" s="2">
        <f t="shared" si="41"/>
        <v>618340.92693345249</v>
      </c>
      <c r="H227" s="2">
        <f t="shared" si="45"/>
        <v>96478757.199648276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4648505.7142857229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685458.39667619765</v>
      </c>
      <c r="Q227" s="2">
        <f t="shared" si="42"/>
        <v>650000</v>
      </c>
      <c r="R227" s="2">
        <f t="shared" si="46"/>
        <v>102961452.10154316</v>
      </c>
      <c r="S227" s="2">
        <f t="shared" si="16"/>
        <v>618340.92693345249</v>
      </c>
      <c r="T227" s="2">
        <f t="shared" si="17"/>
        <v>25854.857142857276</v>
      </c>
      <c r="U227" s="2">
        <f t="shared" si="18"/>
        <v>650000</v>
      </c>
      <c r="V227" s="2">
        <f t="shared" si="34"/>
        <v>49515641.685346305</v>
      </c>
      <c r="W227" s="2">
        <f t="shared" si="19"/>
        <v>498400.62938868254</v>
      </c>
      <c r="X227" s="2">
        <f t="shared" si="6"/>
        <v>151599.37061131746</v>
      </c>
      <c r="Y227" s="2">
        <f t="shared" si="43"/>
        <v>53445810.416196838</v>
      </c>
      <c r="Z227" s="2" t="str">
        <f t="shared" si="8"/>
        <v>HERE</v>
      </c>
      <c r="AA227" s="2">
        <f>IF(Z227="HERE",Y227,AA226+Graph!$G$1*1000)</f>
        <v>53445810.416196838</v>
      </c>
      <c r="AB227" s="2">
        <f t="shared" si="20"/>
        <v>151599.37061131746</v>
      </c>
      <c r="AC227" s="2">
        <f t="shared" si="44"/>
        <v>49515641.685346305</v>
      </c>
      <c r="AD227" s="3">
        <f t="shared" si="10"/>
        <v>52800000</v>
      </c>
      <c r="AE227" s="2">
        <f>IF(AE225&gt;=52800000,52800000,IF(AB206=Graph!G$1*1000,AE226+Graph!G$1*1000,AC227))</f>
        <v>49515641.685346305</v>
      </c>
      <c r="AF227" s="3">
        <f t="shared" si="21"/>
        <v>49515641.685346305</v>
      </c>
      <c r="AG227" s="3">
        <f t="shared" si="29"/>
        <v>46933817.143791884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150</v>
      </c>
      <c r="C228" s="7"/>
      <c r="D228" s="2" t="e">
        <f t="shared" si="11"/>
        <v>#N/A</v>
      </c>
      <c r="E228" s="2" t="e">
        <f t="shared" si="22"/>
        <v>#N/A</v>
      </c>
      <c r="F228" s="2">
        <v>619768.78761851043</v>
      </c>
      <c r="G228" s="2">
        <f t="shared" si="41"/>
        <v>619768.78761851043</v>
      </c>
      <c r="H228" s="2">
        <f t="shared" si="45"/>
        <v>97098525.987266779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4674360.5714285802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687243.95999012887</v>
      </c>
      <c r="Q228" s="2">
        <f t="shared" si="42"/>
        <v>650000</v>
      </c>
      <c r="R228" s="2">
        <f t="shared" si="46"/>
        <v>103611452.10154316</v>
      </c>
      <c r="S228" s="2">
        <f t="shared" si="16"/>
        <v>619768.78761850297</v>
      </c>
      <c r="T228" s="2">
        <f t="shared" si="17"/>
        <v>25854.857142857276</v>
      </c>
      <c r="U228" s="2">
        <f t="shared" si="18"/>
        <v>650000</v>
      </c>
      <c r="V228" s="2">
        <f t="shared" si="34"/>
        <v>50015470.175420046</v>
      </c>
      <c r="W228" s="2">
        <f t="shared" si="19"/>
        <v>499828.49007374048</v>
      </c>
      <c r="X228" s="2">
        <f t="shared" si="6"/>
        <v>150171.50992625952</v>
      </c>
      <c r="Y228" s="2">
        <f t="shared" si="43"/>
        <v>53595981.926123098</v>
      </c>
      <c r="Z228" s="2" t="str">
        <f t="shared" si="8"/>
        <v>HERE</v>
      </c>
      <c r="AA228" s="2">
        <f>IF(Z228="HERE",Y228,AA227+Graph!$G$1*1000)</f>
        <v>53595981.926123098</v>
      </c>
      <c r="AB228" s="2">
        <f t="shared" si="20"/>
        <v>150171.50992625952</v>
      </c>
      <c r="AC228" s="2">
        <f t="shared" si="44"/>
        <v>50015470.175420046</v>
      </c>
      <c r="AD228" s="3">
        <f t="shared" si="10"/>
        <v>52800000</v>
      </c>
      <c r="AE228" s="2">
        <f>IF(AE226&gt;=52800000,52800000,IF(AB207=Graph!G$1*1000,AE227+Graph!G$1*1000,AC228))</f>
        <v>50015470.175420046</v>
      </c>
      <c r="AF228" s="3">
        <f t="shared" si="21"/>
        <v>50015470.175420046</v>
      </c>
      <c r="AG228" s="3">
        <f t="shared" si="29"/>
        <v>47119222.657815419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151</v>
      </c>
      <c r="C229" s="7"/>
      <c r="D229" s="2" t="e">
        <f t="shared" si="11"/>
        <v>#N/A</v>
      </c>
      <c r="E229" s="2" t="e">
        <f t="shared" si="22"/>
        <v>#N/A</v>
      </c>
      <c r="F229" s="2">
        <v>621196.64830356836</v>
      </c>
      <c r="G229" s="2">
        <f t="shared" si="41"/>
        <v>621196.64830356836</v>
      </c>
      <c r="H229" s="2">
        <f t="shared" si="45"/>
        <v>97719722.635570347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4700215.4285714375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689029.5233040452</v>
      </c>
      <c r="Q229" s="2">
        <f t="shared" si="42"/>
        <v>650000</v>
      </c>
      <c r="R229" s="2">
        <f t="shared" si="46"/>
        <v>104261452.10154316</v>
      </c>
      <c r="S229" s="2">
        <f t="shared" si="16"/>
        <v>621196.64830356836</v>
      </c>
      <c r="T229" s="2">
        <f t="shared" si="17"/>
        <v>25854.857142857276</v>
      </c>
      <c r="U229" s="2">
        <f t="shared" si="18"/>
        <v>650000</v>
      </c>
      <c r="V229" s="2">
        <f t="shared" si="34"/>
        <v>50516726.526178844</v>
      </c>
      <c r="W229" s="2">
        <f t="shared" si="19"/>
        <v>501256.35075879842</v>
      </c>
      <c r="X229" s="2">
        <f t="shared" si="6"/>
        <v>148743.64924120158</v>
      </c>
      <c r="Y229" s="2">
        <f t="shared" si="43"/>
        <v>53744725.575364299</v>
      </c>
      <c r="Z229" s="2" t="str">
        <f t="shared" si="8"/>
        <v>HERE</v>
      </c>
      <c r="AA229" s="2">
        <f>IF(Z229="HERE",Y229,AA228+Graph!$G$1*1000)</f>
        <v>53744725.575364299</v>
      </c>
      <c r="AB229" s="2">
        <f t="shared" si="20"/>
        <v>148743.64924120158</v>
      </c>
      <c r="AC229" s="2">
        <f t="shared" si="44"/>
        <v>50516726.526178844</v>
      </c>
      <c r="AD229" s="3">
        <f t="shared" si="10"/>
        <v>52800000</v>
      </c>
      <c r="AE229" s="2">
        <f>IF(AE227&gt;=52800000,52800000,IF(AB208=Graph!G$1*1000,AE228+Graph!G$1*1000,AC229))</f>
        <v>50516726.526178844</v>
      </c>
      <c r="AF229" s="3">
        <f t="shared" si="21"/>
        <v>50516726.526178844</v>
      </c>
      <c r="AG229" s="3">
        <f t="shared" si="29"/>
        <v>47303642.072898701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152</v>
      </c>
      <c r="C230" s="7"/>
      <c r="D230" s="2" t="e">
        <f t="shared" si="11"/>
        <v>#N/A</v>
      </c>
      <c r="E230" s="2" t="e">
        <f t="shared" si="22"/>
        <v>#N/A</v>
      </c>
      <c r="F230" s="2">
        <v>622624.5089886263</v>
      </c>
      <c r="G230" s="2">
        <f t="shared" ref="G230:G293" si="47">IF(F230&gt;650000,$AK$31*1000,F230)</f>
        <v>622624.5089886263</v>
      </c>
      <c r="H230" s="2">
        <f t="shared" si="45"/>
        <v>98342347.144558966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4726070.2857142948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690815.08661797643</v>
      </c>
      <c r="Q230" s="2">
        <f t="shared" ref="Q230:Q293" si="48">IF(P230&gt;650000,650000,P230)</f>
        <v>650000</v>
      </c>
      <c r="R230" s="2">
        <f t="shared" si="46"/>
        <v>104911452.10154316</v>
      </c>
      <c r="S230" s="2">
        <f t="shared" si="16"/>
        <v>622624.50898861885</v>
      </c>
      <c r="T230" s="2">
        <f t="shared" si="17"/>
        <v>25854.857142857276</v>
      </c>
      <c r="U230" s="2">
        <f t="shared" si="18"/>
        <v>650000</v>
      </c>
      <c r="V230" s="2">
        <f t="shared" si="34"/>
        <v>51019410.737622701</v>
      </c>
      <c r="W230" s="2">
        <f t="shared" si="19"/>
        <v>502684.21144385636</v>
      </c>
      <c r="X230" s="2">
        <f t="shared" si="6"/>
        <v>147315.78855614364</v>
      </c>
      <c r="Y230" s="2">
        <f t="shared" si="43"/>
        <v>53892041.363920443</v>
      </c>
      <c r="Z230" s="2" t="str">
        <f t="shared" si="8"/>
        <v>HERE</v>
      </c>
      <c r="AA230" s="2">
        <f>IF(Z230="HERE",Y230,AA229+Graph!$G$1*1000)</f>
        <v>53892041.363920443</v>
      </c>
      <c r="AB230" s="2">
        <f t="shared" si="20"/>
        <v>147315.78855614364</v>
      </c>
      <c r="AC230" s="2">
        <f t="shared" si="44"/>
        <v>51019410.737622701</v>
      </c>
      <c r="AD230" s="3">
        <f t="shared" si="10"/>
        <v>52800000</v>
      </c>
      <c r="AE230" s="2">
        <f>IF(AE228&gt;=52800000,52800000,IF(AB209=Graph!G$1*1000,AE229+Graph!G$1*1000,AC230))</f>
        <v>51019410.737622701</v>
      </c>
      <c r="AF230" s="3">
        <f t="shared" si="21"/>
        <v>51019410.737622701</v>
      </c>
      <c r="AG230" s="3">
        <f t="shared" si="29"/>
        <v>47486847.806399688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153</v>
      </c>
      <c r="C231" s="7"/>
      <c r="D231" s="2" t="e">
        <f t="shared" si="11"/>
        <v>#N/A</v>
      </c>
      <c r="E231" s="2" t="e">
        <f t="shared" si="22"/>
        <v>#N/A</v>
      </c>
      <c r="F231" s="2">
        <v>624052.36967367679</v>
      </c>
      <c r="G231" s="2">
        <f t="shared" si="47"/>
        <v>624052.36967367679</v>
      </c>
      <c r="H231" s="2">
        <f t="shared" si="45"/>
        <v>98966399.514232635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4751925.142857152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692600.64993189275</v>
      </c>
      <c r="Q231" s="2">
        <f t="shared" si="48"/>
        <v>650000</v>
      </c>
      <c r="R231" s="2">
        <f t="shared" si="46"/>
        <v>105561452.10154316</v>
      </c>
      <c r="S231" s="2">
        <f t="shared" si="16"/>
        <v>624052.36967366934</v>
      </c>
      <c r="T231" s="2">
        <f t="shared" si="17"/>
        <v>25854.857142857276</v>
      </c>
      <c r="U231" s="2">
        <f t="shared" si="18"/>
        <v>650000</v>
      </c>
      <c r="V231" s="2">
        <f t="shared" si="34"/>
        <v>51523522.809751607</v>
      </c>
      <c r="W231" s="2">
        <f t="shared" si="19"/>
        <v>504112.07212890685</v>
      </c>
      <c r="X231" s="2">
        <f t="shared" si="6"/>
        <v>145887.92787109315</v>
      </c>
      <c r="Y231" s="2">
        <f t="shared" si="43"/>
        <v>54037929.291791536</v>
      </c>
      <c r="Z231" s="2" t="str">
        <f t="shared" si="8"/>
        <v>HERE</v>
      </c>
      <c r="AA231" s="2">
        <f>IF(Z231="HERE",Y231,AA230+Graph!$G$1*1000)</f>
        <v>54037929.291791536</v>
      </c>
      <c r="AB231" s="2">
        <f t="shared" si="20"/>
        <v>145887.92787109315</v>
      </c>
      <c r="AC231" s="2">
        <f t="shared" si="44"/>
        <v>51523522.809751607</v>
      </c>
      <c r="AD231" s="3">
        <f t="shared" si="10"/>
        <v>52800000</v>
      </c>
      <c r="AE231" s="2">
        <f>IF(AE229&gt;=52800000,52800000,IF(AB210=Graph!G$1*1000,AE230+Graph!G$1*1000,AC231))</f>
        <v>51523522.809751607</v>
      </c>
      <c r="AF231" s="3">
        <f t="shared" si="21"/>
        <v>51523522.809751607</v>
      </c>
      <c r="AG231" s="3">
        <f t="shared" si="29"/>
        <v>47668839.858318381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154</v>
      </c>
      <c r="C232" s="7"/>
      <c r="D232" s="2" t="e">
        <f t="shared" si="11"/>
        <v>#N/A</v>
      </c>
      <c r="E232" s="2" t="e">
        <f t="shared" si="22"/>
        <v>#N/A</v>
      </c>
      <c r="F232" s="2">
        <v>625480.23035873473</v>
      </c>
      <c r="G232" s="2">
        <f t="shared" si="47"/>
        <v>625480.23035873473</v>
      </c>
      <c r="H232" s="2">
        <f t="shared" si="45"/>
        <v>99591879.74459137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4777780.0000000093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694386.21324582398</v>
      </c>
      <c r="Q232" s="2">
        <f t="shared" si="48"/>
        <v>650000</v>
      </c>
      <c r="R232" s="2">
        <f t="shared" si="46"/>
        <v>106211452.10154316</v>
      </c>
      <c r="S232" s="2">
        <f t="shared" si="16"/>
        <v>625480.23035873473</v>
      </c>
      <c r="T232" s="2">
        <f t="shared" si="17"/>
        <v>25854.857142857276</v>
      </c>
      <c r="U232" s="2">
        <f t="shared" si="18"/>
        <v>650000</v>
      </c>
      <c r="V232" s="2">
        <f t="shared" si="34"/>
        <v>52029062.742565572</v>
      </c>
      <c r="W232" s="2">
        <f t="shared" si="19"/>
        <v>505539.93281396478</v>
      </c>
      <c r="X232" s="2">
        <f t="shared" si="6"/>
        <v>144460.06718603522</v>
      </c>
      <c r="Y232" s="2">
        <f t="shared" si="43"/>
        <v>54182389.358977571</v>
      </c>
      <c r="Z232" s="2" t="str">
        <f t="shared" si="8"/>
        <v>HERE</v>
      </c>
      <c r="AA232" s="2">
        <f>IF(Z232="HERE",Y232,AA231+Graph!$G$1*1000)</f>
        <v>54182389.358977571</v>
      </c>
      <c r="AB232" s="2">
        <f t="shared" si="20"/>
        <v>144460.06718603522</v>
      </c>
      <c r="AC232" s="2">
        <f t="shared" si="44"/>
        <v>52029062.742565572</v>
      </c>
      <c r="AD232" s="3">
        <f t="shared" si="10"/>
        <v>52800000</v>
      </c>
      <c r="AE232" s="2">
        <f>IF(AE230&gt;=52800000,52800000,IF(AB211=Graph!G$1*1000,AE231+Graph!G$1*1000,AC232))</f>
        <v>52029062.742565572</v>
      </c>
      <c r="AF232" s="3">
        <f t="shared" si="21"/>
        <v>52029062.742565572</v>
      </c>
      <c r="AG232" s="3">
        <f t="shared" si="29"/>
        <v>47849618.228654757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155</v>
      </c>
      <c r="C233" s="7"/>
      <c r="D233" s="2" t="e">
        <f t="shared" si="11"/>
        <v>#N/A</v>
      </c>
      <c r="E233" s="2" t="e">
        <f t="shared" si="22"/>
        <v>#N/A</v>
      </c>
      <c r="F233" s="2">
        <v>626908.09104379267</v>
      </c>
      <c r="G233" s="2">
        <f t="shared" si="47"/>
        <v>626908.09104379267</v>
      </c>
      <c r="H233" s="2">
        <f t="shared" si="45"/>
        <v>100218787.83563516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4803634.8571428666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696171.7765597403</v>
      </c>
      <c r="Q233" s="2">
        <f t="shared" si="48"/>
        <v>650000</v>
      </c>
      <c r="R233" s="2">
        <f t="shared" si="46"/>
        <v>106861452.10154316</v>
      </c>
      <c r="S233" s="2">
        <f t="shared" si="16"/>
        <v>626908.09104378521</v>
      </c>
      <c r="T233" s="2">
        <f t="shared" si="17"/>
        <v>25854.857142857276</v>
      </c>
      <c r="U233" s="2">
        <f t="shared" si="18"/>
        <v>650000</v>
      </c>
      <c r="V233" s="2">
        <f t="shared" si="34"/>
        <v>52536030.536064595</v>
      </c>
      <c r="W233" s="2">
        <f t="shared" si="19"/>
        <v>506967.79349902272</v>
      </c>
      <c r="X233" s="2">
        <f t="shared" si="6"/>
        <v>143032.20650097728</v>
      </c>
      <c r="Y233" s="2">
        <f t="shared" si="43"/>
        <v>54325421.565478548</v>
      </c>
      <c r="Z233" s="2" t="str">
        <f t="shared" si="8"/>
        <v>HERE</v>
      </c>
      <c r="AA233" s="2">
        <f>IF(Z233="HERE",Y233,AA232+Graph!$G$1*1000)</f>
        <v>54325421.565478548</v>
      </c>
      <c r="AB233" s="2">
        <f t="shared" si="20"/>
        <v>143032.20650097728</v>
      </c>
      <c r="AC233" s="2">
        <f t="shared" si="44"/>
        <v>52536030.536064595</v>
      </c>
      <c r="AD233" s="3">
        <f t="shared" si="10"/>
        <v>52800000</v>
      </c>
      <c r="AE233" s="2">
        <f>IF(AE231&gt;=52800000,52800000,IF(AB212=Graph!G$1*1000,AE232+Graph!G$1*1000,AC233))</f>
        <v>52536030.536064595</v>
      </c>
      <c r="AF233" s="3">
        <f t="shared" si="21"/>
        <v>52536030.536064595</v>
      </c>
      <c r="AG233" s="3">
        <f t="shared" si="29"/>
        <v>48029182.917408861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156</v>
      </c>
      <c r="C234" s="7"/>
      <c r="D234" s="2" t="e">
        <f t="shared" si="11"/>
        <v>#N/A</v>
      </c>
      <c r="E234" s="2" t="e">
        <f t="shared" si="22"/>
        <v>#N/A</v>
      </c>
      <c r="F234" s="2">
        <v>628335.9517288506</v>
      </c>
      <c r="G234" s="2">
        <f t="shared" si="47"/>
        <v>628335.9517288506</v>
      </c>
      <c r="H234" s="2">
        <f t="shared" si="45"/>
        <v>100847123.78736401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4829489.7142857239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697957.33987367153</v>
      </c>
      <c r="Q234" s="2">
        <f t="shared" si="48"/>
        <v>650000</v>
      </c>
      <c r="R234" s="2">
        <f t="shared" si="46"/>
        <v>107511452.10154316</v>
      </c>
      <c r="S234" s="2">
        <f t="shared" si="16"/>
        <v>628335.9517288506</v>
      </c>
      <c r="T234" s="2">
        <f t="shared" si="17"/>
        <v>25854.857142857276</v>
      </c>
      <c r="U234" s="2">
        <f t="shared" si="18"/>
        <v>650000</v>
      </c>
      <c r="V234" s="2">
        <f t="shared" si="34"/>
        <v>53044426.190248676</v>
      </c>
      <c r="W234" s="2">
        <f t="shared" si="19"/>
        <v>508395.65418408066</v>
      </c>
      <c r="X234" s="2">
        <f t="shared" si="6"/>
        <v>141604.34581591934</v>
      </c>
      <c r="Y234" s="2">
        <f t="shared" si="43"/>
        <v>54467025.911294468</v>
      </c>
      <c r="Z234" s="2" t="str">
        <f t="shared" si="8"/>
        <v>HERE</v>
      </c>
      <c r="AA234" s="2">
        <f>IF(Z234="HERE",Y234,AA233+Graph!$G$1*1000)</f>
        <v>54467025.911294468</v>
      </c>
      <c r="AB234" s="2">
        <f t="shared" si="20"/>
        <v>141604.34581591934</v>
      </c>
      <c r="AC234" s="2">
        <f t="shared" si="44"/>
        <v>53044426.190248676</v>
      </c>
      <c r="AD234" s="3">
        <f t="shared" si="10"/>
        <v>52800000</v>
      </c>
      <c r="AE234" s="2">
        <f>IF(AE232&gt;=52800000,52800000,IF(AB213=Graph!G$1*1000,AE233+Graph!G$1*1000,AC234))</f>
        <v>53044426.190248676</v>
      </c>
      <c r="AF234" s="3">
        <f t="shared" si="21"/>
        <v>52800000</v>
      </c>
      <c r="AG234" s="3">
        <f t="shared" si="29"/>
        <v>48207533.924580663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157</v>
      </c>
      <c r="C235" s="7"/>
      <c r="D235" s="2" t="e">
        <f t="shared" si="11"/>
        <v>#N/A</v>
      </c>
      <c r="E235" s="2" t="e">
        <f t="shared" si="22"/>
        <v>#N/A</v>
      </c>
      <c r="F235" s="2">
        <v>629763.81241390854</v>
      </c>
      <c r="G235" s="2">
        <f t="shared" si="47"/>
        <v>629763.81241390854</v>
      </c>
      <c r="H235" s="2">
        <f t="shared" si="45"/>
        <v>101476887.59977791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4855344.5714285811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699742.90318758786</v>
      </c>
      <c r="Q235" s="2">
        <f t="shared" si="48"/>
        <v>650000</v>
      </c>
      <c r="R235" s="2">
        <f t="shared" si="46"/>
        <v>108161452.10154316</v>
      </c>
      <c r="S235" s="2">
        <f t="shared" si="16"/>
        <v>629763.81241390109</v>
      </c>
      <c r="T235" s="2">
        <f t="shared" si="17"/>
        <v>25854.857142857276</v>
      </c>
      <c r="U235" s="2">
        <f t="shared" si="18"/>
        <v>650000</v>
      </c>
      <c r="V235" s="2">
        <f t="shared" si="34"/>
        <v>53554249.705117814</v>
      </c>
      <c r="W235" s="2">
        <f t="shared" si="19"/>
        <v>509823.5148691386</v>
      </c>
      <c r="X235" s="2">
        <f t="shared" si="6"/>
        <v>140176.4851308614</v>
      </c>
      <c r="Y235" s="2">
        <f t="shared" si="43"/>
        <v>54607202.396425329</v>
      </c>
      <c r="Z235" s="2" t="str">
        <f t="shared" si="8"/>
        <v>HERE</v>
      </c>
      <c r="AA235" s="2">
        <f>IF(Z235="HERE",Y235,AA234+Graph!$G$1*1000)</f>
        <v>54607202.396425329</v>
      </c>
      <c r="AB235" s="2">
        <f t="shared" si="20"/>
        <v>140176.4851308614</v>
      </c>
      <c r="AC235" s="2">
        <f t="shared" si="44"/>
        <v>53554249.705117814</v>
      </c>
      <c r="AD235" s="3">
        <f t="shared" si="10"/>
        <v>52800000</v>
      </c>
      <c r="AE235" s="2">
        <f>IF(AE233&gt;=52800000,52800000,IF(AB214=Graph!G$1*1000,AE234+Graph!G$1*1000,AC235))</f>
        <v>53554249.705117814</v>
      </c>
      <c r="AF235" s="3">
        <f t="shared" si="21"/>
        <v>52800000</v>
      </c>
      <c r="AG235" s="3">
        <f t="shared" si="29"/>
        <v>48384671.250170156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158</v>
      </c>
      <c r="C236" s="7"/>
      <c r="D236" s="2" t="e">
        <f t="shared" si="11"/>
        <v>#N/A</v>
      </c>
      <c r="E236" s="2" t="e">
        <f t="shared" si="22"/>
        <v>#N/A</v>
      </c>
      <c r="F236" s="2">
        <v>631191.67309896648</v>
      </c>
      <c r="G236" s="2">
        <f t="shared" si="47"/>
        <v>631191.67309896648</v>
      </c>
      <c r="H236" s="2">
        <f t="shared" si="45"/>
        <v>102108079.27287687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4881199.4285714384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701528.46650151908</v>
      </c>
      <c r="Q236" s="2">
        <f t="shared" si="48"/>
        <v>650000</v>
      </c>
      <c r="R236" s="2">
        <f t="shared" si="46"/>
        <v>108811452.10154316</v>
      </c>
      <c r="S236" s="2">
        <f t="shared" si="16"/>
        <v>631191.67309896648</v>
      </c>
      <c r="T236" s="2">
        <f t="shared" si="17"/>
        <v>25854.857142857276</v>
      </c>
      <c r="U236" s="2">
        <f t="shared" si="18"/>
        <v>650000</v>
      </c>
      <c r="V236" s="2">
        <f t="shared" si="34"/>
        <v>54065501.080672011</v>
      </c>
      <c r="W236" s="2">
        <f t="shared" si="19"/>
        <v>511251.37555419654</v>
      </c>
      <c r="X236" s="2">
        <f t="shared" si="6"/>
        <v>138748.62444580346</v>
      </c>
      <c r="Y236" s="2">
        <f t="shared" si="43"/>
        <v>54745951.020871133</v>
      </c>
      <c r="Z236" s="2" t="str">
        <f t="shared" si="8"/>
        <v>HERE</v>
      </c>
      <c r="AA236" s="2">
        <f>IF(Z236="HERE",Y236,AA235+Graph!$G$1*1000)</f>
        <v>54745951.020871133</v>
      </c>
      <c r="AB236" s="2">
        <f t="shared" si="20"/>
        <v>138748.62444580346</v>
      </c>
      <c r="AC236" s="2">
        <f t="shared" si="44"/>
        <v>54065501.080672011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48560594.894177347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159</v>
      </c>
      <c r="C237" s="7"/>
      <c r="D237" s="2" t="e">
        <f t="shared" si="11"/>
        <v>#N/A</v>
      </c>
      <c r="E237" s="2" t="e">
        <f t="shared" si="22"/>
        <v>#N/A</v>
      </c>
      <c r="F237" s="2">
        <v>632619.53378401697</v>
      </c>
      <c r="G237" s="2">
        <f t="shared" si="47"/>
        <v>632619.53378401697</v>
      </c>
      <c r="H237" s="2">
        <f t="shared" si="45"/>
        <v>102740698.80666089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4907054.2857142957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703314.02981545031</v>
      </c>
      <c r="Q237" s="2">
        <f t="shared" si="48"/>
        <v>650000</v>
      </c>
      <c r="R237" s="2">
        <f t="shared" si="46"/>
        <v>109461452.10154316</v>
      </c>
      <c r="S237" s="2">
        <f t="shared" si="16"/>
        <v>632619.53378401697</v>
      </c>
      <c r="T237" s="2">
        <f t="shared" si="17"/>
        <v>25854.857142857276</v>
      </c>
      <c r="U237" s="2">
        <f t="shared" si="18"/>
        <v>650000</v>
      </c>
      <c r="V237" s="2">
        <f t="shared" si="34"/>
        <v>54578180.316911265</v>
      </c>
      <c r="W237" s="2">
        <f t="shared" si="19"/>
        <v>512679.23623925447</v>
      </c>
      <c r="X237" s="2">
        <f t="shared" si="6"/>
        <v>137320.76376074553</v>
      </c>
      <c r="Y237" s="2">
        <f t="shared" si="43"/>
        <v>54883271.784631878</v>
      </c>
      <c r="Z237" s="2" t="str">
        <f t="shared" si="8"/>
        <v>HERE</v>
      </c>
      <c r="AA237" s="2">
        <f>IF(Z237="HERE",Y237,AA236+Graph!$G$1*1000)</f>
        <v>54883271.784631878</v>
      </c>
      <c r="AB237" s="2">
        <f t="shared" si="20"/>
        <v>137320.76376074553</v>
      </c>
      <c r="AC237" s="2">
        <f t="shared" si="44"/>
        <v>54065501.080672011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48735304.856602244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160</v>
      </c>
      <c r="C238" s="7"/>
      <c r="D238" s="2" t="e">
        <f t="shared" si="11"/>
        <v>#N/A</v>
      </c>
      <c r="E238" s="2" t="e">
        <f t="shared" si="22"/>
        <v>#N/A</v>
      </c>
      <c r="F238" s="2">
        <v>634047.3944690749</v>
      </c>
      <c r="G238" s="2">
        <f t="shared" si="47"/>
        <v>634047.3944690749</v>
      </c>
      <c r="H238" s="2">
        <f t="shared" si="45"/>
        <v>103374746.20112997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4932909.142857153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705099.59312936664</v>
      </c>
      <c r="Q238" s="2">
        <f t="shared" si="48"/>
        <v>650000</v>
      </c>
      <c r="R238" s="2">
        <f t="shared" si="46"/>
        <v>110111452.10154316</v>
      </c>
      <c r="S238" s="2">
        <f t="shared" si="16"/>
        <v>634047.39446908236</v>
      </c>
      <c r="T238" s="2">
        <f t="shared" si="17"/>
        <v>25854.857142857276</v>
      </c>
      <c r="U238" s="2">
        <f t="shared" si="18"/>
        <v>650000</v>
      </c>
      <c r="V238" s="2">
        <f t="shared" si="34"/>
        <v>55092287.41383557</v>
      </c>
      <c r="W238" s="2">
        <f t="shared" si="19"/>
        <v>514107.09692430496</v>
      </c>
      <c r="X238" s="2">
        <f t="shared" si="6"/>
        <v>135892.90307569504</v>
      </c>
      <c r="Y238" s="2">
        <f t="shared" si="43"/>
        <v>55019164.687707573</v>
      </c>
      <c r="Z238" s="2" t="str">
        <f t="shared" si="8"/>
        <v>MEEP</v>
      </c>
      <c r="AA238" s="2">
        <f>IF(Z238="HERE",Y238,AA237+Graph!$G$1*1000)</f>
        <v>55303271.784631878</v>
      </c>
      <c r="AB238" s="2">
        <f t="shared" si="20"/>
        <v>420000</v>
      </c>
      <c r="AC238" s="2">
        <f t="shared" si="44"/>
        <v>54065501.080672011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48908801.137444854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161</v>
      </c>
      <c r="C239" s="7"/>
      <c r="D239" s="2" t="e">
        <f t="shared" si="11"/>
        <v>#N/A</v>
      </c>
      <c r="E239" s="2" t="e">
        <f t="shared" si="22"/>
        <v>#N/A</v>
      </c>
      <c r="F239" s="2">
        <v>635475.25515413284</v>
      </c>
      <c r="G239" s="2">
        <f t="shared" si="47"/>
        <v>635475.25515413284</v>
      </c>
      <c r="H239" s="2">
        <f t="shared" si="45"/>
        <v>104010221.45628411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4958764.0000000102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706885.15644329786</v>
      </c>
      <c r="Q239" s="2">
        <f t="shared" si="48"/>
        <v>650000</v>
      </c>
      <c r="R239" s="2">
        <f t="shared" si="46"/>
        <v>110761452.10154316</v>
      </c>
      <c r="S239" s="2">
        <f t="shared" si="16"/>
        <v>635475.25515413284</v>
      </c>
      <c r="T239" s="2">
        <f t="shared" si="17"/>
        <v>25854.857142857276</v>
      </c>
      <c r="U239" s="2">
        <f t="shared" si="18"/>
        <v>650000</v>
      </c>
      <c r="V239" s="2">
        <f t="shared" si="34"/>
        <v>55607822.371444933</v>
      </c>
      <c r="W239" s="2">
        <f t="shared" si="19"/>
        <v>515534.9576093629</v>
      </c>
      <c r="X239" s="2">
        <f t="shared" si="6"/>
        <v>134465.0423906371</v>
      </c>
      <c r="Y239" s="2">
        <f t="shared" si="43"/>
        <v>55153629.73009821</v>
      </c>
      <c r="Z239" s="2" t="str">
        <f t="shared" si="8"/>
        <v>MEEP</v>
      </c>
      <c r="AA239" s="2">
        <f>IF(Z239="HERE",Y239,AA238+Graph!$G$1*1000)</f>
        <v>55723271.784631878</v>
      </c>
      <c r="AB239" s="2">
        <f t="shared" si="20"/>
        <v>420000</v>
      </c>
      <c r="AC239" s="2">
        <f t="shared" si="44"/>
        <v>54065501.080672011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49081083.736705154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162</v>
      </c>
      <c r="C240" s="7"/>
      <c r="D240" s="2" t="e">
        <f t="shared" si="11"/>
        <v>#N/A</v>
      </c>
      <c r="E240" s="2" t="e">
        <f t="shared" si="22"/>
        <v>#N/A</v>
      </c>
      <c r="F240" s="2">
        <v>636903.11583919078</v>
      </c>
      <c r="G240" s="2">
        <f t="shared" si="47"/>
        <v>636903.11583919078</v>
      </c>
      <c r="H240" s="2">
        <f t="shared" si="45"/>
        <v>104647124.57212329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4984618.8571428675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708670.71975721419</v>
      </c>
      <c r="Q240" s="2">
        <f t="shared" si="48"/>
        <v>650000</v>
      </c>
      <c r="R240" s="2">
        <f t="shared" si="46"/>
        <v>111411452.10154316</v>
      </c>
      <c r="S240" s="2">
        <f t="shared" si="16"/>
        <v>636903.11583918333</v>
      </c>
      <c r="T240" s="2">
        <f t="shared" si="17"/>
        <v>25854.857142857276</v>
      </c>
      <c r="U240" s="2">
        <f t="shared" si="18"/>
        <v>650000</v>
      </c>
      <c r="V240" s="2">
        <f t="shared" si="34"/>
        <v>56124785.189739354</v>
      </c>
      <c r="W240" s="2">
        <f t="shared" si="19"/>
        <v>516962.81829442084</v>
      </c>
      <c r="X240" s="2">
        <f t="shared" si="6"/>
        <v>133037.18170557916</v>
      </c>
      <c r="Y240" s="2">
        <f t="shared" si="43"/>
        <v>55286666.911803789</v>
      </c>
      <c r="Z240" s="2" t="str">
        <f t="shared" si="8"/>
        <v>MEEP</v>
      </c>
      <c r="AA240" s="2">
        <f>IF(Z240="HERE",Y240,AA239+Graph!$G$1*1000)</f>
        <v>56143271.784631878</v>
      </c>
      <c r="AB240" s="2">
        <f t="shared" si="20"/>
        <v>420000</v>
      </c>
      <c r="AC240" s="2">
        <f t="shared" si="44"/>
        <v>54065501.080672011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49252152.65438316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163</v>
      </c>
      <c r="C241" s="7"/>
      <c r="D241" s="2" t="e">
        <f t="shared" si="11"/>
        <v>#N/A</v>
      </c>
      <c r="E241" s="2" t="e">
        <f t="shared" si="22"/>
        <v>#N/A</v>
      </c>
      <c r="F241" s="2">
        <v>638330.97652424872</v>
      </c>
      <c r="G241" s="2">
        <f t="shared" si="47"/>
        <v>638330.97652424872</v>
      </c>
      <c r="H241" s="2">
        <f t="shared" si="45"/>
        <v>105285455.54864754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5010473.7142857248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710456.28307114542</v>
      </c>
      <c r="Q241" s="2">
        <f t="shared" si="48"/>
        <v>650000</v>
      </c>
      <c r="R241" s="2">
        <f t="shared" si="46"/>
        <v>112061452.10154316</v>
      </c>
      <c r="S241" s="2">
        <f t="shared" si="16"/>
        <v>638330.97652424872</v>
      </c>
      <c r="T241" s="2">
        <f t="shared" si="17"/>
        <v>25854.857142857276</v>
      </c>
      <c r="U241" s="2">
        <f t="shared" si="18"/>
        <v>650000</v>
      </c>
      <c r="V241" s="2">
        <f t="shared" si="34"/>
        <v>56643175.868718833</v>
      </c>
      <c r="W241" s="2">
        <f t="shared" si="19"/>
        <v>518390.67897947878</v>
      </c>
      <c r="X241" s="2">
        <f t="shared" si="6"/>
        <v>131609.32102052122</v>
      </c>
      <c r="Y241" s="2">
        <f t="shared" si="43"/>
        <v>55418276.232824311</v>
      </c>
      <c r="Z241" s="2" t="str">
        <f t="shared" si="8"/>
        <v>MEEP</v>
      </c>
      <c r="AA241" s="2">
        <f>IF(Z241="HERE",Y241,AA240+Graph!$G$1*1000)</f>
        <v>56563271.784631878</v>
      </c>
      <c r="AB241" s="2">
        <f t="shared" si="20"/>
        <v>420000</v>
      </c>
      <c r="AC241" s="2">
        <f t="shared" si="44"/>
        <v>54065501.080672011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49422007.890478872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164</v>
      </c>
      <c r="C242" s="7"/>
      <c r="D242" s="2" t="e">
        <f t="shared" si="11"/>
        <v>#N/A</v>
      </c>
      <c r="E242" s="2" t="e">
        <f t="shared" si="22"/>
        <v>#N/A</v>
      </c>
      <c r="F242" s="2">
        <v>639758.83720930666</v>
      </c>
      <c r="G242" s="2">
        <f t="shared" si="47"/>
        <v>639758.83720930666</v>
      </c>
      <c r="H242" s="2">
        <f t="shared" si="45"/>
        <v>105925214.38585684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5036328.5714285821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712241.84638506174</v>
      </c>
      <c r="Q242" s="2">
        <f t="shared" si="48"/>
        <v>650000</v>
      </c>
      <c r="R242" s="2">
        <f t="shared" si="46"/>
        <v>112711452.10154316</v>
      </c>
      <c r="S242" s="2">
        <f t="shared" si="16"/>
        <v>639758.83720929921</v>
      </c>
      <c r="T242" s="2">
        <f t="shared" si="17"/>
        <v>25854.857142857276</v>
      </c>
      <c r="U242" s="2">
        <f t="shared" si="18"/>
        <v>650000</v>
      </c>
      <c r="V242" s="2">
        <f t="shared" si="34"/>
        <v>57162994.408383369</v>
      </c>
      <c r="W242" s="2">
        <f t="shared" si="19"/>
        <v>519818.53966453671</v>
      </c>
      <c r="X242" s="2">
        <f t="shared" si="6"/>
        <v>130181.46033546329</v>
      </c>
      <c r="Y242" s="2">
        <f t="shared" si="43"/>
        <v>55548457.693159774</v>
      </c>
      <c r="Z242" s="2" t="str">
        <f t="shared" si="8"/>
        <v>MEEP</v>
      </c>
      <c r="AA242" s="2">
        <f>IF(Z242="HERE",Y242,AA241+Graph!$G$1*1000)</f>
        <v>56983271.784631878</v>
      </c>
      <c r="AB242" s="2">
        <f t="shared" si="20"/>
        <v>420000</v>
      </c>
      <c r="AC242" s="2">
        <f t="shared" si="44"/>
        <v>54065501.080672011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49590649.444992289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165</v>
      </c>
      <c r="C243" s="7"/>
      <c r="D243" s="2" t="e">
        <f t="shared" si="11"/>
        <v>#N/A</v>
      </c>
      <c r="E243" s="2" t="e">
        <f t="shared" si="22"/>
        <v>#N/A</v>
      </c>
      <c r="F243" s="2">
        <v>641186.6978943646</v>
      </c>
      <c r="G243" s="2">
        <f t="shared" si="47"/>
        <v>641186.6978943646</v>
      </c>
      <c r="H243" s="2">
        <f t="shared" si="45"/>
        <v>106566401.0837512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5062183.4285714393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714027.40969899297</v>
      </c>
      <c r="Q243" s="2">
        <f t="shared" si="48"/>
        <v>650000</v>
      </c>
      <c r="R243" s="2">
        <f t="shared" si="46"/>
        <v>113361452.10154316</v>
      </c>
      <c r="S243" s="2">
        <f t="shared" si="16"/>
        <v>641186.6978943646</v>
      </c>
      <c r="T243" s="2">
        <f t="shared" si="17"/>
        <v>25854.857142857276</v>
      </c>
      <c r="U243" s="2">
        <f t="shared" si="18"/>
        <v>650000</v>
      </c>
      <c r="V243" s="2">
        <f t="shared" si="34"/>
        <v>57684240.808732964</v>
      </c>
      <c r="W243" s="2">
        <f t="shared" si="19"/>
        <v>521246.40034959465</v>
      </c>
      <c r="X243" s="2">
        <f t="shared" si="6"/>
        <v>128753.59965040535</v>
      </c>
      <c r="Y243" s="2">
        <f t="shared" si="43"/>
        <v>55677211.292810179</v>
      </c>
      <c r="Z243" s="2" t="str">
        <f t="shared" si="8"/>
        <v>MEEP</v>
      </c>
      <c r="AA243" s="2">
        <f>IF(Z243="HERE",Y243,AA242+Graph!$G$1*1000)</f>
        <v>57403271.784631878</v>
      </c>
      <c r="AB243" s="2">
        <f t="shared" si="20"/>
        <v>420000</v>
      </c>
      <c r="AC243" s="2">
        <f t="shared" si="44"/>
        <v>54065501.080672011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49758077.317923389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166</v>
      </c>
      <c r="C244" s="7"/>
      <c r="D244" s="2" t="e">
        <f t="shared" si="11"/>
        <v>#N/A</v>
      </c>
      <c r="E244" s="2" t="e">
        <f t="shared" si="22"/>
        <v>#N/A</v>
      </c>
      <c r="F244" s="2">
        <v>642614.55857941508</v>
      </c>
      <c r="G244" s="2">
        <f t="shared" si="47"/>
        <v>642614.55857941508</v>
      </c>
      <c r="H244" s="2">
        <f t="shared" si="45"/>
        <v>107209015.64233062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5088038.2857142966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715812.97301290929</v>
      </c>
      <c r="Q244" s="2">
        <f t="shared" si="48"/>
        <v>650000</v>
      </c>
      <c r="R244" s="2">
        <f t="shared" si="46"/>
        <v>114011452.10154316</v>
      </c>
      <c r="S244" s="2">
        <f t="shared" si="16"/>
        <v>642614.55857941508</v>
      </c>
      <c r="T244" s="2">
        <f t="shared" si="17"/>
        <v>25854.857142857276</v>
      </c>
      <c r="U244" s="2">
        <f t="shared" si="18"/>
        <v>650000</v>
      </c>
      <c r="V244" s="2">
        <f t="shared" si="34"/>
        <v>58206915.069767609</v>
      </c>
      <c r="W244" s="2">
        <f t="shared" si="19"/>
        <v>522674.26103464514</v>
      </c>
      <c r="X244" s="2">
        <f t="shared" si="6"/>
        <v>127325.73896535486</v>
      </c>
      <c r="Y244" s="2">
        <f t="shared" si="43"/>
        <v>55804537.031775534</v>
      </c>
      <c r="Z244" s="2" t="str">
        <f t="shared" si="8"/>
        <v>MEEP</v>
      </c>
      <c r="AA244" s="2">
        <f>IF(Z244="HERE",Y244,AA243+Graph!$G$1*1000)</f>
        <v>57823271.784631878</v>
      </c>
      <c r="AB244" s="2">
        <f t="shared" si="20"/>
        <v>420000</v>
      </c>
      <c r="AC244" s="2">
        <f t="shared" si="44"/>
        <v>54065501.080672011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49896530.316595092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167</v>
      </c>
      <c r="C245" s="7"/>
      <c r="D245" s="2" t="e">
        <f t="shared" si="11"/>
        <v>#N/A</v>
      </c>
      <c r="E245" s="2" t="e">
        <f t="shared" si="22"/>
        <v>#N/A</v>
      </c>
      <c r="F245" s="2">
        <v>644042.41926447302</v>
      </c>
      <c r="G245" s="2">
        <f t="shared" si="47"/>
        <v>644042.41926447302</v>
      </c>
      <c r="H245" s="2">
        <f t="shared" si="45"/>
        <v>107853058.06159508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5113893.1428571539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717598.53632684052</v>
      </c>
      <c r="Q245" s="2">
        <f t="shared" si="48"/>
        <v>650000</v>
      </c>
      <c r="R245" s="2">
        <f t="shared" si="46"/>
        <v>114661452.10154316</v>
      </c>
      <c r="S245" s="2">
        <f t="shared" si="16"/>
        <v>644042.41926446557</v>
      </c>
      <c r="T245" s="2">
        <f t="shared" si="17"/>
        <v>25854.857142857276</v>
      </c>
      <c r="U245" s="2">
        <f t="shared" si="18"/>
        <v>650000</v>
      </c>
      <c r="V245" s="2">
        <f t="shared" si="34"/>
        <v>58731017.191487312</v>
      </c>
      <c r="W245" s="2">
        <f t="shared" si="19"/>
        <v>524102.12171970308</v>
      </c>
      <c r="X245" s="2">
        <f t="shared" si="6"/>
        <v>125897.87828029692</v>
      </c>
      <c r="Y245" s="2">
        <f t="shared" si="43"/>
        <v>55930434.910055831</v>
      </c>
      <c r="Z245" s="2" t="str">
        <f t="shared" si="8"/>
        <v>MEEP</v>
      </c>
      <c r="AA245" s="2">
        <f>IF(Z245="HERE",Y245,AA244+Graph!$G$1*1000)</f>
        <v>58243271.784631878</v>
      </c>
      <c r="AB245" s="2">
        <f t="shared" si="20"/>
        <v>420000</v>
      </c>
      <c r="AC245" s="2">
        <f t="shared" si="44"/>
        <v>54065501.080672011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49921236.168961771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168</v>
      </c>
      <c r="C246" s="7"/>
      <c r="D246" s="2" t="e">
        <f t="shared" si="11"/>
        <v>#N/A</v>
      </c>
      <c r="E246" s="2" t="e">
        <f t="shared" si="22"/>
        <v>#N/A</v>
      </c>
      <c r="F246" s="2">
        <v>645470.27994953096</v>
      </c>
      <c r="G246" s="2">
        <f t="shared" si="47"/>
        <v>645470.27994953096</v>
      </c>
      <c r="H246" s="2">
        <f t="shared" si="45"/>
        <v>108498528.34154461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5139748.0000000112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719384.09964077175</v>
      </c>
      <c r="Q246" s="2">
        <f t="shared" si="48"/>
        <v>650000</v>
      </c>
      <c r="R246" s="2">
        <f t="shared" si="46"/>
        <v>115311452.10154316</v>
      </c>
      <c r="S246" s="2">
        <f t="shared" si="16"/>
        <v>645470.27994953096</v>
      </c>
      <c r="T246" s="2">
        <f t="shared" si="17"/>
        <v>25854.857142857276</v>
      </c>
      <c r="U246" s="2">
        <f t="shared" si="18"/>
        <v>650000</v>
      </c>
      <c r="V246" s="2">
        <f t="shared" si="34"/>
        <v>59256547.173892073</v>
      </c>
      <c r="W246" s="2">
        <f t="shared" si="19"/>
        <v>525529.98240476102</v>
      </c>
      <c r="X246" s="2">
        <f t="shared" si="6"/>
        <v>124470.01759523898</v>
      </c>
      <c r="Y246" s="2">
        <f t="shared" si="43"/>
        <v>56054904.92765107</v>
      </c>
      <c r="Z246" s="2" t="str">
        <f t="shared" si="8"/>
        <v>MEEP</v>
      </c>
      <c r="AA246" s="2">
        <f>IF(Z246="HERE",Y246,AA245+Graph!$G$1*1000)</f>
        <v>58663271.784631878</v>
      </c>
      <c r="AB246" s="2">
        <f t="shared" si="20"/>
        <v>420000</v>
      </c>
      <c r="AC246" s="2">
        <f t="shared" si="44"/>
        <v>54065501.080672011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49946013.414362699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169</v>
      </c>
      <c r="C247" s="7"/>
      <c r="D247" s="2" t="e">
        <f t="shared" si="11"/>
        <v>#N/A</v>
      </c>
      <c r="E247" s="2" t="e">
        <f t="shared" si="22"/>
        <v>#N/A</v>
      </c>
      <c r="F247" s="2">
        <v>646898.1406345889</v>
      </c>
      <c r="G247" s="2">
        <f t="shared" si="47"/>
        <v>646898.1406345889</v>
      </c>
      <c r="H247" s="2">
        <f t="shared" si="45"/>
        <v>109145426.48217919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5165602.8571428685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721169.66295468807</v>
      </c>
      <c r="Q247" s="2">
        <f t="shared" si="48"/>
        <v>650000</v>
      </c>
      <c r="R247" s="2">
        <f t="shared" si="46"/>
        <v>115961452.10154316</v>
      </c>
      <c r="S247" s="2">
        <f t="shared" si="16"/>
        <v>646898.14063458145</v>
      </c>
      <c r="T247" s="2">
        <f t="shared" si="17"/>
        <v>25854.857142857276</v>
      </c>
      <c r="U247" s="2">
        <f t="shared" si="18"/>
        <v>650000</v>
      </c>
      <c r="V247" s="2">
        <f t="shared" si="34"/>
        <v>59783505.016981892</v>
      </c>
      <c r="W247" s="2">
        <f t="shared" si="19"/>
        <v>526957.84308981895</v>
      </c>
      <c r="X247" s="2">
        <f t="shared" si="6"/>
        <v>123042.15691018105</v>
      </c>
      <c r="Y247" s="2">
        <f t="shared" si="43"/>
        <v>56177947.084561251</v>
      </c>
      <c r="Z247" s="2" t="str">
        <f t="shared" si="8"/>
        <v>MEEP</v>
      </c>
      <c r="AA247" s="2">
        <f>IF(Z247="HERE",Y247,AA246+Graph!$G$1*1000)</f>
        <v>59083271.784631878</v>
      </c>
      <c r="AB247" s="2">
        <f t="shared" si="20"/>
        <v>420000</v>
      </c>
      <c r="AC247" s="2">
        <f t="shared" si="44"/>
        <v>54065501.080672011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49970862.052797884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170</v>
      </c>
      <c r="C248" s="7"/>
      <c r="D248" s="2" t="e">
        <f t="shared" si="11"/>
        <v>#N/A</v>
      </c>
      <c r="E248" s="2" t="e">
        <f t="shared" si="22"/>
        <v>#N/A</v>
      </c>
      <c r="F248" s="2">
        <v>648326.00131964684</v>
      </c>
      <c r="G248" s="2">
        <f t="shared" si="47"/>
        <v>648326.00131964684</v>
      </c>
      <c r="H248" s="2">
        <f t="shared" si="45"/>
        <v>109793752.48349884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5191457.7142857257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722955.2262686193</v>
      </c>
      <c r="Q248" s="2">
        <f t="shared" si="48"/>
        <v>650000</v>
      </c>
      <c r="R248" s="2">
        <f t="shared" si="46"/>
        <v>116611452.10154316</v>
      </c>
      <c r="S248" s="2">
        <f t="shared" si="16"/>
        <v>648326.00131964684</v>
      </c>
      <c r="T248" s="2">
        <f t="shared" si="17"/>
        <v>25854.857142857276</v>
      </c>
      <c r="U248" s="2">
        <f t="shared" si="18"/>
        <v>650000</v>
      </c>
      <c r="V248" s="2">
        <f t="shared" si="34"/>
        <v>60311890.720756769</v>
      </c>
      <c r="W248" s="2">
        <f t="shared" si="19"/>
        <v>528385.70377487689</v>
      </c>
      <c r="X248" s="2">
        <f t="shared" si="6"/>
        <v>121614.29622512311</v>
      </c>
      <c r="Y248" s="2">
        <f t="shared" si="43"/>
        <v>56299561.380786374</v>
      </c>
      <c r="Z248" s="2" t="str">
        <f t="shared" si="8"/>
        <v>MEEP</v>
      </c>
      <c r="AA248" s="2">
        <f>IF(Z248="HERE",Y248,AA247+Graph!$G$1*1000)</f>
        <v>59503271.784631878</v>
      </c>
      <c r="AB248" s="2">
        <f t="shared" si="20"/>
        <v>420000</v>
      </c>
      <c r="AC248" s="2">
        <f t="shared" si="44"/>
        <v>54065501.080672011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49995782.084267318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171</v>
      </c>
      <c r="C249" s="7"/>
      <c r="D249" s="2" t="e">
        <f t="shared" si="11"/>
        <v>#N/A</v>
      </c>
      <c r="E249" s="2" t="e">
        <f t="shared" si="22"/>
        <v>#N/A</v>
      </c>
      <c r="F249" s="2">
        <v>649753.86200470477</v>
      </c>
      <c r="G249" s="2">
        <f t="shared" si="47"/>
        <v>649753.86200470477</v>
      </c>
      <c r="H249" s="2">
        <f t="shared" si="45"/>
        <v>110443506.34550354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5217312.571428583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724740.78958253562</v>
      </c>
      <c r="Q249" s="2">
        <f t="shared" si="48"/>
        <v>650000</v>
      </c>
      <c r="R249" s="2">
        <f t="shared" si="46"/>
        <v>117261452.10154316</v>
      </c>
      <c r="S249" s="2">
        <f t="shared" si="16"/>
        <v>649753.86200469732</v>
      </c>
      <c r="T249" s="2">
        <f t="shared" si="17"/>
        <v>25854.857142857276</v>
      </c>
      <c r="U249" s="2">
        <f t="shared" si="18"/>
        <v>650000</v>
      </c>
      <c r="V249" s="2">
        <f t="shared" si="34"/>
        <v>60841704.285216704</v>
      </c>
      <c r="W249" s="2">
        <f t="shared" si="19"/>
        <v>529813.56445993483</v>
      </c>
      <c r="X249" s="2">
        <f t="shared" si="6"/>
        <v>120186.43554006517</v>
      </c>
      <c r="Y249" s="2">
        <f t="shared" si="43"/>
        <v>56419747.816326439</v>
      </c>
      <c r="Z249" s="2" t="str">
        <f t="shared" si="8"/>
        <v>MEEP</v>
      </c>
      <c r="AA249" s="2">
        <f>IF(Z249="HERE",Y249,AA248+Graph!$G$1*1000)</f>
        <v>59923271.784631878</v>
      </c>
      <c r="AB249" s="2">
        <f t="shared" si="20"/>
        <v>420000</v>
      </c>
      <c r="AC249" s="2">
        <f t="shared" si="44"/>
        <v>54065501.080672011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50020773.508771002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172</v>
      </c>
      <c r="C250" s="7"/>
      <c r="D250" s="2" t="e">
        <f t="shared" si="11"/>
        <v>#N/A</v>
      </c>
      <c r="E250" s="2" t="e">
        <f t="shared" si="22"/>
        <v>#N/A</v>
      </c>
      <c r="F250" s="2">
        <v>651181.72268975526</v>
      </c>
      <c r="G250" s="2">
        <f t="shared" si="47"/>
        <v>624145.14285714284</v>
      </c>
      <c r="H250" s="2">
        <f t="shared" si="45"/>
        <v>111067651.48836069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5243167.4285714403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726526.35289646685</v>
      </c>
      <c r="Q250" s="2">
        <f t="shared" si="48"/>
        <v>650000</v>
      </c>
      <c r="R250" s="2">
        <f t="shared" si="46"/>
        <v>117911452.10154316</v>
      </c>
      <c r="S250" s="2">
        <f t="shared" si="16"/>
        <v>624145.14285714924</v>
      </c>
      <c r="T250" s="2">
        <f t="shared" si="17"/>
        <v>25854.857142857276</v>
      </c>
      <c r="U250" s="2">
        <f t="shared" si="18"/>
        <v>650000</v>
      </c>
      <c r="V250" s="2">
        <f t="shared" si="34"/>
        <v>61372945.710361697</v>
      </c>
      <c r="W250" s="2">
        <f t="shared" si="19"/>
        <v>531241.42514499277</v>
      </c>
      <c r="X250" s="2">
        <f t="shared" si="6"/>
        <v>118758.57485500723</v>
      </c>
      <c r="Y250" s="2">
        <f t="shared" si="43"/>
        <v>56538506.391181447</v>
      </c>
      <c r="Z250" s="2" t="str">
        <f t="shared" si="8"/>
        <v>MEEP</v>
      </c>
      <c r="AA250" s="2">
        <f>IF(Z250="HERE",Y250,AA249+Graph!$G$1*1000)</f>
        <v>60343271.784631878</v>
      </c>
      <c r="AB250" s="2">
        <f t="shared" si="20"/>
        <v>420000</v>
      </c>
      <c r="AC250" s="2">
        <f t="shared" si="44"/>
        <v>54065501.080672011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50045836.326308943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173</v>
      </c>
      <c r="C251" s="7"/>
      <c r="D251" s="2" t="e">
        <f t="shared" si="11"/>
        <v>#N/A</v>
      </c>
      <c r="E251" s="2" t="e">
        <f t="shared" si="22"/>
        <v>#N/A</v>
      </c>
      <c r="F251" s="2">
        <v>652609.5833748132</v>
      </c>
      <c r="G251" s="2">
        <f t="shared" si="47"/>
        <v>624145.14285714284</v>
      </c>
      <c r="H251" s="2">
        <f t="shared" si="45"/>
        <v>111691796.63121784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5269022.2857142976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728311.91621038318</v>
      </c>
      <c r="Q251" s="2">
        <f t="shared" si="48"/>
        <v>650000</v>
      </c>
      <c r="R251" s="2">
        <f t="shared" si="46"/>
        <v>118561452.10154316</v>
      </c>
      <c r="S251" s="2">
        <f t="shared" si="16"/>
        <v>624145.14285714924</v>
      </c>
      <c r="T251" s="2">
        <f t="shared" si="17"/>
        <v>25854.857142857276</v>
      </c>
      <c r="U251" s="2">
        <f t="shared" si="18"/>
        <v>650000</v>
      </c>
      <c r="V251" s="2">
        <f t="shared" si="34"/>
        <v>61905614.99619174</v>
      </c>
      <c r="W251" s="2">
        <f t="shared" si="19"/>
        <v>532669.28583004326</v>
      </c>
      <c r="X251" s="2">
        <f t="shared" si="6"/>
        <v>117330.71416995674</v>
      </c>
      <c r="Y251" s="2">
        <f t="shared" si="43"/>
        <v>56655837.105351403</v>
      </c>
      <c r="Z251" s="2" t="str">
        <f t="shared" si="8"/>
        <v>MEEP</v>
      </c>
      <c r="AA251" s="2">
        <f>IF(Z251="HERE",Y251,AA250+Graph!$G$1*1000)</f>
        <v>60763271.784631878</v>
      </c>
      <c r="AB251" s="2">
        <f t="shared" si="20"/>
        <v>420000</v>
      </c>
      <c r="AC251" s="2">
        <f t="shared" si="44"/>
        <v>54065501.080672011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50070970.536881134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174</v>
      </c>
      <c r="C252" s="7"/>
      <c r="D252" s="2" t="e">
        <f t="shared" si="11"/>
        <v>#N/A</v>
      </c>
      <c r="E252" s="2" t="e">
        <f t="shared" si="22"/>
        <v>#N/A</v>
      </c>
      <c r="F252" s="2">
        <v>654037.44405987114</v>
      </c>
      <c r="G252" s="2">
        <f t="shared" si="47"/>
        <v>624145.14285714284</v>
      </c>
      <c r="H252" s="2">
        <f t="shared" si="45"/>
        <v>112315941.77407499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5294877.1428571548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730097.4795243144</v>
      </c>
      <c r="Q252" s="2">
        <f t="shared" si="48"/>
        <v>650000</v>
      </c>
      <c r="R252" s="2">
        <f t="shared" si="46"/>
        <v>119211452.10154316</v>
      </c>
      <c r="S252" s="2">
        <f t="shared" si="16"/>
        <v>624145.14285714924</v>
      </c>
      <c r="T252" s="2">
        <f t="shared" si="17"/>
        <v>25854.857142857276</v>
      </c>
      <c r="U252" s="2">
        <f t="shared" si="18"/>
        <v>650000</v>
      </c>
      <c r="V252" s="2">
        <f t="shared" si="34"/>
        <v>62439712.142706841</v>
      </c>
      <c r="W252" s="2">
        <f t="shared" si="19"/>
        <v>534097.14651510119</v>
      </c>
      <c r="X252" s="2">
        <f t="shared" si="6"/>
        <v>115902.85348489881</v>
      </c>
      <c r="Y252" s="2">
        <f t="shared" si="43"/>
        <v>56771739.958836302</v>
      </c>
      <c r="Z252" s="2" t="str">
        <f t="shared" si="8"/>
        <v>MEEP</v>
      </c>
      <c r="AA252" s="2">
        <f>IF(Z252="HERE",Y252,AA251+Graph!$G$1*1000)</f>
        <v>61183271.784631878</v>
      </c>
      <c r="AB252" s="2">
        <f t="shared" si="20"/>
        <v>420000</v>
      </c>
      <c r="AC252" s="2">
        <f t="shared" si="44"/>
        <v>54065501.080672011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50096176.140487581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175</v>
      </c>
      <c r="C253" s="7"/>
      <c r="D253" s="2" t="e">
        <f t="shared" si="11"/>
        <v>#N/A</v>
      </c>
      <c r="E253" s="2" t="e">
        <f t="shared" si="22"/>
        <v>#N/A</v>
      </c>
      <c r="F253" s="2">
        <v>655465.30474492908</v>
      </c>
      <c r="G253" s="2">
        <f t="shared" si="47"/>
        <v>624145.14285714284</v>
      </c>
      <c r="H253" s="2">
        <f t="shared" si="45"/>
        <v>112940086.91693214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5320732.0000000121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731883.04283823073</v>
      </c>
      <c r="Q253" s="2">
        <f t="shared" si="48"/>
        <v>650000</v>
      </c>
      <c r="R253" s="2">
        <f t="shared" si="46"/>
        <v>119861452.10154316</v>
      </c>
      <c r="S253" s="2">
        <f t="shared" si="16"/>
        <v>624145.14285714924</v>
      </c>
      <c r="T253" s="2">
        <f t="shared" si="17"/>
        <v>25854.857142857276</v>
      </c>
      <c r="U253" s="2">
        <f t="shared" si="18"/>
        <v>650000</v>
      </c>
      <c r="V253" s="2">
        <f t="shared" si="34"/>
        <v>62975237.149907</v>
      </c>
      <c r="W253" s="2">
        <f t="shared" si="19"/>
        <v>535525.00720015913</v>
      </c>
      <c r="X253" s="2">
        <f t="shared" si="6"/>
        <v>114474.99279984087</v>
      </c>
      <c r="Y253" s="2">
        <f t="shared" si="43"/>
        <v>56886214.951636143</v>
      </c>
      <c r="Z253" s="2" t="str">
        <f t="shared" si="8"/>
        <v>MEEP</v>
      </c>
      <c r="AA253" s="2">
        <f>IF(Z253="HERE",Y253,AA252+Graph!$G$1*1000)</f>
        <v>61603271.784631878</v>
      </c>
      <c r="AB253" s="2">
        <f t="shared" si="20"/>
        <v>420000</v>
      </c>
      <c r="AC253" s="2">
        <f t="shared" si="44"/>
        <v>54065501.080672011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50121453.137128279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176</v>
      </c>
      <c r="C254" s="7"/>
      <c r="D254" s="2" t="e">
        <f t="shared" si="11"/>
        <v>#N/A</v>
      </c>
      <c r="E254" s="2" t="e">
        <f t="shared" si="22"/>
        <v>#N/A</v>
      </c>
      <c r="F254" s="2">
        <v>656893.16542998701</v>
      </c>
      <c r="G254" s="2">
        <f t="shared" si="47"/>
        <v>624145.14285714284</v>
      </c>
      <c r="H254" s="2">
        <f t="shared" si="45"/>
        <v>113564232.05978929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5346586.8571428694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733668.60615216196</v>
      </c>
      <c r="Q254" s="2">
        <f t="shared" si="48"/>
        <v>650000</v>
      </c>
      <c r="R254" s="2">
        <f t="shared" si="46"/>
        <v>120511452.10154316</v>
      </c>
      <c r="S254" s="2">
        <f t="shared" si="16"/>
        <v>624145.14285714924</v>
      </c>
      <c r="T254" s="2">
        <f t="shared" si="17"/>
        <v>25854.857142857276</v>
      </c>
      <c r="U254" s="2">
        <f t="shared" si="18"/>
        <v>650000</v>
      </c>
      <c r="V254" s="2">
        <f t="shared" si="34"/>
        <v>63512190.017792217</v>
      </c>
      <c r="W254" s="2">
        <f t="shared" si="19"/>
        <v>536952.86788521707</v>
      </c>
      <c r="X254" s="2">
        <f t="shared" si="6"/>
        <v>113047.13211478293</v>
      </c>
      <c r="Y254" s="2">
        <f t="shared" si="43"/>
        <v>56999262.083750926</v>
      </c>
      <c r="Z254" s="2" t="str">
        <f t="shared" si="8"/>
        <v>MEEP</v>
      </c>
      <c r="AA254" s="2">
        <f>IF(Z254="HERE",Y254,AA253+Graph!$G$1*1000)</f>
        <v>62023271.784631878</v>
      </c>
      <c r="AB254" s="2">
        <f t="shared" si="20"/>
        <v>420000</v>
      </c>
      <c r="AC254" s="2">
        <f t="shared" si="44"/>
        <v>54065501.080672011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50146801.526803233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177</v>
      </c>
      <c r="C255" s="7"/>
      <c r="D255" s="2" t="e">
        <f t="shared" si="11"/>
        <v>#N/A</v>
      </c>
      <c r="E255" s="2" t="e">
        <f t="shared" si="22"/>
        <v>#N/A</v>
      </c>
      <c r="F255" s="2">
        <v>658321.02611504495</v>
      </c>
      <c r="G255" s="2">
        <f t="shared" si="47"/>
        <v>624145.14285714284</v>
      </c>
      <c r="H255" s="2">
        <f t="shared" si="45"/>
        <v>114188377.20264643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5372441.7142857267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735454.16946607828</v>
      </c>
      <c r="Q255" s="2">
        <f t="shared" si="48"/>
        <v>650000</v>
      </c>
      <c r="R255" s="2">
        <f t="shared" si="46"/>
        <v>121161452.10154316</v>
      </c>
      <c r="S255" s="2">
        <f t="shared" si="16"/>
        <v>624145.14285714924</v>
      </c>
      <c r="T255" s="2">
        <f t="shared" si="17"/>
        <v>25854.857142857276</v>
      </c>
      <c r="U255" s="2">
        <f t="shared" si="18"/>
        <v>650000</v>
      </c>
      <c r="V255" s="2">
        <f t="shared" si="34"/>
        <v>64050570.746362492</v>
      </c>
      <c r="W255" s="2">
        <f t="shared" si="19"/>
        <v>538380.72857027501</v>
      </c>
      <c r="X255" s="2">
        <f t="shared" si="6"/>
        <v>111619.27142972499</v>
      </c>
      <c r="Y255" s="2">
        <f t="shared" si="43"/>
        <v>57110881.355180651</v>
      </c>
      <c r="Z255" s="2" t="str">
        <f t="shared" si="8"/>
        <v>MEEP</v>
      </c>
      <c r="AA255" s="2">
        <f>IF(Z255="HERE",Y255,AA254+Graph!$G$1*1000)</f>
        <v>62443271.784631878</v>
      </c>
      <c r="AB255" s="2">
        <f t="shared" si="20"/>
        <v>420000</v>
      </c>
      <c r="AC255" s="2">
        <f t="shared" si="44"/>
        <v>54065501.080672011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178</v>
      </c>
      <c r="C256" s="7"/>
      <c r="D256" s="2" t="e">
        <f t="shared" si="11"/>
        <v>#N/A</v>
      </c>
      <c r="E256" s="2" t="e">
        <f t="shared" si="22"/>
        <v>#N/A</v>
      </c>
      <c r="F256" s="2">
        <v>659748.88680010289</v>
      </c>
      <c r="G256" s="2">
        <f t="shared" si="47"/>
        <v>624145.14285714284</v>
      </c>
      <c r="H256" s="2">
        <f t="shared" si="45"/>
        <v>114812522.34550358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5398296.5714285839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737239.73278000951</v>
      </c>
      <c r="Q256" s="2">
        <f t="shared" si="48"/>
        <v>650000</v>
      </c>
      <c r="R256" s="2">
        <f t="shared" si="46"/>
        <v>121811452.10154316</v>
      </c>
      <c r="S256" s="2">
        <f t="shared" si="16"/>
        <v>624145.14285714924</v>
      </c>
      <c r="T256" s="2">
        <f t="shared" si="17"/>
        <v>25854.857142857276</v>
      </c>
      <c r="U256" s="2">
        <f t="shared" si="18"/>
        <v>650000</v>
      </c>
      <c r="V256" s="2">
        <f t="shared" si="34"/>
        <v>64590379.335617825</v>
      </c>
      <c r="W256" s="2">
        <f t="shared" si="19"/>
        <v>539808.58925533295</v>
      </c>
      <c r="X256" s="2">
        <f t="shared" si="6"/>
        <v>110191.41074466705</v>
      </c>
      <c r="Y256" s="2">
        <f t="shared" si="43"/>
        <v>57221072.765925318</v>
      </c>
      <c r="Z256" s="2" t="str">
        <f t="shared" si="8"/>
        <v>MEEP</v>
      </c>
      <c r="AA256" s="2">
        <f>IF(Z256="HERE",Y256,AA255+Graph!$G$1*1000)</f>
        <v>62863271.784631878</v>
      </c>
      <c r="AB256" s="2">
        <f t="shared" si="20"/>
        <v>420000</v>
      </c>
      <c r="AC256" s="2">
        <f t="shared" si="44"/>
        <v>54065501.080672011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179</v>
      </c>
      <c r="C257" s="7"/>
      <c r="D257" s="2" t="e">
        <f t="shared" si="11"/>
        <v>#N/A</v>
      </c>
      <c r="E257" s="2" t="e">
        <f t="shared" si="22"/>
        <v>#N/A</v>
      </c>
      <c r="F257" s="2">
        <v>661176.74748515338</v>
      </c>
      <c r="G257" s="2">
        <f t="shared" si="47"/>
        <v>624145.14285714284</v>
      </c>
      <c r="H257" s="2">
        <f t="shared" si="45"/>
        <v>115436667.48836073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5424151.4285714412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739025.29609394073</v>
      </c>
      <c r="Q257" s="2">
        <f t="shared" si="48"/>
        <v>650000</v>
      </c>
      <c r="R257" s="2">
        <f t="shared" si="46"/>
        <v>122461452.10154316</v>
      </c>
      <c r="S257" s="2">
        <f t="shared" si="16"/>
        <v>624145.14285714924</v>
      </c>
      <c r="T257" s="2">
        <f t="shared" si="17"/>
        <v>25854.857142857276</v>
      </c>
      <c r="U257" s="2">
        <f t="shared" si="18"/>
        <v>650000</v>
      </c>
      <c r="V257" s="2">
        <f t="shared" si="34"/>
        <v>65131615.785558209</v>
      </c>
      <c r="W257" s="2">
        <f t="shared" si="19"/>
        <v>541236.44994038343</v>
      </c>
      <c r="X257" s="2">
        <f t="shared" si="6"/>
        <v>108763.55005961657</v>
      </c>
      <c r="Y257" s="2">
        <f t="shared" si="43"/>
        <v>57329836.315984935</v>
      </c>
      <c r="Z257" s="2" t="str">
        <f t="shared" si="8"/>
        <v>MEEP</v>
      </c>
      <c r="AA257" s="2">
        <f>IF(Z257="HERE",Y257,AA256+Graph!$G$1*1000)</f>
        <v>63283271.784631878</v>
      </c>
      <c r="AB257" s="2">
        <f t="shared" si="20"/>
        <v>420000</v>
      </c>
      <c r="AC257" s="2">
        <f t="shared" si="44"/>
        <v>54065501.080672011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180</v>
      </c>
      <c r="C258" s="7"/>
      <c r="D258" s="2" t="e">
        <f t="shared" si="11"/>
        <v>#N/A</v>
      </c>
      <c r="E258" s="2" t="e">
        <f t="shared" si="22"/>
        <v>#N/A</v>
      </c>
      <c r="F258" s="2">
        <v>662604.60817021132</v>
      </c>
      <c r="G258" s="2">
        <f t="shared" si="47"/>
        <v>624145.14285714284</v>
      </c>
      <c r="H258" s="2">
        <f t="shared" si="45"/>
        <v>116060812.63121788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5450006.2857142985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740810.85940785706</v>
      </c>
      <c r="Q258" s="2">
        <f t="shared" si="48"/>
        <v>650000</v>
      </c>
      <c r="R258" s="2">
        <f t="shared" si="46"/>
        <v>123111452.10154316</v>
      </c>
      <c r="S258" s="2">
        <f t="shared" si="16"/>
        <v>624145.14285714924</v>
      </c>
      <c r="T258" s="2">
        <f t="shared" si="17"/>
        <v>25854.857142857276</v>
      </c>
      <c r="U258" s="2">
        <f t="shared" si="18"/>
        <v>650000</v>
      </c>
      <c r="V258" s="2">
        <f t="shared" si="34"/>
        <v>65674280.09618365</v>
      </c>
      <c r="W258" s="2">
        <f t="shared" si="19"/>
        <v>542664.31062544137</v>
      </c>
      <c r="X258" s="2">
        <f t="shared" si="6"/>
        <v>107335.68937455863</v>
      </c>
      <c r="Y258" s="2">
        <f t="shared" si="43"/>
        <v>57437172.005359493</v>
      </c>
      <c r="Z258" s="2" t="str">
        <f t="shared" si="8"/>
        <v>MEEP</v>
      </c>
      <c r="AA258" s="2">
        <f>IF(Z258="HERE",Y258,AA257+Graph!$G$1*1000)</f>
        <v>63703271.784631878</v>
      </c>
      <c r="AB258" s="2">
        <f t="shared" si="20"/>
        <v>420000</v>
      </c>
      <c r="AC258" s="2">
        <f t="shared" si="44"/>
        <v>54065501.080672011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181</v>
      </c>
      <c r="C259" s="7"/>
      <c r="D259" s="2" t="e">
        <f t="shared" si="11"/>
        <v>#N/A</v>
      </c>
      <c r="E259" s="2" t="e">
        <f t="shared" si="22"/>
        <v>#N/A</v>
      </c>
      <c r="F259" s="2">
        <v>664032.46885526925</v>
      </c>
      <c r="G259" s="2">
        <f t="shared" si="47"/>
        <v>624145.14285714284</v>
      </c>
      <c r="H259" s="2">
        <f t="shared" si="45"/>
        <v>116684957.77407503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5475861.1428571558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742596.42272178829</v>
      </c>
      <c r="Q259" s="2">
        <f t="shared" si="48"/>
        <v>650000</v>
      </c>
      <c r="R259" s="2">
        <f t="shared" si="46"/>
        <v>123761452.10154316</v>
      </c>
      <c r="S259" s="2">
        <f t="shared" si="16"/>
        <v>624145.14285714924</v>
      </c>
      <c r="T259" s="2">
        <f t="shared" si="17"/>
        <v>25854.857142857276</v>
      </c>
      <c r="U259" s="2">
        <f t="shared" si="18"/>
        <v>650000</v>
      </c>
      <c r="V259" s="2">
        <f t="shared" si="34"/>
        <v>66218372.26749415</v>
      </c>
      <c r="W259" s="2">
        <f t="shared" si="19"/>
        <v>544092.17131049931</v>
      </c>
      <c r="X259" s="2">
        <f t="shared" si="6"/>
        <v>105907.82868950069</v>
      </c>
      <c r="Y259" s="2">
        <f t="shared" si="43"/>
        <v>57543079.834048994</v>
      </c>
      <c r="Z259" s="2" t="str">
        <f t="shared" si="8"/>
        <v>MEEP</v>
      </c>
      <c r="AA259" s="2">
        <f>IF(Z259="HERE",Y259,AA258+Graph!$G$1*1000)</f>
        <v>64123271.784631878</v>
      </c>
      <c r="AB259" s="2">
        <f t="shared" si="20"/>
        <v>420000</v>
      </c>
      <c r="AC259" s="2">
        <f t="shared" si="44"/>
        <v>54065501.080672011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182</v>
      </c>
      <c r="C260" s="7"/>
      <c r="D260" s="2" t="e">
        <f t="shared" si="11"/>
        <v>#N/A</v>
      </c>
      <c r="E260" s="2" t="e">
        <f t="shared" si="22"/>
        <v>#N/A</v>
      </c>
      <c r="F260" s="2">
        <v>665460.32954032719</v>
      </c>
      <c r="G260" s="2">
        <f t="shared" si="47"/>
        <v>624145.14285714284</v>
      </c>
      <c r="H260" s="2">
        <f t="shared" si="45"/>
        <v>117309102.91693218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5501716.000000013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744381.98603570461</v>
      </c>
      <c r="Q260" s="2">
        <f t="shared" si="48"/>
        <v>650000</v>
      </c>
      <c r="R260" s="2">
        <f t="shared" si="46"/>
        <v>124411452.10154316</v>
      </c>
      <c r="S260" s="2">
        <f t="shared" si="16"/>
        <v>624145.14285714924</v>
      </c>
      <c r="T260" s="2">
        <f t="shared" si="17"/>
        <v>25854.857142857276</v>
      </c>
      <c r="U260" s="2">
        <f t="shared" si="18"/>
        <v>650000</v>
      </c>
      <c r="V260" s="2">
        <f t="shared" si="34"/>
        <v>66763892.299489707</v>
      </c>
      <c r="W260" s="2">
        <f t="shared" si="19"/>
        <v>545520.03199555725</v>
      </c>
      <c r="X260" s="2">
        <f t="shared" si="6"/>
        <v>104479.96800444275</v>
      </c>
      <c r="Y260" s="2">
        <f t="shared" si="43"/>
        <v>57647559.802053437</v>
      </c>
      <c r="Z260" s="2" t="str">
        <f t="shared" si="8"/>
        <v>MEEP</v>
      </c>
      <c r="AA260" s="2">
        <f>IF(Z260="HERE",Y260,AA259+Graph!$G$1*1000)</f>
        <v>64543271.784631878</v>
      </c>
      <c r="AB260" s="2">
        <f t="shared" si="20"/>
        <v>420000</v>
      </c>
      <c r="AC260" s="2">
        <f t="shared" si="44"/>
        <v>54065501.080672011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183</v>
      </c>
      <c r="C261" s="7"/>
      <c r="D261" s="2" t="e">
        <f t="shared" si="11"/>
        <v>#N/A</v>
      </c>
      <c r="E261" s="2" t="e">
        <f t="shared" si="22"/>
        <v>#N/A</v>
      </c>
      <c r="F261" s="2">
        <v>666888.19022538513</v>
      </c>
      <c r="G261" s="2">
        <f t="shared" si="47"/>
        <v>624145.14285714284</v>
      </c>
      <c r="H261" s="2">
        <f t="shared" si="45"/>
        <v>117933248.05978933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5527570.8571428703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746167.54934963584</v>
      </c>
      <c r="Q261" s="2">
        <f t="shared" si="48"/>
        <v>650000</v>
      </c>
      <c r="R261" s="2">
        <f t="shared" si="46"/>
        <v>125061452.10154316</v>
      </c>
      <c r="S261" s="2">
        <f t="shared" si="16"/>
        <v>624145.14285714924</v>
      </c>
      <c r="T261" s="2">
        <f t="shared" si="17"/>
        <v>25854.857142857276</v>
      </c>
      <c r="U261" s="2">
        <f t="shared" si="18"/>
        <v>650000</v>
      </c>
      <c r="V261" s="2">
        <f t="shared" si="34"/>
        <v>67310840.192170322</v>
      </c>
      <c r="W261" s="2">
        <f t="shared" si="19"/>
        <v>546947.89268061519</v>
      </c>
      <c r="X261" s="2">
        <f t="shared" si="6"/>
        <v>103052.10731938481</v>
      </c>
      <c r="Y261" s="2">
        <f t="shared" si="43"/>
        <v>57750611.909372821</v>
      </c>
      <c r="Z261" s="2" t="str">
        <f t="shared" si="8"/>
        <v>MEEP</v>
      </c>
      <c r="AA261" s="2">
        <f>IF(Z261="HERE",Y261,AA260+Graph!$G$1*1000)</f>
        <v>64963271.784631878</v>
      </c>
      <c r="AB261" s="2">
        <f t="shared" si="20"/>
        <v>420000</v>
      </c>
      <c r="AC261" s="2">
        <f t="shared" si="44"/>
        <v>54065501.080672011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184</v>
      </c>
      <c r="C262" s="7"/>
      <c r="D262" s="2" t="e">
        <f t="shared" si="11"/>
        <v>#N/A</v>
      </c>
      <c r="E262" s="2" t="e">
        <f t="shared" si="22"/>
        <v>#N/A</v>
      </c>
      <c r="F262" s="2">
        <v>668316.05091044307</v>
      </c>
      <c r="G262" s="2">
        <f t="shared" si="47"/>
        <v>624145.14285714284</v>
      </c>
      <c r="H262" s="2">
        <f t="shared" si="45"/>
        <v>118557393.20264648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5553425.7142857276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747953.11266355217</v>
      </c>
      <c r="Q262" s="2">
        <f t="shared" si="48"/>
        <v>650000</v>
      </c>
      <c r="R262" s="2">
        <f t="shared" si="46"/>
        <v>125711452.10154316</v>
      </c>
      <c r="S262" s="2">
        <f t="shared" si="16"/>
        <v>624145.14285714924</v>
      </c>
      <c r="T262" s="2">
        <f t="shared" si="17"/>
        <v>25854.857142857276</v>
      </c>
      <c r="U262" s="2">
        <f t="shared" si="18"/>
        <v>650000</v>
      </c>
      <c r="V262" s="2">
        <f t="shared" si="34"/>
        <v>67859215.945535988</v>
      </c>
      <c r="W262" s="2">
        <f t="shared" si="19"/>
        <v>548375.75336566567</v>
      </c>
      <c r="X262" s="2">
        <f t="shared" si="6"/>
        <v>101624.24663433433</v>
      </c>
      <c r="Y262" s="2">
        <f t="shared" si="43"/>
        <v>57852236.156007156</v>
      </c>
      <c r="Z262" s="2" t="str">
        <f t="shared" si="8"/>
        <v>MEEP</v>
      </c>
      <c r="AA262" s="2">
        <f>IF(Z262="HERE",Y262,AA261+Graph!$G$1*1000)</f>
        <v>65383271.784631878</v>
      </c>
      <c r="AB262" s="2">
        <f t="shared" si="20"/>
        <v>420000</v>
      </c>
      <c r="AC262" s="2">
        <f t="shared" si="44"/>
        <v>54065501.080672011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185</v>
      </c>
      <c r="C263" s="7"/>
      <c r="D263" s="2" t="e">
        <f t="shared" si="11"/>
        <v>#N/A</v>
      </c>
      <c r="E263" s="2" t="e">
        <f t="shared" si="22"/>
        <v>#N/A</v>
      </c>
      <c r="F263" s="2">
        <v>669743.91159549356</v>
      </c>
      <c r="G263" s="2">
        <f t="shared" si="47"/>
        <v>624145.14285714284</v>
      </c>
      <c r="H263" s="2">
        <f t="shared" si="45"/>
        <v>119181538.34550363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5579280.5714285849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749738.67597748339</v>
      </c>
      <c r="Q263" s="2">
        <f t="shared" si="48"/>
        <v>650000</v>
      </c>
      <c r="R263" s="2">
        <f t="shared" si="46"/>
        <v>126361452.10154316</v>
      </c>
      <c r="S263" s="2">
        <f t="shared" si="16"/>
        <v>624145.14285714924</v>
      </c>
      <c r="T263" s="2">
        <f t="shared" si="17"/>
        <v>25854.857142857276</v>
      </c>
      <c r="U263" s="2">
        <f t="shared" si="18"/>
        <v>650000</v>
      </c>
      <c r="V263" s="2">
        <f t="shared" si="34"/>
        <v>68409019.559586704</v>
      </c>
      <c r="W263" s="2">
        <f t="shared" si="19"/>
        <v>549803.61405071616</v>
      </c>
      <c r="X263" s="2">
        <f t="shared" si="6"/>
        <v>100196.38594928384</v>
      </c>
      <c r="Y263" s="2">
        <f t="shared" si="43"/>
        <v>57952432.54195644</v>
      </c>
      <c r="Z263" s="2" t="str">
        <f t="shared" si="8"/>
        <v>MEEP</v>
      </c>
      <c r="AA263" s="2">
        <f>IF(Z263="HERE",Y263,AA262+Graph!$G$1*1000)</f>
        <v>65803271.784631878</v>
      </c>
      <c r="AB263" s="2">
        <f t="shared" si="20"/>
        <v>420000</v>
      </c>
      <c r="AC263" s="2">
        <f t="shared" si="44"/>
        <v>54065501.080672011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186</v>
      </c>
      <c r="C264" s="7"/>
      <c r="D264" s="2" t="e">
        <f t="shared" si="11"/>
        <v>#N/A</v>
      </c>
      <c r="E264" s="2" t="e">
        <f t="shared" si="22"/>
        <v>#N/A</v>
      </c>
      <c r="F264" s="2">
        <v>671171.77228055149</v>
      </c>
      <c r="G264" s="2">
        <f t="shared" si="47"/>
        <v>624145.14285714284</v>
      </c>
      <c r="H264" s="2">
        <f t="shared" si="45"/>
        <v>119805683.48836078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5605135.4285714421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751524.23929139972</v>
      </c>
      <c r="Q264" s="2">
        <f t="shared" si="48"/>
        <v>650000</v>
      </c>
      <c r="R264" s="2">
        <f t="shared" si="46"/>
        <v>127011452.10154316</v>
      </c>
      <c r="S264" s="2">
        <f t="shared" si="16"/>
        <v>624145.14285714924</v>
      </c>
      <c r="T264" s="2">
        <f t="shared" si="17"/>
        <v>25854.857142857276</v>
      </c>
      <c r="U264" s="2">
        <f t="shared" si="18"/>
        <v>650000</v>
      </c>
      <c r="V264" s="2">
        <f t="shared" si="34"/>
        <v>68960251.034322485</v>
      </c>
      <c r="W264" s="2">
        <f t="shared" si="19"/>
        <v>551231.47473578155</v>
      </c>
      <c r="X264" s="2">
        <f t="shared" si="6"/>
        <v>98768.52526421845</v>
      </c>
      <c r="Y264" s="2">
        <f t="shared" si="43"/>
        <v>58051201.067220658</v>
      </c>
      <c r="Z264" s="2" t="str">
        <f t="shared" si="8"/>
        <v>MEEP</v>
      </c>
      <c r="AA264" s="2">
        <f>IF(Z264="HERE",Y264,AA263+Graph!$G$1*1000)</f>
        <v>66223271.784631878</v>
      </c>
      <c r="AB264" s="2">
        <f t="shared" si="20"/>
        <v>420000</v>
      </c>
      <c r="AC264" s="2">
        <f t="shared" si="44"/>
        <v>54065501.080672011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187</v>
      </c>
      <c r="C265" s="7"/>
      <c r="D265" s="2" t="e">
        <f t="shared" si="11"/>
        <v>#N/A</v>
      </c>
      <c r="E265" s="2" t="e">
        <f t="shared" si="22"/>
        <v>#N/A</v>
      </c>
      <c r="F265" s="2">
        <v>672599.63296560943</v>
      </c>
      <c r="G265" s="2">
        <f t="shared" si="47"/>
        <v>624145.14285714284</v>
      </c>
      <c r="H265" s="2">
        <f t="shared" si="45"/>
        <v>120429828.63121793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5630990.2857142994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753309.80260533094</v>
      </c>
      <c r="Q265" s="2">
        <f t="shared" si="48"/>
        <v>650000</v>
      </c>
      <c r="R265" s="2">
        <f t="shared" si="46"/>
        <v>127661452.10154316</v>
      </c>
      <c r="S265" s="2">
        <f t="shared" si="16"/>
        <v>624145.14285714924</v>
      </c>
      <c r="T265" s="2">
        <f t="shared" si="17"/>
        <v>25854.857142857276</v>
      </c>
      <c r="U265" s="2">
        <f t="shared" si="18"/>
        <v>650000</v>
      </c>
      <c r="V265" s="2">
        <f t="shared" si="34"/>
        <v>69512910.369743317</v>
      </c>
      <c r="W265" s="2">
        <f t="shared" si="19"/>
        <v>552659.33542083204</v>
      </c>
      <c r="X265" s="2">
        <f t="shared" si="6"/>
        <v>97340.664579167962</v>
      </c>
      <c r="Y265" s="2">
        <f t="shared" si="43"/>
        <v>58148541.731799826</v>
      </c>
      <c r="Z265" s="2" t="str">
        <f t="shared" si="8"/>
        <v>MEEP</v>
      </c>
      <c r="AA265" s="2">
        <f>IF(Z265="HERE",Y265,AA264+Graph!$G$1*1000)</f>
        <v>66643271.784631878</v>
      </c>
      <c r="AB265" s="2">
        <f t="shared" si="20"/>
        <v>420000</v>
      </c>
      <c r="AC265" s="2">
        <f t="shared" si="44"/>
        <v>54065501.080672011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188</v>
      </c>
      <c r="C266" s="7"/>
      <c r="D266" s="2" t="e">
        <f t="shared" si="11"/>
        <v>#N/A</v>
      </c>
      <c r="E266" s="2" t="e">
        <f t="shared" si="22"/>
        <v>#N/A</v>
      </c>
      <c r="F266" s="2">
        <v>674027.49365066737</v>
      </c>
      <c r="G266" s="2">
        <f t="shared" si="47"/>
        <v>624145.14285714284</v>
      </c>
      <c r="H266" s="2">
        <f t="shared" si="45"/>
        <v>121053973.77407508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5656845.1428571567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755095.36591926217</v>
      </c>
      <c r="Q266" s="2">
        <f t="shared" si="48"/>
        <v>650000</v>
      </c>
      <c r="R266" s="2">
        <f t="shared" si="46"/>
        <v>128311452.10154316</v>
      </c>
      <c r="S266" s="2">
        <f t="shared" si="16"/>
        <v>624145.14285714924</v>
      </c>
      <c r="T266" s="2">
        <f t="shared" si="17"/>
        <v>25854.857142857276</v>
      </c>
      <c r="U266" s="2">
        <f t="shared" si="18"/>
        <v>650000</v>
      </c>
      <c r="V266" s="2">
        <f t="shared" si="34"/>
        <v>70066997.565849215</v>
      </c>
      <c r="W266" s="2">
        <f t="shared" si="19"/>
        <v>554087.19610589743</v>
      </c>
      <c r="X266" s="2">
        <f t="shared" si="6"/>
        <v>95912.803894102573</v>
      </c>
      <c r="Y266" s="2">
        <f t="shared" si="43"/>
        <v>58244454.535693929</v>
      </c>
      <c r="Z266" s="2" t="str">
        <f t="shared" si="8"/>
        <v>MEEP</v>
      </c>
      <c r="AA266" s="2">
        <f>IF(Z266="HERE",Y266,AA265+Graph!$G$1*1000)</f>
        <v>67063271.784631878</v>
      </c>
      <c r="AB266" s="2">
        <f t="shared" si="20"/>
        <v>420000</v>
      </c>
      <c r="AC266" s="2">
        <f t="shared" si="44"/>
        <v>54065501.080672011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189</v>
      </c>
      <c r="C267" s="7"/>
      <c r="D267" s="2" t="e">
        <f t="shared" si="11"/>
        <v>#N/A</v>
      </c>
      <c r="E267" s="2" t="e">
        <f t="shared" si="22"/>
        <v>#N/A</v>
      </c>
      <c r="F267" s="2">
        <v>675455.35433572531</v>
      </c>
      <c r="G267" s="2">
        <f t="shared" si="47"/>
        <v>624145.14285714284</v>
      </c>
      <c r="H267" s="2">
        <f t="shared" si="45"/>
        <v>121678118.91693223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5682700.000000014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756880.9292331785</v>
      </c>
      <c r="Q267" s="2">
        <f t="shared" si="48"/>
        <v>650000</v>
      </c>
      <c r="R267" s="2">
        <f t="shared" si="46"/>
        <v>128961452.10154316</v>
      </c>
      <c r="S267" s="2">
        <f t="shared" si="16"/>
        <v>624145.14285714924</v>
      </c>
      <c r="T267" s="2">
        <f t="shared" si="17"/>
        <v>25854.857142857276</v>
      </c>
      <c r="U267" s="2">
        <f t="shared" si="18"/>
        <v>650000</v>
      </c>
      <c r="V267" s="2">
        <f t="shared" si="34"/>
        <v>70622512.622640163</v>
      </c>
      <c r="W267" s="2">
        <f t="shared" si="19"/>
        <v>555515.05679094791</v>
      </c>
      <c r="X267" s="2">
        <f t="shared" si="6"/>
        <v>94484.943209052086</v>
      </c>
      <c r="Y267" s="2">
        <f t="shared" si="43"/>
        <v>58338939.478902981</v>
      </c>
      <c r="Z267" s="2" t="str">
        <f t="shared" si="8"/>
        <v>MEEP</v>
      </c>
      <c r="AA267" s="2">
        <f>IF(Z267="HERE",Y267,AA266+Graph!$G$1*1000)</f>
        <v>67483271.784631878</v>
      </c>
      <c r="AB267" s="2">
        <f t="shared" si="20"/>
        <v>420000</v>
      </c>
      <c r="AC267" s="2">
        <f t="shared" si="44"/>
        <v>54065501.080672011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190</v>
      </c>
      <c r="C268" s="7"/>
      <c r="D268" s="2" t="e">
        <f t="shared" si="11"/>
        <v>#N/A</v>
      </c>
      <c r="E268" s="2" t="e">
        <f t="shared" si="22"/>
        <v>#N/A</v>
      </c>
      <c r="F268" s="2">
        <v>676883.21502078325</v>
      </c>
      <c r="G268" s="2">
        <f t="shared" si="47"/>
        <v>624145.14285714284</v>
      </c>
      <c r="H268" s="2">
        <f t="shared" si="45"/>
        <v>122302264.05978937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5708554.8571428712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758666.49254710972</v>
      </c>
      <c r="Q268" s="2">
        <f t="shared" si="48"/>
        <v>650000</v>
      </c>
      <c r="R268" s="2">
        <f t="shared" si="46"/>
        <v>129611452.10154316</v>
      </c>
      <c r="S268" s="2">
        <f t="shared" si="16"/>
        <v>624145.14285714924</v>
      </c>
      <c r="T268" s="2">
        <f t="shared" si="17"/>
        <v>25854.857142857276</v>
      </c>
      <c r="U268" s="2">
        <f t="shared" si="18"/>
        <v>650000</v>
      </c>
      <c r="V268" s="2">
        <f t="shared" si="34"/>
        <v>71179455.540116176</v>
      </c>
      <c r="W268" s="2">
        <f t="shared" si="19"/>
        <v>556942.9174760133</v>
      </c>
      <c r="X268" s="2">
        <f t="shared" si="6"/>
        <v>93057.082523986697</v>
      </c>
      <c r="Y268" s="2">
        <f t="shared" si="43"/>
        <v>58431996.561426967</v>
      </c>
      <c r="Z268" s="2" t="str">
        <f t="shared" si="8"/>
        <v>MEEP</v>
      </c>
      <c r="AA268" s="2">
        <f>IF(Z268="HERE",Y268,AA267+Graph!$G$1*1000)</f>
        <v>67903271.784631878</v>
      </c>
      <c r="AB268" s="2">
        <f t="shared" si="20"/>
        <v>420000</v>
      </c>
      <c r="AC268" s="2">
        <f t="shared" si="44"/>
        <v>54065501.080672011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191</v>
      </c>
      <c r="C269" s="7"/>
      <c r="D269" s="2" t="e">
        <f t="shared" si="11"/>
        <v>#N/A</v>
      </c>
      <c r="E269" s="2" t="e">
        <f t="shared" si="22"/>
        <v>#N/A</v>
      </c>
      <c r="F269" s="2">
        <v>678311.07570584118</v>
      </c>
      <c r="G269" s="2">
        <f t="shared" si="47"/>
        <v>624145.14285714284</v>
      </c>
      <c r="H269" s="2">
        <f t="shared" si="45"/>
        <v>122926409.20264652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5734409.7142857285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760452.05586102605</v>
      </c>
      <c r="Q269" s="2">
        <f t="shared" si="48"/>
        <v>650000</v>
      </c>
      <c r="R269" s="2">
        <f t="shared" si="46"/>
        <v>130261452.10154316</v>
      </c>
      <c r="S269" s="2">
        <f t="shared" si="16"/>
        <v>624145.14285714924</v>
      </c>
      <c r="T269" s="2">
        <f t="shared" si="17"/>
        <v>25854.857142857276</v>
      </c>
      <c r="U269" s="2">
        <f t="shared" si="18"/>
        <v>650000</v>
      </c>
      <c r="V269" s="2">
        <f t="shared" si="34"/>
        <v>71737826.31827724</v>
      </c>
      <c r="W269" s="2">
        <f t="shared" si="19"/>
        <v>558370.77816106379</v>
      </c>
      <c r="X269" s="2">
        <f t="shared" si="6"/>
        <v>91629.22183893621</v>
      </c>
      <c r="Y269" s="2">
        <f t="shared" si="43"/>
        <v>58523625.783265904</v>
      </c>
      <c r="Z269" s="2" t="str">
        <f t="shared" si="8"/>
        <v>MEEP</v>
      </c>
      <c r="AA269" s="2">
        <f>IF(Z269="HERE",Y269,AA268+Graph!$G$1*1000)</f>
        <v>68323271.784631878</v>
      </c>
      <c r="AB269" s="2">
        <f t="shared" si="20"/>
        <v>420000</v>
      </c>
      <c r="AC269" s="2">
        <f t="shared" si="44"/>
        <v>54065501.080672011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192</v>
      </c>
      <c r="C270" s="7"/>
      <c r="D270" s="2" t="e">
        <f t="shared" si="11"/>
        <v>#N/A</v>
      </c>
      <c r="E270" s="2" t="e">
        <f t="shared" si="22"/>
        <v>#N/A</v>
      </c>
      <c r="F270" s="2">
        <v>679738.93639089167</v>
      </c>
      <c r="G270" s="2">
        <f t="shared" si="47"/>
        <v>624145.14285714284</v>
      </c>
      <c r="H270" s="2">
        <f t="shared" si="45"/>
        <v>123550554.34550367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5760264.5714285858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762237.61917495728</v>
      </c>
      <c r="Q270" s="2">
        <f t="shared" si="48"/>
        <v>650000</v>
      </c>
      <c r="R270" s="2">
        <f t="shared" si="46"/>
        <v>130911452.10154316</v>
      </c>
      <c r="S270" s="2">
        <f t="shared" si="16"/>
        <v>624145.14285714924</v>
      </c>
      <c r="T270" s="2">
        <f t="shared" si="17"/>
        <v>25854.857142857276</v>
      </c>
      <c r="U270" s="2">
        <f t="shared" si="18"/>
        <v>650000</v>
      </c>
      <c r="V270" s="2">
        <f t="shared" si="34"/>
        <v>72297624.957123369</v>
      </c>
      <c r="W270" s="2">
        <f t="shared" si="19"/>
        <v>559798.63884612918</v>
      </c>
      <c r="X270" s="2">
        <f t="shared" si="6"/>
        <v>90201.361153870821</v>
      </c>
      <c r="Y270" s="2">
        <f t="shared" si="43"/>
        <v>58613827.144419774</v>
      </c>
      <c r="Z270" s="2" t="str">
        <f t="shared" si="8"/>
        <v>MEEP</v>
      </c>
      <c r="AA270" s="2">
        <f>IF(Z270="HERE",Y270,AA269+Graph!$G$1*1000)</f>
        <v>68743271.784631878</v>
      </c>
      <c r="AB270" s="2">
        <f t="shared" si="20"/>
        <v>420000</v>
      </c>
      <c r="AC270" s="2">
        <f t="shared" si="44"/>
        <v>54065501.080672011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193</v>
      </c>
      <c r="C271" s="7"/>
      <c r="D271" s="2" t="e">
        <f t="shared" si="11"/>
        <v>#N/A</v>
      </c>
      <c r="E271" s="2" t="e">
        <f t="shared" si="22"/>
        <v>#N/A</v>
      </c>
      <c r="F271" s="2">
        <v>681166.79707594961</v>
      </c>
      <c r="G271" s="2">
        <f t="shared" si="47"/>
        <v>624145.14285714284</v>
      </c>
      <c r="H271" s="2">
        <f t="shared" si="45"/>
        <v>124174699.48836082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5786119.4285714431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764023.1824888736</v>
      </c>
      <c r="Q271" s="2">
        <f t="shared" si="48"/>
        <v>650000</v>
      </c>
      <c r="R271" s="2">
        <f t="shared" si="46"/>
        <v>131561452.10154316</v>
      </c>
      <c r="S271" s="2">
        <f t="shared" si="16"/>
        <v>624145.14285714924</v>
      </c>
      <c r="T271" s="2">
        <f t="shared" si="17"/>
        <v>25854.857142857276</v>
      </c>
      <c r="U271" s="2">
        <f t="shared" si="18"/>
        <v>650000</v>
      </c>
      <c r="V271" s="2">
        <f t="shared" si="34"/>
        <v>72858851.456654549</v>
      </c>
      <c r="W271" s="2">
        <f t="shared" si="19"/>
        <v>561226.49953117967</v>
      </c>
      <c r="X271" s="2">
        <f t="shared" si="6"/>
        <v>88773.500468820333</v>
      </c>
      <c r="Y271" s="2">
        <f t="shared" si="43"/>
        <v>58702600.644888595</v>
      </c>
      <c r="Z271" s="2" t="str">
        <f t="shared" si="8"/>
        <v>MEEP</v>
      </c>
      <c r="AA271" s="2">
        <f>IF(Z271="HERE",Y271,AA270+Graph!$G$1*1000)</f>
        <v>69163271.784631878</v>
      </c>
      <c r="AB271" s="2">
        <f t="shared" si="20"/>
        <v>420000</v>
      </c>
      <c r="AC271" s="2">
        <f t="shared" si="44"/>
        <v>54065501.080672011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194</v>
      </c>
      <c r="C272" s="7"/>
      <c r="D272" s="2" t="e">
        <f t="shared" si="11"/>
        <v>#N/A</v>
      </c>
      <c r="E272" s="2" t="e">
        <f t="shared" si="22"/>
        <v>#N/A</v>
      </c>
      <c r="F272" s="2">
        <v>682594.65776100755</v>
      </c>
      <c r="G272" s="2">
        <f t="shared" si="47"/>
        <v>624145.14285714284</v>
      </c>
      <c r="H272" s="2">
        <f t="shared" si="45"/>
        <v>124798844.63121797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5811974.2857143003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765808.74580280483</v>
      </c>
      <c r="Q272" s="2">
        <f t="shared" si="48"/>
        <v>650000</v>
      </c>
      <c r="R272" s="2">
        <f t="shared" si="46"/>
        <v>132211452.10154316</v>
      </c>
      <c r="S272" s="2">
        <f t="shared" si="16"/>
        <v>624145.14285714924</v>
      </c>
      <c r="T272" s="2">
        <f t="shared" si="17"/>
        <v>25854.857142857276</v>
      </c>
      <c r="U272" s="2">
        <f t="shared" si="18"/>
        <v>650000</v>
      </c>
      <c r="V272" s="2">
        <f t="shared" si="34"/>
        <v>73421505.816870779</v>
      </c>
      <c r="W272" s="2">
        <f t="shared" si="19"/>
        <v>562654.36021623015</v>
      </c>
      <c r="X272" s="2">
        <f t="shared" si="6"/>
        <v>87345.639783769846</v>
      </c>
      <c r="Y272" s="2">
        <f t="shared" si="43"/>
        <v>58789946.284672365</v>
      </c>
      <c r="Z272" s="2" t="str">
        <f t="shared" si="8"/>
        <v>MEEP</v>
      </c>
      <c r="AA272" s="2">
        <f>IF(Z272="HERE",Y272,AA271+Graph!$G$1*1000)</f>
        <v>69583271.784631878</v>
      </c>
      <c r="AB272" s="2">
        <f t="shared" si="20"/>
        <v>420000</v>
      </c>
      <c r="AC272" s="2">
        <f t="shared" si="44"/>
        <v>54065501.080672011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195</v>
      </c>
      <c r="C273" s="7"/>
      <c r="D273" s="2" t="e">
        <f t="shared" si="11"/>
        <v>#N/A</v>
      </c>
      <c r="E273" s="2" t="e">
        <f t="shared" si="22"/>
        <v>#N/A</v>
      </c>
      <c r="F273" s="2">
        <v>684022.51844606549</v>
      </c>
      <c r="G273" s="2">
        <f t="shared" si="47"/>
        <v>624145.14285714284</v>
      </c>
      <c r="H273" s="2">
        <f t="shared" si="45"/>
        <v>125422989.77407512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5837829.1428571576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767594.30911672115</v>
      </c>
      <c r="Q273" s="2">
        <f t="shared" si="48"/>
        <v>650000</v>
      </c>
      <c r="R273" s="2">
        <f t="shared" si="46"/>
        <v>132861452.10154316</v>
      </c>
      <c r="S273" s="2">
        <f t="shared" si="16"/>
        <v>624145.14285714924</v>
      </c>
      <c r="T273" s="2">
        <f t="shared" si="17"/>
        <v>25854.857142857276</v>
      </c>
      <c r="U273" s="2">
        <f t="shared" si="18"/>
        <v>650000</v>
      </c>
      <c r="V273" s="2">
        <f t="shared" si="34"/>
        <v>73985588.037772074</v>
      </c>
      <c r="W273" s="2">
        <f t="shared" si="19"/>
        <v>564082.22090129554</v>
      </c>
      <c r="X273" s="2">
        <f t="shared" si="6"/>
        <v>85917.779098704457</v>
      </c>
      <c r="Y273" s="2">
        <f t="shared" si="43"/>
        <v>58875864.063771069</v>
      </c>
      <c r="Z273" s="2" t="str">
        <f t="shared" si="8"/>
        <v>MEEP</v>
      </c>
      <c r="AA273" s="2">
        <f>IF(Z273="HERE",Y273,AA272+Graph!$G$1*1000)</f>
        <v>70003271.784631878</v>
      </c>
      <c r="AB273" s="2">
        <f t="shared" si="20"/>
        <v>420000</v>
      </c>
      <c r="AC273" s="2">
        <f t="shared" si="44"/>
        <v>54065501.080672011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196</v>
      </c>
      <c r="C274" s="7"/>
      <c r="D274" s="2" t="e">
        <f t="shared" si="11"/>
        <v>#N/A</v>
      </c>
      <c r="E274" s="2" t="e">
        <f t="shared" si="22"/>
        <v>#N/A</v>
      </c>
      <c r="F274" s="2">
        <v>685450.37913112342</v>
      </c>
      <c r="G274" s="2">
        <f t="shared" si="47"/>
        <v>624145.14285714284</v>
      </c>
      <c r="H274" s="2">
        <f t="shared" si="45"/>
        <v>126047134.91693227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5863684.0000000149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769379.87243065238</v>
      </c>
      <c r="Q274" s="2">
        <f t="shared" si="48"/>
        <v>650000</v>
      </c>
      <c r="R274" s="2">
        <f t="shared" si="46"/>
        <v>133511452.10154316</v>
      </c>
      <c r="S274" s="2">
        <f t="shared" si="16"/>
        <v>624145.14285714924</v>
      </c>
      <c r="T274" s="2">
        <f t="shared" si="17"/>
        <v>25854.857142857276</v>
      </c>
      <c r="U274" s="2">
        <f t="shared" si="18"/>
        <v>650000</v>
      </c>
      <c r="V274" s="2">
        <f t="shared" si="34"/>
        <v>74551098.11935842</v>
      </c>
      <c r="W274" s="2">
        <f t="shared" si="19"/>
        <v>565510.08158634603</v>
      </c>
      <c r="X274" s="2">
        <f t="shared" si="6"/>
        <v>84489.91841365397</v>
      </c>
      <c r="Y274" s="2">
        <f t="shared" si="43"/>
        <v>58960353.982184723</v>
      </c>
      <c r="Z274" s="2" t="str">
        <f t="shared" si="8"/>
        <v>MEEP</v>
      </c>
      <c r="AA274" s="2">
        <f>IF(Z274="HERE",Y274,AA273+Graph!$G$1*1000)</f>
        <v>70423271.784631878</v>
      </c>
      <c r="AB274" s="2">
        <f t="shared" si="20"/>
        <v>420000</v>
      </c>
      <c r="AC274" s="2">
        <f t="shared" si="44"/>
        <v>54065501.080672011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197</v>
      </c>
      <c r="C275" s="7"/>
      <c r="D275" s="2" t="e">
        <f t="shared" si="11"/>
        <v>#N/A</v>
      </c>
      <c r="E275" s="2" t="e">
        <f t="shared" si="22"/>
        <v>#N/A</v>
      </c>
      <c r="F275" s="2">
        <v>686878.23981618136</v>
      </c>
      <c r="G275" s="2">
        <f t="shared" si="47"/>
        <v>624145.14285714284</v>
      </c>
      <c r="H275" s="2">
        <f t="shared" si="45"/>
        <v>126671280.05978942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5889538.8571428722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771165.43574458361</v>
      </c>
      <c r="Q275" s="2">
        <f t="shared" si="48"/>
        <v>650000</v>
      </c>
      <c r="R275" s="2">
        <f t="shared" si="46"/>
        <v>134161452.10154316</v>
      </c>
      <c r="S275" s="2">
        <f t="shared" si="16"/>
        <v>624145.14285714924</v>
      </c>
      <c r="T275" s="2">
        <f t="shared" si="17"/>
        <v>25854.857142857276</v>
      </c>
      <c r="U275" s="2">
        <f t="shared" si="18"/>
        <v>650000</v>
      </c>
      <c r="V275" s="2">
        <f t="shared" si="34"/>
        <v>75118036.061629832</v>
      </c>
      <c r="W275" s="2">
        <f t="shared" si="19"/>
        <v>566937.94227141142</v>
      </c>
      <c r="X275" s="2">
        <f t="shared" si="6"/>
        <v>83062.057728588581</v>
      </c>
      <c r="Y275" s="2">
        <f t="shared" si="43"/>
        <v>59043416.039913312</v>
      </c>
      <c r="Z275" s="2" t="str">
        <f t="shared" si="8"/>
        <v>MEEP</v>
      </c>
      <c r="AA275" s="2">
        <f>IF(Z275="HERE",Y275,AA274+Graph!$G$1*1000)</f>
        <v>70843271.784631878</v>
      </c>
      <c r="AB275" s="2">
        <f t="shared" si="20"/>
        <v>420000</v>
      </c>
      <c r="AC275" s="2">
        <f t="shared" si="44"/>
        <v>54065501.080672011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198</v>
      </c>
      <c r="C276" s="7"/>
      <c r="D276" s="2" t="e">
        <f t="shared" si="11"/>
        <v>#N/A</v>
      </c>
      <c r="E276" s="2" t="e">
        <f t="shared" si="22"/>
        <v>#N/A</v>
      </c>
      <c r="F276" s="2">
        <v>688306.10050123185</v>
      </c>
      <c r="G276" s="2">
        <f t="shared" si="47"/>
        <v>624145.14285714284</v>
      </c>
      <c r="H276" s="2">
        <f t="shared" si="45"/>
        <v>127295425.20264657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5915393.7142857295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772950.99905849993</v>
      </c>
      <c r="Q276" s="2">
        <f t="shared" si="48"/>
        <v>650000</v>
      </c>
      <c r="R276" s="2">
        <f t="shared" si="46"/>
        <v>134811452.10154316</v>
      </c>
      <c r="S276" s="2">
        <f t="shared" si="16"/>
        <v>624145.14285714924</v>
      </c>
      <c r="T276" s="2">
        <f t="shared" si="17"/>
        <v>25854.857142857276</v>
      </c>
      <c r="U276" s="2">
        <f t="shared" si="18"/>
        <v>650000</v>
      </c>
      <c r="V276" s="2">
        <f t="shared" si="34"/>
        <v>75686401.864586294</v>
      </c>
      <c r="W276" s="2">
        <f t="shared" si="19"/>
        <v>568365.80295646191</v>
      </c>
      <c r="X276" s="2">
        <f t="shared" si="6"/>
        <v>81634.197043538094</v>
      </c>
      <c r="Y276" s="2">
        <f t="shared" si="43"/>
        <v>59125050.23695685</v>
      </c>
      <c r="Z276" s="2" t="str">
        <f t="shared" si="8"/>
        <v>MEEP</v>
      </c>
      <c r="AA276" s="2">
        <f>IF(Z276="HERE",Y276,AA275+Graph!$G$1*1000)</f>
        <v>71263271.784631878</v>
      </c>
      <c r="AB276" s="2">
        <f t="shared" si="20"/>
        <v>420000</v>
      </c>
      <c r="AC276" s="2">
        <f t="shared" si="44"/>
        <v>54065501.080672011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199</v>
      </c>
      <c r="C277" s="7"/>
      <c r="D277" s="2" t="e">
        <f t="shared" si="11"/>
        <v>#N/A</v>
      </c>
      <c r="E277" s="2" t="e">
        <f t="shared" si="22"/>
        <v>#N/A</v>
      </c>
      <c r="F277" s="2">
        <v>689733.96118628979</v>
      </c>
      <c r="G277" s="2">
        <f t="shared" si="47"/>
        <v>624145.14285714284</v>
      </c>
      <c r="H277" s="2">
        <f t="shared" si="45"/>
        <v>127919570.34550372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5941248.5714285867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774736.56237243116</v>
      </c>
      <c r="Q277" s="2">
        <f t="shared" si="48"/>
        <v>650000</v>
      </c>
      <c r="R277" s="2">
        <f t="shared" si="46"/>
        <v>135461452.10154316</v>
      </c>
      <c r="S277" s="2">
        <f t="shared" si="16"/>
        <v>624145.14285714924</v>
      </c>
      <c r="T277" s="2">
        <f t="shared" si="17"/>
        <v>25854.857142857276</v>
      </c>
      <c r="U277" s="2">
        <f t="shared" si="18"/>
        <v>650000</v>
      </c>
      <c r="V277" s="2">
        <f t="shared" si="34"/>
        <v>76256195.528227806</v>
      </c>
      <c r="W277" s="2">
        <f t="shared" si="19"/>
        <v>569793.66364151239</v>
      </c>
      <c r="X277" s="2">
        <f t="shared" si="6"/>
        <v>80206.336358487606</v>
      </c>
      <c r="Y277" s="2">
        <f t="shared" si="43"/>
        <v>59205256.573315337</v>
      </c>
      <c r="Z277" s="2" t="str">
        <f t="shared" si="8"/>
        <v>MEEP</v>
      </c>
      <c r="AA277" s="2">
        <f>IF(Z277="HERE",Y277,AA276+Graph!$G$1*1000)</f>
        <v>71683271.784631878</v>
      </c>
      <c r="AB277" s="2">
        <f t="shared" si="20"/>
        <v>420000</v>
      </c>
      <c r="AC277" s="2">
        <f t="shared" si="44"/>
        <v>54065501.080672011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200</v>
      </c>
      <c r="C278" s="7"/>
      <c r="D278" s="2" t="e">
        <f t="shared" si="11"/>
        <v>#N/A</v>
      </c>
      <c r="E278" s="2" t="e">
        <f t="shared" si="22"/>
        <v>#N/A</v>
      </c>
      <c r="F278" s="2">
        <v>691161.82187134773</v>
      </c>
      <c r="G278" s="2">
        <f t="shared" si="47"/>
        <v>624145.14285714284</v>
      </c>
      <c r="H278" s="2">
        <f t="shared" si="45"/>
        <v>128543715.48836087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5967103.428571444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776522.12568634748</v>
      </c>
      <c r="Q278" s="2">
        <f t="shared" si="48"/>
        <v>650000</v>
      </c>
      <c r="R278" s="2">
        <f t="shared" si="46"/>
        <v>136111452.10154316</v>
      </c>
      <c r="S278" s="2">
        <f t="shared" si="16"/>
        <v>624145.14285714924</v>
      </c>
      <c r="T278" s="2">
        <f t="shared" si="17"/>
        <v>25854.857142857276</v>
      </c>
      <c r="U278" s="2">
        <f t="shared" si="18"/>
        <v>650000</v>
      </c>
      <c r="V278" s="2">
        <f t="shared" si="34"/>
        <v>76827417.052554384</v>
      </c>
      <c r="W278" s="2">
        <f t="shared" si="19"/>
        <v>571221.52432657778</v>
      </c>
      <c r="X278" s="2">
        <f t="shared" si="6"/>
        <v>78778.475673422217</v>
      </c>
      <c r="Y278" s="2">
        <f t="shared" si="43"/>
        <v>59284035.04898876</v>
      </c>
      <c r="Z278" s="2" t="str">
        <f t="shared" si="8"/>
        <v>MEEP</v>
      </c>
      <c r="AA278" s="2">
        <f>IF(Z278="HERE",Y278,AA277+Graph!$G$1*1000)</f>
        <v>72103271.784631878</v>
      </c>
      <c r="AB278" s="2">
        <f t="shared" si="20"/>
        <v>420000</v>
      </c>
      <c r="AC278" s="2">
        <f t="shared" si="44"/>
        <v>54065501.080672011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201</v>
      </c>
      <c r="C279" s="7"/>
      <c r="D279" s="2" t="e">
        <f t="shared" si="11"/>
        <v>#N/A</v>
      </c>
      <c r="E279" s="2" t="e">
        <f t="shared" si="22"/>
        <v>#N/A</v>
      </c>
      <c r="F279" s="2">
        <v>692589.68255640566</v>
      </c>
      <c r="G279" s="2">
        <f t="shared" si="47"/>
        <v>624145.14285714284</v>
      </c>
      <c r="H279" s="2">
        <f t="shared" si="45"/>
        <v>129167860.63121802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5992958.2857143013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778307.68900027871</v>
      </c>
      <c r="Q279" s="2">
        <f t="shared" si="48"/>
        <v>650000</v>
      </c>
      <c r="R279" s="2">
        <f t="shared" si="46"/>
        <v>136761452.10154316</v>
      </c>
      <c r="S279" s="2">
        <f t="shared" si="16"/>
        <v>624145.14285714924</v>
      </c>
      <c r="T279" s="2">
        <f t="shared" si="17"/>
        <v>25854.857142857276</v>
      </c>
      <c r="U279" s="2">
        <f t="shared" si="18"/>
        <v>650000</v>
      </c>
      <c r="V279" s="2">
        <f t="shared" si="34"/>
        <v>77400066.437566012</v>
      </c>
      <c r="W279" s="2">
        <f t="shared" si="19"/>
        <v>572649.38501162827</v>
      </c>
      <c r="X279" s="2">
        <f t="shared" si="6"/>
        <v>77350.61498837173</v>
      </c>
      <c r="Y279" s="2">
        <f t="shared" si="43"/>
        <v>59361385.663977131</v>
      </c>
      <c r="Z279" s="2" t="str">
        <f t="shared" si="8"/>
        <v>MEEP</v>
      </c>
      <c r="AA279" s="2">
        <f>IF(Z279="HERE",Y279,AA278+Graph!$G$1*1000)</f>
        <v>72523271.784631878</v>
      </c>
      <c r="AB279" s="2">
        <f t="shared" si="20"/>
        <v>420000</v>
      </c>
      <c r="AC279" s="2">
        <f t="shared" si="44"/>
        <v>54065501.080672011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202</v>
      </c>
      <c r="C280" s="7"/>
      <c r="D280" s="2" t="e">
        <f t="shared" si="11"/>
        <v>#N/A</v>
      </c>
      <c r="E280" s="2" t="e">
        <f t="shared" si="22"/>
        <v>#N/A</v>
      </c>
      <c r="F280" s="2">
        <v>694017.5432414636</v>
      </c>
      <c r="G280" s="2">
        <f t="shared" si="47"/>
        <v>624145.14285714284</v>
      </c>
      <c r="H280" s="2">
        <f t="shared" si="45"/>
        <v>129792005.77407517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6018813.1428571586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780093.25231419504</v>
      </c>
      <c r="Q280" s="2">
        <f t="shared" si="48"/>
        <v>650000</v>
      </c>
      <c r="R280" s="2">
        <f t="shared" si="46"/>
        <v>137411452.10154316</v>
      </c>
      <c r="S280" s="2">
        <f t="shared" si="16"/>
        <v>624145.14285714924</v>
      </c>
      <c r="T280" s="2">
        <f t="shared" si="17"/>
        <v>25854.857142857276</v>
      </c>
      <c r="U280" s="2">
        <f t="shared" si="18"/>
        <v>650000</v>
      </c>
      <c r="V280" s="2">
        <f t="shared" si="34"/>
        <v>77974143.683262706</v>
      </c>
      <c r="W280" s="2">
        <f t="shared" si="19"/>
        <v>574077.24569669366</v>
      </c>
      <c r="X280" s="2">
        <f t="shared" si="6"/>
        <v>75922.754303306341</v>
      </c>
      <c r="Y280" s="2">
        <f t="shared" si="43"/>
        <v>59437308.418280438</v>
      </c>
      <c r="Z280" s="2" t="str">
        <f t="shared" si="8"/>
        <v>MEEP</v>
      </c>
      <c r="AA280" s="2">
        <f>IF(Z280="HERE",Y280,AA279+Graph!$G$1*1000)</f>
        <v>72943271.784631878</v>
      </c>
      <c r="AB280" s="2">
        <f t="shared" si="20"/>
        <v>420000</v>
      </c>
      <c r="AC280" s="2">
        <f t="shared" si="44"/>
        <v>54065501.080672011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203</v>
      </c>
      <c r="C281" s="7"/>
      <c r="D281" s="2" t="e">
        <f t="shared" si="11"/>
        <v>#N/A</v>
      </c>
      <c r="E281" s="2" t="e">
        <f t="shared" si="22"/>
        <v>#N/A</v>
      </c>
      <c r="F281" s="2">
        <v>695445.40392652154</v>
      </c>
      <c r="G281" s="2">
        <f t="shared" si="47"/>
        <v>624145.14285714284</v>
      </c>
      <c r="H281" s="2">
        <f t="shared" si="45"/>
        <v>130416150.91693231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6044668.0000000158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781878.81562812626</v>
      </c>
      <c r="Q281" s="2">
        <f t="shared" si="48"/>
        <v>650000</v>
      </c>
      <c r="R281" s="2">
        <f t="shared" si="46"/>
        <v>138061452.10154316</v>
      </c>
      <c r="S281" s="2">
        <f t="shared" si="16"/>
        <v>624145.14285714924</v>
      </c>
      <c r="T281" s="2">
        <f t="shared" si="17"/>
        <v>25854.857142857276</v>
      </c>
      <c r="U281" s="2">
        <f t="shared" si="18"/>
        <v>650000</v>
      </c>
      <c r="V281" s="2">
        <f t="shared" si="34"/>
        <v>78549648.78964445</v>
      </c>
      <c r="W281" s="2">
        <f t="shared" si="19"/>
        <v>575505.10638174415</v>
      </c>
      <c r="X281" s="2">
        <f t="shared" si="6"/>
        <v>74494.893618255854</v>
      </c>
      <c r="Y281" s="2">
        <f t="shared" si="43"/>
        <v>59511803.311898693</v>
      </c>
      <c r="Z281" s="2" t="str">
        <f t="shared" si="8"/>
        <v>MEEP</v>
      </c>
      <c r="AA281" s="2">
        <f>IF(Z281="HERE",Y281,AA280+Graph!$G$1*1000)</f>
        <v>73363271.784631878</v>
      </c>
      <c r="AB281" s="2">
        <f t="shared" si="20"/>
        <v>420000</v>
      </c>
      <c r="AC281" s="2">
        <f t="shared" si="44"/>
        <v>54065501.080672011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204</v>
      </c>
      <c r="C282" s="7"/>
      <c r="D282" s="2" t="e">
        <f t="shared" si="11"/>
        <v>#N/A</v>
      </c>
      <c r="E282" s="2" t="e">
        <f t="shared" si="22"/>
        <v>#N/A</v>
      </c>
      <c r="F282" s="2">
        <v>696873.26461157203</v>
      </c>
      <c r="G282" s="2">
        <f t="shared" si="47"/>
        <v>624145.14285714284</v>
      </c>
      <c r="H282" s="2">
        <f t="shared" si="45"/>
        <v>131040296.05978946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6070522.8571428731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783664.37894204259</v>
      </c>
      <c r="Q282" s="2">
        <f t="shared" si="48"/>
        <v>650000</v>
      </c>
      <c r="R282" s="2">
        <f t="shared" si="46"/>
        <v>138711452.10154316</v>
      </c>
      <c r="S282" s="2">
        <f t="shared" si="16"/>
        <v>624145.14285714924</v>
      </c>
      <c r="T282" s="2">
        <f t="shared" si="17"/>
        <v>25854.857142857276</v>
      </c>
      <c r="U282" s="2">
        <f t="shared" si="18"/>
        <v>650000</v>
      </c>
      <c r="V282" s="2">
        <f t="shared" si="34"/>
        <v>79126581.756711259</v>
      </c>
      <c r="W282" s="2">
        <f t="shared" si="19"/>
        <v>576932.96706680954</v>
      </c>
      <c r="X282" s="2">
        <f t="shared" si="6"/>
        <v>73067.032933190465</v>
      </c>
      <c r="Y282" s="2">
        <f t="shared" si="43"/>
        <v>59584870.344831884</v>
      </c>
      <c r="Z282" s="2" t="str">
        <f t="shared" si="8"/>
        <v>MEEP</v>
      </c>
      <c r="AA282" s="2">
        <f>IF(Z282="HERE",Y282,AA281+Graph!$G$1*1000)</f>
        <v>73783271.784631878</v>
      </c>
      <c r="AB282" s="2">
        <f t="shared" si="20"/>
        <v>420000</v>
      </c>
      <c r="AC282" s="2">
        <f t="shared" si="44"/>
        <v>54065501.080672011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205</v>
      </c>
      <c r="C283" s="7"/>
      <c r="D283" s="2" t="e">
        <f t="shared" si="11"/>
        <v>#N/A</v>
      </c>
      <c r="E283" s="2" t="e">
        <f t="shared" si="22"/>
        <v>#N/A</v>
      </c>
      <c r="F283" s="2">
        <v>698301.12529662997</v>
      </c>
      <c r="G283" s="2">
        <f t="shared" si="47"/>
        <v>624145.14285714284</v>
      </c>
      <c r="H283" s="2">
        <f t="shared" si="45"/>
        <v>131664441.20264661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6096377.7142857304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785449.94225597382</v>
      </c>
      <c r="Q283" s="2">
        <f t="shared" si="48"/>
        <v>650000</v>
      </c>
      <c r="R283" s="2">
        <f t="shared" si="46"/>
        <v>139361452.10154316</v>
      </c>
      <c r="S283" s="2">
        <f t="shared" si="16"/>
        <v>624145.14285714924</v>
      </c>
      <c r="T283" s="2">
        <f t="shared" si="17"/>
        <v>25854.857142857276</v>
      </c>
      <c r="U283" s="2">
        <f t="shared" si="18"/>
        <v>650000</v>
      </c>
      <c r="V283" s="2">
        <f t="shared" si="34"/>
        <v>79704942.58446312</v>
      </c>
      <c r="W283" s="2">
        <f t="shared" si="19"/>
        <v>578360.82775186002</v>
      </c>
      <c r="X283" s="2">
        <f t="shared" si="6"/>
        <v>71639.172248139977</v>
      </c>
      <c r="Y283" s="2">
        <f t="shared" si="43"/>
        <v>59656509.517080024</v>
      </c>
      <c r="Z283" s="2" t="str">
        <f t="shared" si="8"/>
        <v>MEEP</v>
      </c>
      <c r="AA283" s="2">
        <f>IF(Z283="HERE",Y283,AA282+Graph!$G$1*1000)</f>
        <v>74203271.784631878</v>
      </c>
      <c r="AB283" s="2">
        <f t="shared" si="20"/>
        <v>420000</v>
      </c>
      <c r="AC283" s="2">
        <f t="shared" si="44"/>
        <v>54065501.080672011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206</v>
      </c>
      <c r="C284" s="7"/>
      <c r="D284" s="2" t="e">
        <f t="shared" si="11"/>
        <v>#N/A</v>
      </c>
      <c r="E284" s="2" t="e">
        <f t="shared" si="22"/>
        <v>#N/A</v>
      </c>
      <c r="F284" s="2">
        <v>699728.9859816879</v>
      </c>
      <c r="G284" s="2">
        <f t="shared" si="47"/>
        <v>624145.14285714284</v>
      </c>
      <c r="H284" s="2">
        <f t="shared" si="45"/>
        <v>132288586.34550376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6122232.5714285877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787235.50556989014</v>
      </c>
      <c r="Q284" s="2">
        <f t="shared" si="48"/>
        <v>650000</v>
      </c>
      <c r="R284" s="2">
        <f t="shared" si="46"/>
        <v>140011452.10154316</v>
      </c>
      <c r="S284" s="2">
        <f t="shared" si="16"/>
        <v>624145.14285714924</v>
      </c>
      <c r="T284" s="2">
        <f t="shared" si="17"/>
        <v>25854.857142857276</v>
      </c>
      <c r="U284" s="2">
        <f t="shared" si="18"/>
        <v>650000</v>
      </c>
      <c r="V284" s="2">
        <f t="shared" si="34"/>
        <v>80284731.272900045</v>
      </c>
      <c r="W284" s="2">
        <f t="shared" si="19"/>
        <v>579788.68843692541</v>
      </c>
      <c r="X284" s="2">
        <f t="shared" si="6"/>
        <v>70211.311563074589</v>
      </c>
      <c r="Y284" s="2">
        <f t="shared" si="43"/>
        <v>59726720.828643098</v>
      </c>
      <c r="Z284" s="2" t="str">
        <f t="shared" si="8"/>
        <v>MEEP</v>
      </c>
      <c r="AA284" s="2">
        <f>IF(Z284="HERE",Y284,AA283+Graph!$G$1*1000)</f>
        <v>74623271.784631878</v>
      </c>
      <c r="AB284" s="2">
        <f t="shared" si="20"/>
        <v>420000</v>
      </c>
      <c r="AC284" s="2">
        <f t="shared" si="44"/>
        <v>54065501.080672011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207</v>
      </c>
      <c r="C285" s="7"/>
      <c r="D285" s="2" t="e">
        <f t="shared" si="11"/>
        <v>#N/A</v>
      </c>
      <c r="E285" s="2" t="e">
        <f t="shared" si="22"/>
        <v>#N/A</v>
      </c>
      <c r="F285" s="2">
        <v>701156.84666674584</v>
      </c>
      <c r="G285" s="2">
        <f t="shared" si="47"/>
        <v>624145.14285714284</v>
      </c>
      <c r="H285" s="2">
        <f t="shared" si="45"/>
        <v>132912731.48836091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6148087.4285714449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789021.06888382137</v>
      </c>
      <c r="Q285" s="2">
        <f t="shared" si="48"/>
        <v>650000</v>
      </c>
      <c r="R285" s="2">
        <f t="shared" si="46"/>
        <v>140661452.10154316</v>
      </c>
      <c r="S285" s="2">
        <f t="shared" si="16"/>
        <v>624145.14285714924</v>
      </c>
      <c r="T285" s="2">
        <f t="shared" si="17"/>
        <v>25854.857142857276</v>
      </c>
      <c r="U285" s="2">
        <f t="shared" si="18"/>
        <v>650000</v>
      </c>
      <c r="V285" s="2">
        <f t="shared" si="34"/>
        <v>80865947.822022021</v>
      </c>
      <c r="W285" s="2">
        <f t="shared" si="19"/>
        <v>581216.5491219759</v>
      </c>
      <c r="X285" s="2">
        <f t="shared" si="6"/>
        <v>68783.450878024101</v>
      </c>
      <c r="Y285" s="2">
        <f t="shared" si="43"/>
        <v>59795504.279521123</v>
      </c>
      <c r="Z285" s="2" t="str">
        <f t="shared" si="8"/>
        <v>MEEP</v>
      </c>
      <c r="AA285" s="2">
        <f>IF(Z285="HERE",Y285,AA284+Graph!$G$1*1000)</f>
        <v>75043271.784631878</v>
      </c>
      <c r="AB285" s="2">
        <f t="shared" si="20"/>
        <v>420000</v>
      </c>
      <c r="AC285" s="2">
        <f t="shared" si="44"/>
        <v>54065501.080672011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208</v>
      </c>
      <c r="C286" s="7"/>
      <c r="D286" s="2" t="e">
        <f t="shared" si="11"/>
        <v>#N/A</v>
      </c>
      <c r="E286" s="2" t="e">
        <f t="shared" si="22"/>
        <v>#N/A</v>
      </c>
      <c r="F286" s="2">
        <v>702584.70735180378</v>
      </c>
      <c r="G286" s="2">
        <f t="shared" si="47"/>
        <v>624145.14285714284</v>
      </c>
      <c r="H286" s="2">
        <f t="shared" si="45"/>
        <v>133536876.63121806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6173942.2857143022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790806.63219775259</v>
      </c>
      <c r="Q286" s="2">
        <f t="shared" si="48"/>
        <v>650000</v>
      </c>
      <c r="R286" s="2">
        <f t="shared" si="46"/>
        <v>141311452.10154316</v>
      </c>
      <c r="S286" s="2">
        <f t="shared" si="16"/>
        <v>624145.14285714924</v>
      </c>
      <c r="T286" s="2">
        <f t="shared" si="17"/>
        <v>25854.857142857276</v>
      </c>
      <c r="U286" s="2">
        <f t="shared" si="18"/>
        <v>650000</v>
      </c>
      <c r="V286" s="2">
        <f t="shared" si="34"/>
        <v>81448592.231829047</v>
      </c>
      <c r="W286" s="2">
        <f t="shared" si="19"/>
        <v>582644.40980702639</v>
      </c>
      <c r="X286" s="2">
        <f t="shared" ref="X286:X385" si="51">SUM(U286-W286)</f>
        <v>67355.590192973614</v>
      </c>
      <c r="Y286" s="2">
        <f t="shared" si="43"/>
        <v>59862859.869714096</v>
      </c>
      <c r="Z286" s="2" t="str">
        <f t="shared" ref="Z286:Z385" si="52">IF(V286&lt;Y286,"HERE","MEEP")</f>
        <v>MEEP</v>
      </c>
      <c r="AA286" s="2">
        <f>IF(Z286="HERE",Y286,AA285+Graph!$G$1*1000)</f>
        <v>75463271.784631878</v>
      </c>
      <c r="AB286" s="2">
        <f t="shared" si="20"/>
        <v>420000</v>
      </c>
      <c r="AC286" s="2">
        <f t="shared" si="44"/>
        <v>54065501.080672011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209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704012.56803686172</v>
      </c>
      <c r="G287" s="2">
        <f t="shared" si="47"/>
        <v>624145.14285714284</v>
      </c>
      <c r="H287" s="2">
        <f t="shared" si="45"/>
        <v>134161021.77407521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6199797.1428571595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792592.19551166892</v>
      </c>
      <c r="Q287" s="2">
        <f t="shared" si="48"/>
        <v>650000</v>
      </c>
      <c r="R287" s="2">
        <f t="shared" si="46"/>
        <v>141961452.10154316</v>
      </c>
      <c r="S287" s="2">
        <f t="shared" ref="S287:S385" si="58">SUM(H287-H286)</f>
        <v>624145.14285714924</v>
      </c>
      <c r="T287" s="2">
        <f t="shared" ref="T287:T385" si="59">SUM(L287-L286)</f>
        <v>25854.857142857276</v>
      </c>
      <c r="U287" s="2">
        <f t="shared" ref="U287:U385" si="60">SUM(R287-R286)</f>
        <v>650000</v>
      </c>
      <c r="V287" s="2">
        <f t="shared" si="34"/>
        <v>82032664.502321139</v>
      </c>
      <c r="W287" s="2">
        <f t="shared" ref="W287:W385" si="61">SUM(V287-V286)</f>
        <v>584072.27049209177</v>
      </c>
      <c r="X287" s="2">
        <f t="shared" si="51"/>
        <v>65927.729507908225</v>
      </c>
      <c r="Y287" s="2">
        <f t="shared" ref="Y287:Y350" si="62">IF(COUNT($C288)=0,IF(COUNT($C287)=1,C287,SUM(Y286+X287)),C287)</f>
        <v>59928787.599222004</v>
      </c>
      <c r="Z287" s="2" t="str">
        <f t="shared" si="52"/>
        <v>MEEP</v>
      </c>
      <c r="AA287" s="2">
        <f>IF(Z287="HERE",Y287,AA286+Graph!$G$1*1000)</f>
        <v>75883271.784631878</v>
      </c>
      <c r="AB287" s="2">
        <f t="shared" ref="AB287:AB385" si="63">SUM(AA287-AA286)</f>
        <v>420000</v>
      </c>
      <c r="AC287" s="2">
        <f t="shared" ref="AC287:AC350" si="64">IF(Z288="HERE",V287,AC286)</f>
        <v>54065501.080672011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210</v>
      </c>
      <c r="C288" s="7"/>
      <c r="D288" s="2" t="e">
        <f t="shared" si="55"/>
        <v>#N/A</v>
      </c>
      <c r="E288" s="2" t="e">
        <f t="shared" si="22"/>
        <v>#N/A</v>
      </c>
      <c r="F288" s="2">
        <v>705440.42872191966</v>
      </c>
      <c r="G288" s="2">
        <f t="shared" si="47"/>
        <v>624145.14285714284</v>
      </c>
      <c r="H288" s="2">
        <f t="shared" ref="H288:H351" si="65">IF(COUNT($C289)=0,IF(COUNT($C288)=1,C288,SUM(H287+G288)),C288)</f>
        <v>134785166.91693234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6225652.0000000168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794377.75882560015</v>
      </c>
      <c r="Q288" s="2">
        <f t="shared" si="48"/>
        <v>650000</v>
      </c>
      <c r="R288" s="2">
        <f t="shared" ref="R288:R351" si="66">IF(COUNT($C289)=0,IF(COUNT($C288)=1,M288,SUM(R287+Q288)),M288)</f>
        <v>142611452.10154316</v>
      </c>
      <c r="S288" s="2">
        <f t="shared" si="58"/>
        <v>624145.14285713434</v>
      </c>
      <c r="T288" s="2">
        <f t="shared" si="59"/>
        <v>25854.857142857276</v>
      </c>
      <c r="U288" s="2">
        <f t="shared" si="60"/>
        <v>650000</v>
      </c>
      <c r="V288" s="2">
        <f t="shared" si="34"/>
        <v>82618164.633498281</v>
      </c>
      <c r="W288" s="2">
        <f t="shared" si="61"/>
        <v>585500.13117714226</v>
      </c>
      <c r="X288" s="2">
        <f t="shared" si="51"/>
        <v>64499.868822857738</v>
      </c>
      <c r="Y288" s="2">
        <f t="shared" si="62"/>
        <v>59993287.468044862</v>
      </c>
      <c r="Z288" s="2" t="str">
        <f t="shared" si="52"/>
        <v>MEEP</v>
      </c>
      <c r="AA288" s="2">
        <f>IF(Z288="HERE",Y288,AA287+Graph!$G$1*1000)</f>
        <v>76303271.784631878</v>
      </c>
      <c r="AB288" s="2">
        <f t="shared" si="63"/>
        <v>420000</v>
      </c>
      <c r="AC288" s="2">
        <f t="shared" si="64"/>
        <v>54065501.080672011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211</v>
      </c>
      <c r="C289" s="7"/>
      <c r="D289" s="2" t="e">
        <f t="shared" si="55"/>
        <v>#N/A</v>
      </c>
      <c r="E289" s="2" t="e">
        <f t="shared" si="22"/>
        <v>#N/A</v>
      </c>
      <c r="F289" s="2">
        <v>706868.28940697014</v>
      </c>
      <c r="G289" s="2">
        <f t="shared" si="47"/>
        <v>624145.14285714284</v>
      </c>
      <c r="H289" s="2">
        <f t="shared" si="65"/>
        <v>135409312.05978948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6251506.857142874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796163.32213951647</v>
      </c>
      <c r="Q289" s="2">
        <f t="shared" si="48"/>
        <v>650000</v>
      </c>
      <c r="R289" s="2">
        <f t="shared" si="66"/>
        <v>143261452.10154316</v>
      </c>
      <c r="S289" s="2">
        <f t="shared" si="58"/>
        <v>624145.14285713434</v>
      </c>
      <c r="T289" s="2">
        <f t="shared" si="59"/>
        <v>25854.857142857276</v>
      </c>
      <c r="U289" s="2">
        <f t="shared" si="60"/>
        <v>650000</v>
      </c>
      <c r="V289" s="2">
        <f t="shared" si="34"/>
        <v>83205092.625360489</v>
      </c>
      <c r="W289" s="2">
        <f t="shared" si="61"/>
        <v>586927.99186220765</v>
      </c>
      <c r="X289" s="2">
        <f t="shared" si="51"/>
        <v>63072.008137792349</v>
      </c>
      <c r="Y289" s="2">
        <f t="shared" si="62"/>
        <v>60056359.476182655</v>
      </c>
      <c r="Z289" s="2" t="str">
        <f t="shared" si="52"/>
        <v>MEEP</v>
      </c>
      <c r="AA289" s="2">
        <f>IF(Z289="HERE",Y289,AA288+Graph!$G$1*1000)</f>
        <v>76723271.784631878</v>
      </c>
      <c r="AB289" s="2">
        <f t="shared" si="63"/>
        <v>420000</v>
      </c>
      <c r="AC289" s="2">
        <f t="shared" si="64"/>
        <v>54065501.080672011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212</v>
      </c>
      <c r="C290" s="7"/>
      <c r="D290" s="2" t="e">
        <f t="shared" si="55"/>
        <v>#N/A</v>
      </c>
      <c r="E290" s="2" t="e">
        <f t="shared" si="22"/>
        <v>#N/A</v>
      </c>
      <c r="F290" s="2">
        <v>708296.15009202808</v>
      </c>
      <c r="G290" s="2">
        <f t="shared" si="47"/>
        <v>624145.14285714284</v>
      </c>
      <c r="H290" s="2">
        <f t="shared" si="65"/>
        <v>136033457.20264661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6277361.7142857313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797948.8854534477</v>
      </c>
      <c r="Q290" s="2">
        <f t="shared" si="48"/>
        <v>650000</v>
      </c>
      <c r="R290" s="2">
        <f t="shared" si="66"/>
        <v>143911452.10154316</v>
      </c>
      <c r="S290" s="2">
        <f t="shared" si="58"/>
        <v>624145.14285713434</v>
      </c>
      <c r="T290" s="2">
        <f t="shared" si="59"/>
        <v>25854.857142857276</v>
      </c>
      <c r="U290" s="2">
        <f t="shared" si="60"/>
        <v>650000</v>
      </c>
      <c r="V290" s="2">
        <f t="shared" si="34"/>
        <v>83793448.477907747</v>
      </c>
      <c r="W290" s="2">
        <f t="shared" si="61"/>
        <v>588355.85254725814</v>
      </c>
      <c r="X290" s="2">
        <f t="shared" si="51"/>
        <v>61644.147452741861</v>
      </c>
      <c r="Y290" s="2">
        <f t="shared" si="62"/>
        <v>60118003.623635396</v>
      </c>
      <c r="Z290" s="2" t="str">
        <f t="shared" si="52"/>
        <v>MEEP</v>
      </c>
      <c r="AA290" s="2">
        <f>IF(Z290="HERE",Y290,AA289+Graph!$G$1*1000)</f>
        <v>77143271.784631878</v>
      </c>
      <c r="AB290" s="2">
        <f t="shared" si="63"/>
        <v>420000</v>
      </c>
      <c r="AC290" s="2">
        <f t="shared" si="64"/>
        <v>54065501.080672011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213</v>
      </c>
      <c r="C291" s="7"/>
      <c r="D291" s="2" t="e">
        <f t="shared" si="55"/>
        <v>#N/A</v>
      </c>
      <c r="E291" s="2" t="e">
        <f t="shared" si="22"/>
        <v>#N/A</v>
      </c>
      <c r="F291" s="2">
        <v>709724.01077708602</v>
      </c>
      <c r="G291" s="2">
        <f t="shared" si="47"/>
        <v>624145.14285714284</v>
      </c>
      <c r="H291" s="2">
        <f t="shared" si="65"/>
        <v>136657602.34550375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6303216.5714285886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799734.44876736403</v>
      </c>
      <c r="Q291" s="2">
        <f t="shared" si="48"/>
        <v>650000</v>
      </c>
      <c r="R291" s="2">
        <f t="shared" si="66"/>
        <v>144561452.10154316</v>
      </c>
      <c r="S291" s="2">
        <f t="shared" si="58"/>
        <v>624145.14285713434</v>
      </c>
      <c r="T291" s="2">
        <f t="shared" si="59"/>
        <v>25854.857142857276</v>
      </c>
      <c r="U291" s="2">
        <f t="shared" si="60"/>
        <v>650000</v>
      </c>
      <c r="V291" s="2">
        <f t="shared" si="34"/>
        <v>84383232.191140056</v>
      </c>
      <c r="W291" s="2">
        <f t="shared" si="61"/>
        <v>589783.71323230863</v>
      </c>
      <c r="X291" s="2">
        <f t="shared" si="51"/>
        <v>60216.286767691374</v>
      </c>
      <c r="Y291" s="2">
        <f t="shared" si="62"/>
        <v>60178219.910403088</v>
      </c>
      <c r="Z291" s="2" t="str">
        <f t="shared" si="52"/>
        <v>MEEP</v>
      </c>
      <c r="AA291" s="2">
        <f>IF(Z291="HERE",Y291,AA290+Graph!$G$1*1000)</f>
        <v>77563271.784631878</v>
      </c>
      <c r="AB291" s="2">
        <f t="shared" si="63"/>
        <v>420000</v>
      </c>
      <c r="AC291" s="2">
        <f t="shared" si="64"/>
        <v>54065501.080672011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711151.87146214396</v>
      </c>
      <c r="G292" s="2">
        <f t="shared" si="47"/>
        <v>624145.14285714284</v>
      </c>
      <c r="H292" s="2">
        <f t="shared" si="65"/>
        <v>137281747.48836088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6329071.4285714459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801520.01208129525</v>
      </c>
      <c r="Q292" s="2">
        <f t="shared" si="48"/>
        <v>650000</v>
      </c>
      <c r="R292" s="2">
        <f t="shared" si="66"/>
        <v>145211452.10154316</v>
      </c>
      <c r="S292" s="2">
        <f t="shared" si="58"/>
        <v>624145.14285713434</v>
      </c>
      <c r="T292" s="2">
        <f t="shared" si="59"/>
        <v>25854.857142857276</v>
      </c>
      <c r="U292" s="2">
        <f t="shared" si="60"/>
        <v>650000</v>
      </c>
      <c r="V292" s="2">
        <f t="shared" si="34"/>
        <v>84974443.76505743</v>
      </c>
      <c r="W292" s="2">
        <f t="shared" si="61"/>
        <v>591211.57391737401</v>
      </c>
      <c r="X292" s="2">
        <f t="shared" si="51"/>
        <v>58788.426082625985</v>
      </c>
      <c r="Y292" s="2">
        <f t="shared" si="62"/>
        <v>60237008.336485714</v>
      </c>
      <c r="Z292" s="2" t="str">
        <f t="shared" si="52"/>
        <v>MEEP</v>
      </c>
      <c r="AA292" s="2">
        <f>IF(Z292="HERE",Y292,AA291+Graph!$G$1*1000)</f>
        <v>77983271.784631878</v>
      </c>
      <c r="AB292" s="2">
        <f t="shared" si="63"/>
        <v>420000</v>
      </c>
      <c r="AC292" s="2">
        <f t="shared" si="64"/>
        <v>54065501.080672011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215</v>
      </c>
      <c r="C293" s="7"/>
      <c r="D293" s="2" t="e">
        <f t="shared" si="55"/>
        <v>#N/A</v>
      </c>
      <c r="E293" s="2" t="e">
        <f t="shared" si="67"/>
        <v>#N/A</v>
      </c>
      <c r="F293" s="2">
        <v>712579.7321472019</v>
      </c>
      <c r="G293" s="2">
        <f t="shared" si="47"/>
        <v>624145.14285714284</v>
      </c>
      <c r="H293" s="2">
        <f t="shared" si="65"/>
        <v>137905892.63121802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6354926.2857143031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803305.57539521158</v>
      </c>
      <c r="Q293" s="2">
        <f t="shared" si="48"/>
        <v>650000</v>
      </c>
      <c r="R293" s="2">
        <f t="shared" si="66"/>
        <v>145861452.10154316</v>
      </c>
      <c r="S293" s="2">
        <f t="shared" si="58"/>
        <v>624145.14285713434</v>
      </c>
      <c r="T293" s="2">
        <f t="shared" si="59"/>
        <v>25854.857142857276</v>
      </c>
      <c r="U293" s="2">
        <f t="shared" si="60"/>
        <v>650000</v>
      </c>
      <c r="V293" s="2">
        <f t="shared" si="34"/>
        <v>85567083.199659854</v>
      </c>
      <c r="W293" s="2">
        <f t="shared" si="61"/>
        <v>592639.4346024245</v>
      </c>
      <c r="X293" s="2">
        <f t="shared" si="51"/>
        <v>57360.565397575498</v>
      </c>
      <c r="Y293" s="2">
        <f t="shared" si="62"/>
        <v>60294368.901883289</v>
      </c>
      <c r="Z293" s="2" t="str">
        <f t="shared" si="52"/>
        <v>MEEP</v>
      </c>
      <c r="AA293" s="2">
        <f>IF(Z293="HERE",Y293,AA292+Graph!$G$1*1000)</f>
        <v>78403271.784631878</v>
      </c>
      <c r="AB293" s="2">
        <f t="shared" si="63"/>
        <v>420000</v>
      </c>
      <c r="AC293" s="2">
        <f t="shared" si="64"/>
        <v>54065501.080672011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216</v>
      </c>
      <c r="C294" s="7"/>
      <c r="D294" s="2" t="e">
        <f t="shared" si="55"/>
        <v>#N/A</v>
      </c>
      <c r="E294" s="2" t="e">
        <f t="shared" si="67"/>
        <v>#N/A</v>
      </c>
      <c r="F294" s="2">
        <v>714007.59283225983</v>
      </c>
      <c r="G294" s="2">
        <f t="shared" ref="G294:G357" si="70">IF(F294&gt;650000,$AK$31*1000,F294)</f>
        <v>624145.14285714284</v>
      </c>
      <c r="H294" s="2">
        <f t="shared" si="65"/>
        <v>138530037.77407515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6380781.1428571604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805091.1387091428</v>
      </c>
      <c r="Q294" s="2">
        <f t="shared" ref="Q294:Q357" si="71">IF(P294&gt;650000,650000,P294)</f>
        <v>650000</v>
      </c>
      <c r="R294" s="2">
        <f t="shared" si="66"/>
        <v>146511452.10154316</v>
      </c>
      <c r="S294" s="2">
        <f t="shared" si="58"/>
        <v>624145.14285713434</v>
      </c>
      <c r="T294" s="2">
        <f t="shared" si="59"/>
        <v>25854.857142857276</v>
      </c>
      <c r="U294" s="2">
        <f t="shared" si="60"/>
        <v>650000</v>
      </c>
      <c r="V294" s="2">
        <f t="shared" si="34"/>
        <v>86161150.494947344</v>
      </c>
      <c r="W294" s="2">
        <f t="shared" si="61"/>
        <v>594067.29528748989</v>
      </c>
      <c r="X294" s="2">
        <f t="shared" si="51"/>
        <v>55932.704712510109</v>
      </c>
      <c r="Y294" s="2">
        <f t="shared" si="62"/>
        <v>60350301.606595799</v>
      </c>
      <c r="Z294" s="2" t="str">
        <f t="shared" si="52"/>
        <v>MEEP</v>
      </c>
      <c r="AA294" s="2">
        <f>IF(Z294="HERE",Y294,AA293+Graph!$G$1*1000)</f>
        <v>78823271.784631878</v>
      </c>
      <c r="AB294" s="2">
        <f t="shared" si="63"/>
        <v>420000</v>
      </c>
      <c r="AC294" s="2">
        <f t="shared" si="64"/>
        <v>54065501.080672011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217</v>
      </c>
      <c r="C295" s="7"/>
      <c r="D295" s="2" t="e">
        <f t="shared" si="55"/>
        <v>#N/A</v>
      </c>
      <c r="E295" s="2" t="e">
        <f t="shared" si="67"/>
        <v>#N/A</v>
      </c>
      <c r="F295" s="2">
        <v>715435.45351731032</v>
      </c>
      <c r="G295" s="2">
        <f t="shared" si="70"/>
        <v>624145.14285714284</v>
      </c>
      <c r="H295" s="2">
        <f t="shared" si="65"/>
        <v>139154182.91693228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6406636.0000000177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806876.70202307403</v>
      </c>
      <c r="Q295" s="2">
        <f t="shared" si="71"/>
        <v>650000</v>
      </c>
      <c r="R295" s="2">
        <f t="shared" si="66"/>
        <v>147161452.10154316</v>
      </c>
      <c r="S295" s="2">
        <f t="shared" si="58"/>
        <v>624145.14285713434</v>
      </c>
      <c r="T295" s="2">
        <f t="shared" si="59"/>
        <v>25854.857142857276</v>
      </c>
      <c r="U295" s="2">
        <f t="shared" si="60"/>
        <v>650000</v>
      </c>
      <c r="V295" s="2">
        <f t="shared" si="34"/>
        <v>86756645.650919884</v>
      </c>
      <c r="W295" s="2">
        <f t="shared" si="61"/>
        <v>595495.15597254038</v>
      </c>
      <c r="X295" s="2">
        <f t="shared" si="51"/>
        <v>54504.844027459621</v>
      </c>
      <c r="Y295" s="2">
        <f t="shared" si="62"/>
        <v>60404806.450623259</v>
      </c>
      <c r="Z295" s="2" t="str">
        <f t="shared" si="52"/>
        <v>MEEP</v>
      </c>
      <c r="AA295" s="2">
        <f>IF(Z295="HERE",Y295,AA294+Graph!$G$1*1000)</f>
        <v>79243271.784631878</v>
      </c>
      <c r="AB295" s="2">
        <f t="shared" si="63"/>
        <v>420000</v>
      </c>
      <c r="AC295" s="2">
        <f t="shared" si="64"/>
        <v>54065501.080672011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218</v>
      </c>
      <c r="C296" s="7"/>
      <c r="D296" s="2" t="e">
        <f t="shared" si="55"/>
        <v>#N/A</v>
      </c>
      <c r="E296" s="2" t="e">
        <f t="shared" si="67"/>
        <v>#N/A</v>
      </c>
      <c r="F296" s="2">
        <v>716863.31420236826</v>
      </c>
      <c r="G296" s="2">
        <f t="shared" si="70"/>
        <v>624145.14285714284</v>
      </c>
      <c r="H296" s="2">
        <f t="shared" si="65"/>
        <v>139778328.05978942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6432490.857142875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808662.26533699036</v>
      </c>
      <c r="Q296" s="2">
        <f t="shared" si="71"/>
        <v>650000</v>
      </c>
      <c r="R296" s="2">
        <f t="shared" si="66"/>
        <v>147811452.10154316</v>
      </c>
      <c r="S296" s="2">
        <f t="shared" si="58"/>
        <v>624145.14285713434</v>
      </c>
      <c r="T296" s="2">
        <f t="shared" si="59"/>
        <v>25854.857142857276</v>
      </c>
      <c r="U296" s="2">
        <f t="shared" si="60"/>
        <v>650000</v>
      </c>
      <c r="V296" s="2">
        <f t="shared" si="34"/>
        <v>87353568.667577475</v>
      </c>
      <c r="W296" s="2">
        <f t="shared" si="61"/>
        <v>596923.01665759087</v>
      </c>
      <c r="X296" s="2">
        <f t="shared" si="51"/>
        <v>53076.983342409134</v>
      </c>
      <c r="Y296" s="2">
        <f t="shared" si="62"/>
        <v>60457883.433965668</v>
      </c>
      <c r="Z296" s="2" t="str">
        <f t="shared" si="52"/>
        <v>MEEP</v>
      </c>
      <c r="AA296" s="2">
        <f>IF(Z296="HERE",Y296,AA295+Graph!$G$1*1000)</f>
        <v>79663271.784631878</v>
      </c>
      <c r="AB296" s="2">
        <f t="shared" si="63"/>
        <v>420000</v>
      </c>
      <c r="AC296" s="2">
        <f t="shared" si="64"/>
        <v>54065501.080672011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219</v>
      </c>
      <c r="C297" s="7"/>
      <c r="D297" s="2" t="e">
        <f t="shared" si="55"/>
        <v>#N/A</v>
      </c>
      <c r="E297" s="2" t="e">
        <f t="shared" si="67"/>
        <v>#N/A</v>
      </c>
      <c r="F297" s="2">
        <v>718291.1748874262</v>
      </c>
      <c r="G297" s="2">
        <f t="shared" si="70"/>
        <v>624145.14285714284</v>
      </c>
      <c r="H297" s="2">
        <f t="shared" si="65"/>
        <v>140402473.20264655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6458345.7142857322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810447.82865092158</v>
      </c>
      <c r="Q297" s="2">
        <f t="shared" si="71"/>
        <v>650000</v>
      </c>
      <c r="R297" s="2">
        <f t="shared" si="66"/>
        <v>148461452.10154316</v>
      </c>
      <c r="S297" s="2">
        <f t="shared" si="58"/>
        <v>624145.14285713434</v>
      </c>
      <c r="T297" s="2">
        <f t="shared" si="59"/>
        <v>25854.857142857276</v>
      </c>
      <c r="U297" s="2">
        <f t="shared" si="60"/>
        <v>650000</v>
      </c>
      <c r="V297" s="2">
        <f t="shared" si="34"/>
        <v>87951919.544920132</v>
      </c>
      <c r="W297" s="2">
        <f t="shared" si="61"/>
        <v>598350.87734265625</v>
      </c>
      <c r="X297" s="2">
        <f t="shared" si="51"/>
        <v>51649.122657343745</v>
      </c>
      <c r="Y297" s="2">
        <f t="shared" si="62"/>
        <v>60509532.556623012</v>
      </c>
      <c r="Z297" s="2" t="str">
        <f t="shared" si="52"/>
        <v>MEEP</v>
      </c>
      <c r="AA297" s="2">
        <f>IF(Z297="HERE",Y297,AA296+Graph!$G$1*1000)</f>
        <v>80083271.784631878</v>
      </c>
      <c r="AB297" s="2">
        <f t="shared" si="63"/>
        <v>420000</v>
      </c>
      <c r="AC297" s="2">
        <f t="shared" si="64"/>
        <v>54065501.080672011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220</v>
      </c>
      <c r="C298" s="7"/>
      <c r="D298" s="2" t="e">
        <f t="shared" si="55"/>
        <v>#N/A</v>
      </c>
      <c r="E298" s="2" t="e">
        <f t="shared" si="67"/>
        <v>#N/A</v>
      </c>
      <c r="F298" s="2">
        <v>719719.03557248414</v>
      </c>
      <c r="G298" s="2">
        <f t="shared" si="70"/>
        <v>624145.14285714284</v>
      </c>
      <c r="H298" s="2">
        <f t="shared" si="65"/>
        <v>141026618.34550369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6484200.5714285895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812233.39196483791</v>
      </c>
      <c r="Q298" s="2">
        <f t="shared" si="71"/>
        <v>650000</v>
      </c>
      <c r="R298" s="2">
        <f t="shared" si="66"/>
        <v>149111452.10154316</v>
      </c>
      <c r="S298" s="2">
        <f t="shared" si="58"/>
        <v>624145.14285713434</v>
      </c>
      <c r="T298" s="2">
        <f t="shared" si="59"/>
        <v>25854.857142857276</v>
      </c>
      <c r="U298" s="2">
        <f t="shared" si="60"/>
        <v>650000</v>
      </c>
      <c r="V298" s="2">
        <f t="shared" si="34"/>
        <v>88551698.282947838</v>
      </c>
      <c r="W298" s="2">
        <f t="shared" si="61"/>
        <v>599778.73802770674</v>
      </c>
      <c r="X298" s="2">
        <f t="shared" si="51"/>
        <v>50221.261972293258</v>
      </c>
      <c r="Y298" s="2">
        <f t="shared" si="62"/>
        <v>60559753.818595305</v>
      </c>
      <c r="Z298" s="2" t="str">
        <f t="shared" si="52"/>
        <v>MEEP</v>
      </c>
      <c r="AA298" s="2">
        <f>IF(Z298="HERE",Y298,AA297+Graph!$G$1*1000)</f>
        <v>80503271.784631878</v>
      </c>
      <c r="AB298" s="2">
        <f t="shared" si="63"/>
        <v>420000</v>
      </c>
      <c r="AC298" s="2">
        <f t="shared" si="64"/>
        <v>54065501.080672011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221</v>
      </c>
      <c r="C299" s="7"/>
      <c r="D299" s="2" t="e">
        <f t="shared" si="55"/>
        <v>#N/A</v>
      </c>
      <c r="E299" s="2" t="e">
        <f t="shared" si="67"/>
        <v>#N/A</v>
      </c>
      <c r="F299" s="2">
        <v>721146.89625754207</v>
      </c>
      <c r="G299" s="2">
        <f t="shared" si="70"/>
        <v>624145.14285714284</v>
      </c>
      <c r="H299" s="2">
        <f t="shared" si="65"/>
        <v>141650763.48836082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6510055.4285714468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814018.95527876914</v>
      </c>
      <c r="Q299" s="2">
        <f t="shared" si="71"/>
        <v>650000</v>
      </c>
      <c r="R299" s="2">
        <f t="shared" si="66"/>
        <v>149761452.10154316</v>
      </c>
      <c r="S299" s="2">
        <f t="shared" si="58"/>
        <v>624145.14285713434</v>
      </c>
      <c r="T299" s="2">
        <f t="shared" si="59"/>
        <v>25854.857142857276</v>
      </c>
      <c r="U299" s="2">
        <f t="shared" si="60"/>
        <v>650000</v>
      </c>
      <c r="V299" s="2">
        <f t="shared" si="34"/>
        <v>89152904.88166061</v>
      </c>
      <c r="W299" s="2">
        <f t="shared" si="61"/>
        <v>601206.59871277213</v>
      </c>
      <c r="X299" s="2">
        <f t="shared" si="51"/>
        <v>48793.401287227869</v>
      </c>
      <c r="Y299" s="2">
        <f t="shared" si="62"/>
        <v>60608547.219882533</v>
      </c>
      <c r="Z299" s="2" t="str">
        <f t="shared" si="52"/>
        <v>MEEP</v>
      </c>
      <c r="AA299" s="2">
        <f>IF(Z299="HERE",Y299,AA298+Graph!$G$1*1000)</f>
        <v>80923271.784631878</v>
      </c>
      <c r="AB299" s="2">
        <f t="shared" si="63"/>
        <v>420000</v>
      </c>
      <c r="AC299" s="2">
        <f t="shared" si="64"/>
        <v>54065501.080672011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222</v>
      </c>
      <c r="C300" s="7"/>
      <c r="D300" s="2" t="e">
        <f t="shared" si="55"/>
        <v>#N/A</v>
      </c>
      <c r="E300" s="2" t="e">
        <f t="shared" si="67"/>
        <v>#N/A</v>
      </c>
      <c r="F300" s="2">
        <v>722574.75694260001</v>
      </c>
      <c r="G300" s="2">
        <f t="shared" si="70"/>
        <v>624145.14285714284</v>
      </c>
      <c r="H300" s="2">
        <f t="shared" si="65"/>
        <v>142274908.63121796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6535910.2857143041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815804.51859268546</v>
      </c>
      <c r="Q300" s="2">
        <f t="shared" si="71"/>
        <v>650000</v>
      </c>
      <c r="R300" s="2">
        <f t="shared" si="66"/>
        <v>150411452.10154316</v>
      </c>
      <c r="S300" s="2">
        <f t="shared" si="58"/>
        <v>624145.14285713434</v>
      </c>
      <c r="T300" s="2">
        <f t="shared" si="59"/>
        <v>25854.857142857276</v>
      </c>
      <c r="U300" s="2">
        <f t="shared" si="60"/>
        <v>650000</v>
      </c>
      <c r="V300" s="2">
        <f t="shared" si="34"/>
        <v>89755539.341058433</v>
      </c>
      <c r="W300" s="2">
        <f t="shared" si="61"/>
        <v>602634.45939782262</v>
      </c>
      <c r="X300" s="2">
        <f t="shared" si="51"/>
        <v>47365.540602177382</v>
      </c>
      <c r="Y300" s="2">
        <f t="shared" si="62"/>
        <v>60655912.76048471</v>
      </c>
      <c r="Z300" s="2" t="str">
        <f t="shared" si="52"/>
        <v>MEEP</v>
      </c>
      <c r="AA300" s="2">
        <f>IF(Z300="HERE",Y300,AA299+Graph!$G$1*1000)</f>
        <v>81343271.784631878</v>
      </c>
      <c r="AB300" s="2">
        <f t="shared" si="63"/>
        <v>420000</v>
      </c>
      <c r="AC300" s="2">
        <f t="shared" si="64"/>
        <v>54065501.080672011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223</v>
      </c>
      <c r="C301" s="7"/>
      <c r="D301" s="2" t="e">
        <f t="shared" si="55"/>
        <v>#N/A</v>
      </c>
      <c r="E301" s="2" t="e">
        <f t="shared" si="67"/>
        <v>#N/A</v>
      </c>
      <c r="F301" s="2">
        <v>724002.61762765795</v>
      </c>
      <c r="G301" s="2">
        <f t="shared" si="70"/>
        <v>624145.14285714284</v>
      </c>
      <c r="H301" s="2">
        <f t="shared" si="65"/>
        <v>142899053.77407509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6561765.1428571614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817590.08190661669</v>
      </c>
      <c r="Q301" s="2">
        <f t="shared" si="71"/>
        <v>650000</v>
      </c>
      <c r="R301" s="2">
        <f t="shared" si="66"/>
        <v>151061452.10154316</v>
      </c>
      <c r="S301" s="2">
        <f t="shared" si="58"/>
        <v>624145.14285713434</v>
      </c>
      <c r="T301" s="2">
        <f t="shared" si="59"/>
        <v>25854.857142857276</v>
      </c>
      <c r="U301" s="2">
        <f t="shared" si="60"/>
        <v>650000</v>
      </c>
      <c r="V301" s="2">
        <f t="shared" si="34"/>
        <v>90359601.661141321</v>
      </c>
      <c r="W301" s="2">
        <f t="shared" si="61"/>
        <v>604062.32008288801</v>
      </c>
      <c r="X301" s="2">
        <f t="shared" si="51"/>
        <v>45937.679917111993</v>
      </c>
      <c r="Y301" s="2">
        <f t="shared" si="62"/>
        <v>60701850.440401822</v>
      </c>
      <c r="Z301" s="2" t="str">
        <f t="shared" si="52"/>
        <v>MEEP</v>
      </c>
      <c r="AA301" s="2">
        <f>IF(Z301="HERE",Y301,AA300+Graph!$G$1*1000)</f>
        <v>81763271.784631878</v>
      </c>
      <c r="AB301" s="2">
        <f t="shared" si="63"/>
        <v>420000</v>
      </c>
      <c r="AC301" s="2">
        <f t="shared" si="64"/>
        <v>54065501.080672011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224</v>
      </c>
      <c r="C302" s="7"/>
      <c r="D302" s="2" t="e">
        <f t="shared" si="55"/>
        <v>#N/A</v>
      </c>
      <c r="E302" s="2" t="e">
        <f t="shared" si="67"/>
        <v>#N/A</v>
      </c>
      <c r="F302" s="2">
        <v>725430.47831270844</v>
      </c>
      <c r="G302" s="2">
        <f t="shared" si="70"/>
        <v>624145.14285714284</v>
      </c>
      <c r="H302" s="2">
        <f t="shared" si="65"/>
        <v>143523198.91693223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6587620.0000000186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819375.64522053301</v>
      </c>
      <c r="Q302" s="2">
        <f t="shared" si="71"/>
        <v>650000</v>
      </c>
      <c r="R302" s="2">
        <f t="shared" si="66"/>
        <v>151711452.10154316</v>
      </c>
      <c r="S302" s="2">
        <f t="shared" si="58"/>
        <v>624145.14285713434</v>
      </c>
      <c r="T302" s="2">
        <f t="shared" si="59"/>
        <v>25854.857142857276</v>
      </c>
      <c r="U302" s="2">
        <f t="shared" si="60"/>
        <v>650000</v>
      </c>
      <c r="V302" s="2">
        <f t="shared" si="34"/>
        <v>90965091.84190926</v>
      </c>
      <c r="W302" s="2">
        <f t="shared" si="61"/>
        <v>605490.18076793849</v>
      </c>
      <c r="X302" s="2">
        <f t="shared" si="51"/>
        <v>44509.819232061505</v>
      </c>
      <c r="Y302" s="2">
        <f t="shared" si="62"/>
        <v>60746360.259633884</v>
      </c>
      <c r="Z302" s="2" t="str">
        <f t="shared" si="52"/>
        <v>MEEP</v>
      </c>
      <c r="AA302" s="2">
        <f>IF(Z302="HERE",Y302,AA301+Graph!$G$1*1000)</f>
        <v>82183271.784631878</v>
      </c>
      <c r="AB302" s="2">
        <f t="shared" si="63"/>
        <v>420000</v>
      </c>
      <c r="AC302" s="2">
        <f t="shared" si="64"/>
        <v>54065501.080672011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225</v>
      </c>
      <c r="C303" s="7"/>
      <c r="D303" s="2" t="e">
        <f t="shared" si="55"/>
        <v>#N/A</v>
      </c>
      <c r="E303" s="2" t="e">
        <f t="shared" si="67"/>
        <v>#N/A</v>
      </c>
      <c r="F303" s="2">
        <v>726858.33899776638</v>
      </c>
      <c r="G303" s="2">
        <f t="shared" si="70"/>
        <v>624145.14285714284</v>
      </c>
      <c r="H303" s="2">
        <f t="shared" si="65"/>
        <v>144147344.05978936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6613474.8571428759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821161.20853446424</v>
      </c>
      <c r="Q303" s="2">
        <f t="shared" si="71"/>
        <v>650000</v>
      </c>
      <c r="R303" s="2">
        <f t="shared" si="66"/>
        <v>152361452.10154316</v>
      </c>
      <c r="S303" s="2">
        <f t="shared" si="58"/>
        <v>624145.14285713434</v>
      </c>
      <c r="T303" s="2">
        <f t="shared" si="59"/>
        <v>25854.857142857276</v>
      </c>
      <c r="U303" s="2">
        <f t="shared" si="60"/>
        <v>650000</v>
      </c>
      <c r="V303" s="2">
        <f t="shared" si="34"/>
        <v>91572009.883362263</v>
      </c>
      <c r="W303" s="2">
        <f t="shared" si="61"/>
        <v>606918.04145300388</v>
      </c>
      <c r="X303" s="2">
        <f t="shared" si="51"/>
        <v>43081.958546996117</v>
      </c>
      <c r="Y303" s="2">
        <f t="shared" si="62"/>
        <v>60789442.21818088</v>
      </c>
      <c r="Z303" s="2" t="str">
        <f t="shared" si="52"/>
        <v>MEEP</v>
      </c>
      <c r="AA303" s="2">
        <f>IF(Z303="HERE",Y303,AA302+Graph!$G$1*1000)</f>
        <v>82603271.784631878</v>
      </c>
      <c r="AB303" s="2">
        <f t="shared" si="63"/>
        <v>420000</v>
      </c>
      <c r="AC303" s="2">
        <f t="shared" si="64"/>
        <v>54065501.080672011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226</v>
      </c>
      <c r="C304" s="7"/>
      <c r="D304" s="2" t="e">
        <f t="shared" si="55"/>
        <v>#N/A</v>
      </c>
      <c r="E304" s="2" t="e">
        <f t="shared" si="67"/>
        <v>#N/A</v>
      </c>
      <c r="F304" s="2">
        <v>728286.19968282431</v>
      </c>
      <c r="G304" s="2">
        <f t="shared" si="70"/>
        <v>624145.14285714284</v>
      </c>
      <c r="H304" s="2">
        <f t="shared" si="65"/>
        <v>144771489.20264649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6639329.7142857332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822946.77184839547</v>
      </c>
      <c r="Q304" s="2">
        <f t="shared" si="71"/>
        <v>650000</v>
      </c>
      <c r="R304" s="2">
        <f t="shared" si="66"/>
        <v>153011452.10154316</v>
      </c>
      <c r="S304" s="2">
        <f t="shared" si="58"/>
        <v>624145.14285713434</v>
      </c>
      <c r="T304" s="2">
        <f t="shared" si="59"/>
        <v>25854.857142857276</v>
      </c>
      <c r="U304" s="2">
        <f t="shared" si="60"/>
        <v>650000</v>
      </c>
      <c r="V304" s="2">
        <f t="shared" si="34"/>
        <v>92180355.785500318</v>
      </c>
      <c r="W304" s="2">
        <f t="shared" si="61"/>
        <v>608345.90213805437</v>
      </c>
      <c r="X304" s="2">
        <f t="shared" si="51"/>
        <v>41654.097861945629</v>
      </c>
      <c r="Y304" s="2">
        <f t="shared" si="62"/>
        <v>60831096.316042826</v>
      </c>
      <c r="Z304" s="2" t="str">
        <f t="shared" si="52"/>
        <v>MEEP</v>
      </c>
      <c r="AA304" s="2">
        <f>IF(Z304="HERE",Y304,AA303+Graph!$G$1*1000)</f>
        <v>83023271.784631878</v>
      </c>
      <c r="AB304" s="2">
        <f t="shared" si="63"/>
        <v>420000</v>
      </c>
      <c r="AC304" s="2">
        <f t="shared" si="64"/>
        <v>54065501.080672011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227</v>
      </c>
      <c r="C305" s="7"/>
      <c r="D305" s="2" t="e">
        <f t="shared" si="55"/>
        <v>#N/A</v>
      </c>
      <c r="E305" s="2" t="e">
        <f t="shared" si="67"/>
        <v>#N/A</v>
      </c>
      <c r="F305" s="2">
        <v>729714.06036788225</v>
      </c>
      <c r="G305" s="2">
        <f t="shared" si="70"/>
        <v>624145.14285714284</v>
      </c>
      <c r="H305" s="2">
        <f t="shared" si="65"/>
        <v>145395634.34550363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6665184.5714285905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824732.33516231179</v>
      </c>
      <c r="Q305" s="2">
        <f t="shared" si="71"/>
        <v>650000</v>
      </c>
      <c r="R305" s="2">
        <f t="shared" si="66"/>
        <v>153661452.10154316</v>
      </c>
      <c r="S305" s="2">
        <f t="shared" si="58"/>
        <v>624145.14285713434</v>
      </c>
      <c r="T305" s="2">
        <f t="shared" si="59"/>
        <v>25854.857142857276</v>
      </c>
      <c r="U305" s="2">
        <f t="shared" si="60"/>
        <v>650000</v>
      </c>
      <c r="V305" s="2">
        <f t="shared" si="34"/>
        <v>92790129.548323423</v>
      </c>
      <c r="W305" s="2">
        <f t="shared" si="61"/>
        <v>609773.76282310486</v>
      </c>
      <c r="X305" s="2">
        <f t="shared" si="51"/>
        <v>40226.237176895142</v>
      </c>
      <c r="Y305" s="2">
        <f t="shared" si="62"/>
        <v>60871322.553219721</v>
      </c>
      <c r="Z305" s="2" t="str">
        <f t="shared" si="52"/>
        <v>MEEP</v>
      </c>
      <c r="AA305" s="2">
        <f>IF(Z305="HERE",Y305,AA304+Graph!$G$1*1000)</f>
        <v>83443271.784631878</v>
      </c>
      <c r="AB305" s="2">
        <f t="shared" si="63"/>
        <v>420000</v>
      </c>
      <c r="AC305" s="2">
        <f t="shared" si="64"/>
        <v>54065501.080672011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228</v>
      </c>
      <c r="C306" s="7"/>
      <c r="D306" s="2" t="e">
        <f t="shared" si="55"/>
        <v>#N/A</v>
      </c>
      <c r="E306" s="2" t="e">
        <f t="shared" si="67"/>
        <v>#N/A</v>
      </c>
      <c r="F306" s="2">
        <v>731141.92105294019</v>
      </c>
      <c r="G306" s="2">
        <f t="shared" si="70"/>
        <v>624145.14285714284</v>
      </c>
      <c r="H306" s="2">
        <f t="shared" si="65"/>
        <v>146019779.48836076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6691039.4285714477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826517.89847624302</v>
      </c>
      <c r="Q306" s="2">
        <f t="shared" si="71"/>
        <v>650000</v>
      </c>
      <c r="R306" s="2">
        <f t="shared" si="66"/>
        <v>154311452.10154316</v>
      </c>
      <c r="S306" s="2">
        <f t="shared" si="58"/>
        <v>624145.14285713434</v>
      </c>
      <c r="T306" s="2">
        <f t="shared" si="59"/>
        <v>25854.857142857276</v>
      </c>
      <c r="U306" s="2">
        <f t="shared" si="60"/>
        <v>650000</v>
      </c>
      <c r="V306" s="2">
        <f t="shared" si="34"/>
        <v>93401331.171831593</v>
      </c>
      <c r="W306" s="2">
        <f t="shared" si="61"/>
        <v>611201.62350817025</v>
      </c>
      <c r="X306" s="2">
        <f t="shared" si="51"/>
        <v>38798.376491829753</v>
      </c>
      <c r="Y306" s="2">
        <f t="shared" si="62"/>
        <v>60910120.92971155</v>
      </c>
      <c r="Z306" s="2" t="str">
        <f t="shared" si="52"/>
        <v>MEEP</v>
      </c>
      <c r="AA306" s="2">
        <f>IF(Z306="HERE",Y306,AA305+Graph!$G$1*1000)</f>
        <v>83863271.784631878</v>
      </c>
      <c r="AB306" s="2">
        <f t="shared" si="63"/>
        <v>420000</v>
      </c>
      <c r="AC306" s="2">
        <f t="shared" si="64"/>
        <v>54065501.080672011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229</v>
      </c>
      <c r="C307" s="7"/>
      <c r="D307" s="2" t="e">
        <f t="shared" si="55"/>
        <v>#N/A</v>
      </c>
      <c r="E307" s="2" t="e">
        <f t="shared" si="67"/>
        <v>#N/A</v>
      </c>
      <c r="F307" s="2">
        <v>732569.78173799813</v>
      </c>
      <c r="G307" s="2">
        <f t="shared" si="70"/>
        <v>624145.14285714284</v>
      </c>
      <c r="H307" s="2">
        <f t="shared" si="65"/>
        <v>146643924.6312179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6716894.285714305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828303.46179015934</v>
      </c>
      <c r="Q307" s="2">
        <f t="shared" si="71"/>
        <v>650000</v>
      </c>
      <c r="R307" s="2">
        <f t="shared" si="66"/>
        <v>154961452.10154316</v>
      </c>
      <c r="S307" s="2">
        <f t="shared" si="58"/>
        <v>624145.14285713434</v>
      </c>
      <c r="T307" s="2">
        <f t="shared" si="59"/>
        <v>25854.857142857276</v>
      </c>
      <c r="U307" s="2">
        <f t="shared" si="60"/>
        <v>650000</v>
      </c>
      <c r="V307" s="2">
        <f t="shared" si="34"/>
        <v>94013960.656024814</v>
      </c>
      <c r="W307" s="2">
        <f t="shared" si="61"/>
        <v>612629.48419322073</v>
      </c>
      <c r="X307" s="2">
        <f t="shared" si="51"/>
        <v>37370.515806779265</v>
      </c>
      <c r="Y307" s="2">
        <f t="shared" si="62"/>
        <v>60947491.44551833</v>
      </c>
      <c r="Z307" s="2" t="str">
        <f t="shared" si="52"/>
        <v>MEEP</v>
      </c>
      <c r="AA307" s="2">
        <f>IF(Z307="HERE",Y307,AA306+Graph!$G$1*1000)</f>
        <v>84283271.784631878</v>
      </c>
      <c r="AB307" s="2">
        <f t="shared" si="63"/>
        <v>420000</v>
      </c>
      <c r="AC307" s="2">
        <f t="shared" si="64"/>
        <v>54065501.080672011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230</v>
      </c>
      <c r="C308" s="7"/>
      <c r="D308" s="2" t="e">
        <f t="shared" si="55"/>
        <v>#N/A</v>
      </c>
      <c r="E308" s="2" t="e">
        <f t="shared" si="67"/>
        <v>#N/A</v>
      </c>
      <c r="F308" s="2">
        <v>733997.64242304862</v>
      </c>
      <c r="G308" s="2">
        <f t="shared" si="70"/>
        <v>624145.14285714284</v>
      </c>
      <c r="H308" s="2">
        <f t="shared" si="65"/>
        <v>147268069.77407503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6742749.1428571623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830089.02510409057</v>
      </c>
      <c r="Q308" s="2">
        <f t="shared" si="71"/>
        <v>650000</v>
      </c>
      <c r="R308" s="2">
        <f t="shared" si="66"/>
        <v>155611452.10154316</v>
      </c>
      <c r="S308" s="2">
        <f t="shared" si="58"/>
        <v>624145.14285713434</v>
      </c>
      <c r="T308" s="2">
        <f t="shared" si="59"/>
        <v>25854.857142857276</v>
      </c>
      <c r="U308" s="2">
        <f t="shared" si="60"/>
        <v>650000</v>
      </c>
      <c r="V308" s="2">
        <f t="shared" si="34"/>
        <v>94628018.0009031</v>
      </c>
      <c r="W308" s="2">
        <f t="shared" si="61"/>
        <v>614057.34487828612</v>
      </c>
      <c r="X308" s="2">
        <f t="shared" si="51"/>
        <v>35942.655121713877</v>
      </c>
      <c r="Y308" s="2">
        <f t="shared" si="62"/>
        <v>60983434.100640044</v>
      </c>
      <c r="Z308" s="2" t="str">
        <f t="shared" si="52"/>
        <v>MEEP</v>
      </c>
      <c r="AA308" s="2">
        <f>IF(Z308="HERE",Y308,AA307+Graph!$G$1*1000)</f>
        <v>84703271.784631878</v>
      </c>
      <c r="AB308" s="2">
        <f t="shared" si="63"/>
        <v>420000</v>
      </c>
      <c r="AC308" s="2">
        <f t="shared" si="64"/>
        <v>54065501.080672011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231</v>
      </c>
      <c r="C309" s="7"/>
      <c r="D309" s="2" t="e">
        <f t="shared" si="55"/>
        <v>#N/A</v>
      </c>
      <c r="E309" s="2" t="e">
        <f t="shared" si="67"/>
        <v>#N/A</v>
      </c>
      <c r="F309" s="2">
        <v>735425.50310810655</v>
      </c>
      <c r="G309" s="2">
        <f t="shared" si="70"/>
        <v>624145.14285714284</v>
      </c>
      <c r="H309" s="2">
        <f t="shared" si="65"/>
        <v>147892214.91693217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6768604.0000000196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831874.5884180069</v>
      </c>
      <c r="Q309" s="2">
        <f t="shared" si="71"/>
        <v>650000</v>
      </c>
      <c r="R309" s="2">
        <f t="shared" si="66"/>
        <v>156261452.10154316</v>
      </c>
      <c r="S309" s="2">
        <f t="shared" si="58"/>
        <v>624145.14285713434</v>
      </c>
      <c r="T309" s="2">
        <f t="shared" si="59"/>
        <v>25854.857142857276</v>
      </c>
      <c r="U309" s="2">
        <f t="shared" si="60"/>
        <v>650000</v>
      </c>
      <c r="V309" s="2">
        <f t="shared" si="34"/>
        <v>95243503.206466436</v>
      </c>
      <c r="W309" s="2">
        <f t="shared" si="61"/>
        <v>615485.20556333661</v>
      </c>
      <c r="X309" s="2">
        <f t="shared" si="51"/>
        <v>34514.794436663389</v>
      </c>
      <c r="Y309" s="2">
        <f t="shared" si="62"/>
        <v>61017948.895076707</v>
      </c>
      <c r="Z309" s="2" t="str">
        <f t="shared" si="52"/>
        <v>MEEP</v>
      </c>
      <c r="AA309" s="2">
        <f>IF(Z309="HERE",Y309,AA308+Graph!$G$1*1000)</f>
        <v>85123271.784631878</v>
      </c>
      <c r="AB309" s="2">
        <f t="shared" si="63"/>
        <v>420000</v>
      </c>
      <c r="AC309" s="2">
        <f t="shared" si="64"/>
        <v>54065501.080672011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232</v>
      </c>
      <c r="C310" s="7"/>
      <c r="D310" s="2" t="e">
        <f t="shared" si="55"/>
        <v>#N/A</v>
      </c>
      <c r="E310" s="2" t="e">
        <f t="shared" si="67"/>
        <v>#N/A</v>
      </c>
      <c r="F310" s="2">
        <v>736853.36379316449</v>
      </c>
      <c r="G310" s="2">
        <f t="shared" si="70"/>
        <v>624145.14285714284</v>
      </c>
      <c r="H310" s="2">
        <f t="shared" si="65"/>
        <v>148516360.0597893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6794458.8571428768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833660.15173193812</v>
      </c>
      <c r="Q310" s="2">
        <f t="shared" si="71"/>
        <v>650000</v>
      </c>
      <c r="R310" s="2">
        <f t="shared" si="66"/>
        <v>156911452.10154316</v>
      </c>
      <c r="S310" s="2">
        <f t="shared" si="58"/>
        <v>624145.14285713434</v>
      </c>
      <c r="T310" s="2">
        <f t="shared" si="59"/>
        <v>25854.857142857276</v>
      </c>
      <c r="U310" s="2">
        <f t="shared" si="60"/>
        <v>650000</v>
      </c>
      <c r="V310" s="2">
        <f t="shared" si="34"/>
        <v>95860416.272714823</v>
      </c>
      <c r="W310" s="2">
        <f t="shared" si="61"/>
        <v>616913.0662483871</v>
      </c>
      <c r="X310" s="2">
        <f t="shared" si="51"/>
        <v>33086.933751612902</v>
      </c>
      <c r="Y310" s="2">
        <f t="shared" si="62"/>
        <v>61051035.82882832</v>
      </c>
      <c r="Z310" s="2" t="str">
        <f t="shared" si="52"/>
        <v>MEEP</v>
      </c>
      <c r="AA310" s="2">
        <f>IF(Z310="HERE",Y310,AA309+Graph!$G$1*1000)</f>
        <v>85543271.784631878</v>
      </c>
      <c r="AB310" s="2">
        <f t="shared" si="63"/>
        <v>420000</v>
      </c>
      <c r="AC310" s="2">
        <f t="shared" si="64"/>
        <v>54065501.080672011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233</v>
      </c>
      <c r="C311" s="7"/>
      <c r="D311" s="2" t="e">
        <f t="shared" si="55"/>
        <v>#N/A</v>
      </c>
      <c r="E311" s="2" t="e">
        <f t="shared" si="67"/>
        <v>#N/A</v>
      </c>
      <c r="F311" s="2">
        <v>738281.22447822243</v>
      </c>
      <c r="G311" s="2">
        <f t="shared" si="70"/>
        <v>624145.14285714284</v>
      </c>
      <c r="H311" s="2">
        <f t="shared" si="65"/>
        <v>149140505.20264643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6820313.7142857341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835445.71504585445</v>
      </c>
      <c r="Q311" s="2">
        <f t="shared" si="71"/>
        <v>650000</v>
      </c>
      <c r="R311" s="2">
        <f t="shared" si="66"/>
        <v>157561452.10154316</v>
      </c>
      <c r="S311" s="2">
        <f t="shared" si="58"/>
        <v>624145.14285713434</v>
      </c>
      <c r="T311" s="2">
        <f t="shared" si="59"/>
        <v>25854.857142857276</v>
      </c>
      <c r="U311" s="2">
        <f t="shared" si="60"/>
        <v>650000</v>
      </c>
      <c r="V311" s="2">
        <f t="shared" si="34"/>
        <v>96478757.199648276</v>
      </c>
      <c r="W311" s="2">
        <f t="shared" si="61"/>
        <v>618340.92693345249</v>
      </c>
      <c r="X311" s="2">
        <f t="shared" si="51"/>
        <v>31659.073066547513</v>
      </c>
      <c r="Y311" s="2">
        <f t="shared" si="62"/>
        <v>61082694.901894867</v>
      </c>
      <c r="Z311" s="2" t="str">
        <f t="shared" si="52"/>
        <v>MEEP</v>
      </c>
      <c r="AA311" s="2">
        <f>IF(Z311="HERE",Y311,AA310+Graph!$G$1*1000)</f>
        <v>85963271.784631878</v>
      </c>
      <c r="AB311" s="2">
        <f t="shared" si="63"/>
        <v>420000</v>
      </c>
      <c r="AC311" s="2">
        <f t="shared" si="64"/>
        <v>54065501.080672011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234</v>
      </c>
      <c r="C312" s="7"/>
      <c r="D312" s="2" t="e">
        <f t="shared" si="55"/>
        <v>#N/A</v>
      </c>
      <c r="E312" s="2" t="e">
        <f t="shared" si="67"/>
        <v>#N/A</v>
      </c>
      <c r="F312" s="2">
        <v>739709.08516328037</v>
      </c>
      <c r="G312" s="2">
        <f t="shared" si="70"/>
        <v>624145.14285714284</v>
      </c>
      <c r="H312" s="2">
        <f t="shared" si="65"/>
        <v>149764650.34550357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6846168.5714285914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837231.27835978568</v>
      </c>
      <c r="Q312" s="2">
        <f t="shared" si="71"/>
        <v>650000</v>
      </c>
      <c r="R312" s="2">
        <f t="shared" si="66"/>
        <v>158211452.10154316</v>
      </c>
      <c r="S312" s="2">
        <f t="shared" si="58"/>
        <v>624145.14285713434</v>
      </c>
      <c r="T312" s="2">
        <f t="shared" si="59"/>
        <v>25854.857142857276</v>
      </c>
      <c r="U312" s="2">
        <f t="shared" si="60"/>
        <v>650000</v>
      </c>
      <c r="V312" s="2">
        <f t="shared" si="34"/>
        <v>97098525.987266779</v>
      </c>
      <c r="W312" s="2">
        <f t="shared" si="61"/>
        <v>619768.78761850297</v>
      </c>
      <c r="X312" s="2">
        <f t="shared" si="51"/>
        <v>30231.212381497025</v>
      </c>
      <c r="Y312" s="2">
        <f t="shared" si="62"/>
        <v>61112926.114276364</v>
      </c>
      <c r="Z312" s="2" t="str">
        <f t="shared" si="52"/>
        <v>MEEP</v>
      </c>
      <c r="AA312" s="2">
        <f>IF(Z312="HERE",Y312,AA311+Graph!$G$1*1000)</f>
        <v>86383271.784631878</v>
      </c>
      <c r="AB312" s="2">
        <f t="shared" si="63"/>
        <v>420000</v>
      </c>
      <c r="AC312" s="2">
        <f t="shared" si="64"/>
        <v>54065501.080672011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235</v>
      </c>
      <c r="C313" s="7"/>
      <c r="D313" s="2" t="e">
        <f t="shared" si="55"/>
        <v>#N/A</v>
      </c>
      <c r="E313" s="2" t="e">
        <f t="shared" si="67"/>
        <v>#N/A</v>
      </c>
      <c r="F313" s="2">
        <v>741136.94584833831</v>
      </c>
      <c r="G313" s="2">
        <f t="shared" si="70"/>
        <v>624145.14285714284</v>
      </c>
      <c r="H313" s="2">
        <f t="shared" si="65"/>
        <v>150388795.4883607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6872023.4285714487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839016.841673702</v>
      </c>
      <c r="Q313" s="2">
        <f t="shared" si="71"/>
        <v>650000</v>
      </c>
      <c r="R313" s="2">
        <f t="shared" si="66"/>
        <v>158861452.10154316</v>
      </c>
      <c r="S313" s="2">
        <f t="shared" si="58"/>
        <v>624145.14285713434</v>
      </c>
      <c r="T313" s="2">
        <f t="shared" si="59"/>
        <v>25854.857142857276</v>
      </c>
      <c r="U313" s="2">
        <f t="shared" si="60"/>
        <v>650000</v>
      </c>
      <c r="V313" s="2">
        <f t="shared" si="34"/>
        <v>97719722.635570347</v>
      </c>
      <c r="W313" s="2">
        <f t="shared" si="61"/>
        <v>621196.64830356836</v>
      </c>
      <c r="X313" s="2">
        <f t="shared" si="51"/>
        <v>28803.351696431637</v>
      </c>
      <c r="Y313" s="2">
        <f t="shared" si="62"/>
        <v>61141729.465972796</v>
      </c>
      <c r="Z313" s="2" t="str">
        <f t="shared" si="52"/>
        <v>MEEP</v>
      </c>
      <c r="AA313" s="2">
        <f>IF(Z313="HERE",Y313,AA312+Graph!$G$1*1000)</f>
        <v>86803271.784631878</v>
      </c>
      <c r="AB313" s="2">
        <f t="shared" si="63"/>
        <v>420000</v>
      </c>
      <c r="AC313" s="2">
        <f t="shared" si="64"/>
        <v>54065501.080672011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236</v>
      </c>
      <c r="C314" s="7"/>
      <c r="D314" s="2" t="e">
        <f t="shared" si="55"/>
        <v>#N/A</v>
      </c>
      <c r="E314" s="2" t="e">
        <f t="shared" si="67"/>
        <v>#N/A</v>
      </c>
      <c r="F314" s="2">
        <v>742564.80653339624</v>
      </c>
      <c r="G314" s="2">
        <f t="shared" si="70"/>
        <v>624145.14285714284</v>
      </c>
      <c r="H314" s="2">
        <f t="shared" si="65"/>
        <v>151012940.63121784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6897878.2857143059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840802.40498763323</v>
      </c>
      <c r="Q314" s="2">
        <f t="shared" si="71"/>
        <v>650000</v>
      </c>
      <c r="R314" s="2">
        <f t="shared" si="66"/>
        <v>159511452.10154316</v>
      </c>
      <c r="S314" s="2">
        <f t="shared" si="58"/>
        <v>624145.14285713434</v>
      </c>
      <c r="T314" s="2">
        <f t="shared" si="59"/>
        <v>25854.857142857276</v>
      </c>
      <c r="U314" s="2">
        <f t="shared" si="60"/>
        <v>650000</v>
      </c>
      <c r="V314" s="2">
        <f t="shared" si="34"/>
        <v>98342347.144558966</v>
      </c>
      <c r="W314" s="2">
        <f t="shared" si="61"/>
        <v>622624.50898861885</v>
      </c>
      <c r="X314" s="2">
        <f t="shared" si="51"/>
        <v>27375.491011381149</v>
      </c>
      <c r="Y314" s="2">
        <f t="shared" si="62"/>
        <v>61169104.956984177</v>
      </c>
      <c r="Z314" s="2" t="str">
        <f t="shared" si="52"/>
        <v>MEEP</v>
      </c>
      <c r="AA314" s="2">
        <f>IF(Z314="HERE",Y314,AA313+Graph!$G$1*1000)</f>
        <v>87223271.784631878</v>
      </c>
      <c r="AB314" s="2">
        <f t="shared" si="63"/>
        <v>420000</v>
      </c>
      <c r="AC314" s="2">
        <f t="shared" si="64"/>
        <v>54065501.080672011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237</v>
      </c>
      <c r="C315" s="7"/>
      <c r="D315" s="2" t="e">
        <f t="shared" si="55"/>
        <v>#N/A</v>
      </c>
      <c r="E315" s="2" t="e">
        <f t="shared" si="67"/>
        <v>#N/A</v>
      </c>
      <c r="F315" s="2">
        <v>743992.66721844673</v>
      </c>
      <c r="G315" s="2">
        <f t="shared" si="70"/>
        <v>624145.14285714284</v>
      </c>
      <c r="H315" s="2">
        <f t="shared" si="65"/>
        <v>151637085.77407497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6923733.1428571632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842587.96830156446</v>
      </c>
      <c r="Q315" s="2">
        <f t="shared" si="71"/>
        <v>650000</v>
      </c>
      <c r="R315" s="2">
        <f t="shared" si="66"/>
        <v>160161452.10154316</v>
      </c>
      <c r="S315" s="2">
        <f t="shared" si="58"/>
        <v>624145.14285713434</v>
      </c>
      <c r="T315" s="2">
        <f t="shared" si="59"/>
        <v>25854.857142857276</v>
      </c>
      <c r="U315" s="2">
        <f t="shared" si="60"/>
        <v>650000</v>
      </c>
      <c r="V315" s="2">
        <f t="shared" si="34"/>
        <v>98966399.514232635</v>
      </c>
      <c r="W315" s="2">
        <f t="shared" si="61"/>
        <v>624052.36967366934</v>
      </c>
      <c r="X315" s="2">
        <f t="shared" si="51"/>
        <v>25947.630326330662</v>
      </c>
      <c r="Y315" s="2">
        <f t="shared" si="62"/>
        <v>61195052.587310508</v>
      </c>
      <c r="Z315" s="2" t="str">
        <f t="shared" si="52"/>
        <v>MEEP</v>
      </c>
      <c r="AA315" s="2">
        <f>IF(Z315="HERE",Y315,AA314+Graph!$G$1*1000)</f>
        <v>87643271.784631878</v>
      </c>
      <c r="AB315" s="2">
        <f t="shared" si="63"/>
        <v>420000</v>
      </c>
      <c r="AC315" s="2">
        <f t="shared" si="64"/>
        <v>54065501.080672011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238</v>
      </c>
      <c r="C316" s="7"/>
      <c r="D316" s="2" t="e">
        <f t="shared" si="55"/>
        <v>#N/A</v>
      </c>
      <c r="E316" s="2" t="e">
        <f t="shared" si="67"/>
        <v>#N/A</v>
      </c>
      <c r="F316" s="2">
        <v>745420.52790350467</v>
      </c>
      <c r="G316" s="2">
        <f t="shared" si="70"/>
        <v>624145.14285714284</v>
      </c>
      <c r="H316" s="2">
        <f t="shared" si="65"/>
        <v>152261230.91693211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6949588.0000000205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844373.53161548078</v>
      </c>
      <c r="Q316" s="2">
        <f t="shared" si="71"/>
        <v>650000</v>
      </c>
      <c r="R316" s="2">
        <f t="shared" si="66"/>
        <v>160811452.10154316</v>
      </c>
      <c r="S316" s="2">
        <f t="shared" si="58"/>
        <v>624145.14285713434</v>
      </c>
      <c r="T316" s="2">
        <f t="shared" si="59"/>
        <v>25854.857142857276</v>
      </c>
      <c r="U316" s="2">
        <f t="shared" si="60"/>
        <v>650000</v>
      </c>
      <c r="V316" s="2">
        <f t="shared" si="34"/>
        <v>99591879.74459137</v>
      </c>
      <c r="W316" s="2">
        <f t="shared" si="61"/>
        <v>625480.23035873473</v>
      </c>
      <c r="X316" s="2">
        <f t="shared" si="51"/>
        <v>24519.769641265273</v>
      </c>
      <c r="Y316" s="2">
        <f t="shared" si="62"/>
        <v>61219572.356951773</v>
      </c>
      <c r="Z316" s="2" t="str">
        <f t="shared" si="52"/>
        <v>MEEP</v>
      </c>
      <c r="AA316" s="2">
        <f>IF(Z316="HERE",Y316,AA315+Graph!$G$1*1000)</f>
        <v>88063271.784631878</v>
      </c>
      <c r="AB316" s="2">
        <f t="shared" si="63"/>
        <v>420000</v>
      </c>
      <c r="AC316" s="2">
        <f t="shared" si="64"/>
        <v>54065501.080672011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239</v>
      </c>
      <c r="C317" s="7"/>
      <c r="D317" s="2" t="e">
        <f t="shared" si="55"/>
        <v>#N/A</v>
      </c>
      <c r="E317" s="2" t="e">
        <f t="shared" si="67"/>
        <v>#N/A</v>
      </c>
      <c r="F317" s="2">
        <v>746848.38858856261</v>
      </c>
      <c r="G317" s="2">
        <f t="shared" si="70"/>
        <v>624145.14285714284</v>
      </c>
      <c r="H317" s="2">
        <f t="shared" si="65"/>
        <v>152885376.05978924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6975442.8571428778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846159.09492941201</v>
      </c>
      <c r="Q317" s="2">
        <f t="shared" si="71"/>
        <v>650000</v>
      </c>
      <c r="R317" s="2">
        <f t="shared" si="66"/>
        <v>161461452.10154316</v>
      </c>
      <c r="S317" s="2">
        <f t="shared" si="58"/>
        <v>624145.14285713434</v>
      </c>
      <c r="T317" s="2">
        <f t="shared" si="59"/>
        <v>25854.857142857276</v>
      </c>
      <c r="U317" s="2">
        <f t="shared" si="60"/>
        <v>650000</v>
      </c>
      <c r="V317" s="2">
        <f t="shared" si="34"/>
        <v>100218787.83563516</v>
      </c>
      <c r="W317" s="2">
        <f t="shared" si="61"/>
        <v>626908.09104378521</v>
      </c>
      <c r="X317" s="2">
        <f t="shared" si="51"/>
        <v>23091.908956214786</v>
      </c>
      <c r="Y317" s="2">
        <f t="shared" si="62"/>
        <v>61242664.265907988</v>
      </c>
      <c r="Z317" s="2" t="str">
        <f t="shared" si="52"/>
        <v>MEEP</v>
      </c>
      <c r="AA317" s="2">
        <f>IF(Z317="HERE",Y317,AA316+Graph!$G$1*1000)</f>
        <v>88483271.784631878</v>
      </c>
      <c r="AB317" s="2">
        <f t="shared" si="63"/>
        <v>420000</v>
      </c>
      <c r="AC317" s="2">
        <f t="shared" si="64"/>
        <v>54065501.080672011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240</v>
      </c>
      <c r="C318" s="7"/>
      <c r="D318" s="2" t="e">
        <f t="shared" si="55"/>
        <v>#N/A</v>
      </c>
      <c r="E318" s="2" t="e">
        <f t="shared" si="67"/>
        <v>#N/A</v>
      </c>
      <c r="F318" s="2">
        <v>748276.24927362055</v>
      </c>
      <c r="G318" s="2">
        <f t="shared" si="70"/>
        <v>624145.14285714284</v>
      </c>
      <c r="H318" s="2">
        <f t="shared" si="65"/>
        <v>153509521.20264637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7001297.714285735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847944.65824332833</v>
      </c>
      <c r="Q318" s="2">
        <f t="shared" si="71"/>
        <v>650000</v>
      </c>
      <c r="R318" s="2">
        <f t="shared" si="66"/>
        <v>162111452.10154316</v>
      </c>
      <c r="S318" s="2">
        <f t="shared" si="58"/>
        <v>624145.14285713434</v>
      </c>
      <c r="T318" s="2">
        <f t="shared" si="59"/>
        <v>25854.857142857276</v>
      </c>
      <c r="U318" s="2">
        <f t="shared" si="60"/>
        <v>650000</v>
      </c>
      <c r="V318" s="2">
        <f t="shared" si="34"/>
        <v>100847123.78736401</v>
      </c>
      <c r="W318" s="2">
        <f t="shared" si="61"/>
        <v>628335.9517288506</v>
      </c>
      <c r="X318" s="2">
        <f t="shared" si="51"/>
        <v>21664.048271149397</v>
      </c>
      <c r="Y318" s="2">
        <f t="shared" si="62"/>
        <v>61264328.314179137</v>
      </c>
      <c r="Z318" s="2" t="str">
        <f t="shared" si="52"/>
        <v>MEEP</v>
      </c>
      <c r="AA318" s="2">
        <f>IF(Z318="HERE",Y318,AA317+Graph!$G$1*1000)</f>
        <v>88903271.784631878</v>
      </c>
      <c r="AB318" s="2">
        <f t="shared" si="63"/>
        <v>420000</v>
      </c>
      <c r="AC318" s="2">
        <f t="shared" si="64"/>
        <v>54065501.080672011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241</v>
      </c>
      <c r="C319" s="7"/>
      <c r="D319" s="2" t="e">
        <f t="shared" si="55"/>
        <v>#N/A</v>
      </c>
      <c r="E319" s="2" t="e">
        <f t="shared" si="67"/>
        <v>#N/A</v>
      </c>
      <c r="F319" s="2">
        <v>749704.10995867848</v>
      </c>
      <c r="G319" s="2">
        <f t="shared" si="70"/>
        <v>624145.14285714284</v>
      </c>
      <c r="H319" s="2">
        <f t="shared" si="65"/>
        <v>154133666.34550351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7027152.5714285923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849730.22155725956</v>
      </c>
      <c r="Q319" s="2">
        <f t="shared" si="71"/>
        <v>650000</v>
      </c>
      <c r="R319" s="2">
        <f t="shared" si="66"/>
        <v>162761452.10154316</v>
      </c>
      <c r="S319" s="2">
        <f t="shared" si="58"/>
        <v>624145.14285713434</v>
      </c>
      <c r="T319" s="2">
        <f t="shared" si="59"/>
        <v>25854.857142857276</v>
      </c>
      <c r="U319" s="2">
        <f t="shared" si="60"/>
        <v>650000</v>
      </c>
      <c r="V319" s="2">
        <f t="shared" si="34"/>
        <v>101476887.59977791</v>
      </c>
      <c r="W319" s="2">
        <f t="shared" si="61"/>
        <v>629763.81241390109</v>
      </c>
      <c r="X319" s="2">
        <f t="shared" si="51"/>
        <v>20236.187586098909</v>
      </c>
      <c r="Y319" s="2">
        <f t="shared" si="62"/>
        <v>61284564.501765236</v>
      </c>
      <c r="Z319" s="2" t="str">
        <f t="shared" si="52"/>
        <v>MEEP</v>
      </c>
      <c r="AA319" s="2">
        <f>IF(Z319="HERE",Y319,AA318+Graph!$G$1*1000)</f>
        <v>89323271.784631878</v>
      </c>
      <c r="AB319" s="2">
        <f t="shared" si="63"/>
        <v>420000</v>
      </c>
      <c r="AC319" s="2">
        <f t="shared" si="64"/>
        <v>54065501.080672011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242</v>
      </c>
      <c r="C320" s="7"/>
      <c r="D320" s="2" t="e">
        <f t="shared" si="55"/>
        <v>#N/A</v>
      </c>
      <c r="E320" s="2" t="e">
        <f t="shared" si="67"/>
        <v>#N/A</v>
      </c>
      <c r="F320" s="2">
        <v>751131.97064373642</v>
      </c>
      <c r="G320" s="2">
        <f t="shared" si="70"/>
        <v>624145.14285714284</v>
      </c>
      <c r="H320" s="2">
        <f t="shared" si="65"/>
        <v>154757811.48836064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7053007.4285714496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851515.78487117589</v>
      </c>
      <c r="Q320" s="2">
        <f t="shared" si="71"/>
        <v>650000</v>
      </c>
      <c r="R320" s="2">
        <f t="shared" si="66"/>
        <v>163411452.10154316</v>
      </c>
      <c r="S320" s="2">
        <f t="shared" si="58"/>
        <v>624145.14285713434</v>
      </c>
      <c r="T320" s="2">
        <f t="shared" si="59"/>
        <v>25854.857142857276</v>
      </c>
      <c r="U320" s="2">
        <f t="shared" si="60"/>
        <v>650000</v>
      </c>
      <c r="V320" s="2">
        <f t="shared" si="34"/>
        <v>102108079.27287687</v>
      </c>
      <c r="W320" s="2">
        <f t="shared" si="61"/>
        <v>631191.67309896648</v>
      </c>
      <c r="X320" s="2">
        <f t="shared" si="51"/>
        <v>18808.326901033521</v>
      </c>
      <c r="Y320" s="2">
        <f t="shared" si="62"/>
        <v>61303372.82866627</v>
      </c>
      <c r="Z320" s="2" t="str">
        <f t="shared" si="52"/>
        <v>MEEP</v>
      </c>
      <c r="AA320" s="2">
        <f>IF(Z320="HERE",Y320,AA319+Graph!$G$1*1000)</f>
        <v>89743271.784631878</v>
      </c>
      <c r="AB320" s="2">
        <f t="shared" si="63"/>
        <v>420000</v>
      </c>
      <c r="AC320" s="2">
        <f t="shared" si="64"/>
        <v>54065501.080672011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243</v>
      </c>
      <c r="C321" s="7"/>
      <c r="D321" s="2" t="e">
        <f t="shared" si="55"/>
        <v>#N/A</v>
      </c>
      <c r="E321" s="2" t="e">
        <f t="shared" si="67"/>
        <v>#N/A</v>
      </c>
      <c r="F321" s="2">
        <v>752559.83132878691</v>
      </c>
      <c r="G321" s="2">
        <f t="shared" si="70"/>
        <v>624145.14285714284</v>
      </c>
      <c r="H321" s="2">
        <f t="shared" si="65"/>
        <v>155381956.63121778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7078862.2857143069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853301.34818510711</v>
      </c>
      <c r="Q321" s="2">
        <f t="shared" si="71"/>
        <v>650000</v>
      </c>
      <c r="R321" s="2">
        <f t="shared" si="66"/>
        <v>164061452.10154316</v>
      </c>
      <c r="S321" s="2">
        <f t="shared" si="58"/>
        <v>624145.14285713434</v>
      </c>
      <c r="T321" s="2">
        <f t="shared" si="59"/>
        <v>25854.857142857276</v>
      </c>
      <c r="U321" s="2">
        <f t="shared" si="60"/>
        <v>650000</v>
      </c>
      <c r="V321" s="2">
        <f t="shared" si="34"/>
        <v>102740698.80666089</v>
      </c>
      <c r="W321" s="2">
        <f t="shared" si="61"/>
        <v>632619.53378401697</v>
      </c>
      <c r="X321" s="2">
        <f t="shared" si="51"/>
        <v>17380.466215983033</v>
      </c>
      <c r="Y321" s="2">
        <f t="shared" si="62"/>
        <v>61320753.294882253</v>
      </c>
      <c r="Z321" s="2" t="str">
        <f t="shared" si="52"/>
        <v>MEEP</v>
      </c>
      <c r="AA321" s="2">
        <f>IF(Z321="HERE",Y321,AA320+Graph!$G$1*1000)</f>
        <v>90163271.784631878</v>
      </c>
      <c r="AB321" s="2">
        <f t="shared" si="63"/>
        <v>420000</v>
      </c>
      <c r="AC321" s="2">
        <f t="shared" si="64"/>
        <v>54065501.080672011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244</v>
      </c>
      <c r="C322" s="7"/>
      <c r="D322" s="2" t="e">
        <f t="shared" si="55"/>
        <v>#N/A</v>
      </c>
      <c r="E322" s="2" t="e">
        <f t="shared" si="67"/>
        <v>#N/A</v>
      </c>
      <c r="F322" s="2">
        <v>753987.69201384485</v>
      </c>
      <c r="G322" s="2">
        <f t="shared" si="70"/>
        <v>624145.14285714284</v>
      </c>
      <c r="H322" s="2">
        <f t="shared" si="65"/>
        <v>156006101.77407491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7104717.1428571641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855086.91149902344</v>
      </c>
      <c r="Q322" s="2">
        <f t="shared" si="71"/>
        <v>650000</v>
      </c>
      <c r="R322" s="2">
        <f t="shared" si="66"/>
        <v>164711452.10154316</v>
      </c>
      <c r="S322" s="2">
        <f t="shared" si="58"/>
        <v>624145.14285713434</v>
      </c>
      <c r="T322" s="2">
        <f t="shared" si="59"/>
        <v>25854.857142857276</v>
      </c>
      <c r="U322" s="2">
        <f t="shared" si="60"/>
        <v>650000</v>
      </c>
      <c r="V322" s="2">
        <f t="shared" si="34"/>
        <v>103374746.20112997</v>
      </c>
      <c r="W322" s="2">
        <f t="shared" si="61"/>
        <v>634047.39446908236</v>
      </c>
      <c r="X322" s="2">
        <f t="shared" si="51"/>
        <v>15952.605530917645</v>
      </c>
      <c r="Y322" s="2">
        <f t="shared" si="62"/>
        <v>61336705.90041317</v>
      </c>
      <c r="Z322" s="2" t="str">
        <f t="shared" si="52"/>
        <v>MEEP</v>
      </c>
      <c r="AA322" s="2">
        <f>IF(Z322="HERE",Y322,AA321+Graph!$G$1*1000)</f>
        <v>90583271.784631878</v>
      </c>
      <c r="AB322" s="2">
        <f t="shared" si="63"/>
        <v>420000</v>
      </c>
      <c r="AC322" s="2">
        <f t="shared" si="64"/>
        <v>54065501.080672011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245</v>
      </c>
      <c r="C323" s="7"/>
      <c r="D323" s="2" t="e">
        <f t="shared" si="55"/>
        <v>#N/A</v>
      </c>
      <c r="E323" s="2" t="e">
        <f t="shared" si="67"/>
        <v>#N/A</v>
      </c>
      <c r="F323" s="2">
        <v>755415.55269890279</v>
      </c>
      <c r="G323" s="2">
        <f t="shared" si="70"/>
        <v>624145.14285714284</v>
      </c>
      <c r="H323" s="2">
        <f t="shared" si="65"/>
        <v>156630246.91693205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7130572.0000000214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856872.47481295466</v>
      </c>
      <c r="Q323" s="2">
        <f t="shared" si="71"/>
        <v>650000</v>
      </c>
      <c r="R323" s="2">
        <f t="shared" si="66"/>
        <v>165361452.10154316</v>
      </c>
      <c r="S323" s="2">
        <f t="shared" si="58"/>
        <v>624145.14285713434</v>
      </c>
      <c r="T323" s="2">
        <f t="shared" si="59"/>
        <v>25854.857142857276</v>
      </c>
      <c r="U323" s="2">
        <f t="shared" si="60"/>
        <v>650000</v>
      </c>
      <c r="V323" s="2">
        <f t="shared" si="34"/>
        <v>104010221.45628411</v>
      </c>
      <c r="W323" s="2">
        <f t="shared" si="61"/>
        <v>635475.25515413284</v>
      </c>
      <c r="X323" s="2">
        <f t="shared" si="51"/>
        <v>14524.744845867157</v>
      </c>
      <c r="Y323" s="2">
        <f t="shared" si="62"/>
        <v>61351230.645259038</v>
      </c>
      <c r="Z323" s="2" t="str">
        <f t="shared" si="52"/>
        <v>MEEP</v>
      </c>
      <c r="AA323" s="2">
        <f>IF(Z323="HERE",Y323,AA322+Graph!$G$1*1000)</f>
        <v>91003271.784631878</v>
      </c>
      <c r="AB323" s="2">
        <f t="shared" si="63"/>
        <v>420000</v>
      </c>
      <c r="AC323" s="2">
        <f t="shared" si="64"/>
        <v>54065501.080672011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246</v>
      </c>
      <c r="C324" s="7"/>
      <c r="D324" s="2" t="e">
        <f t="shared" si="55"/>
        <v>#N/A</v>
      </c>
      <c r="E324" s="2" t="e">
        <f t="shared" si="67"/>
        <v>#N/A</v>
      </c>
      <c r="F324" s="2">
        <v>756843.41338396072</v>
      </c>
      <c r="G324" s="2">
        <f t="shared" si="70"/>
        <v>624145.14285714284</v>
      </c>
      <c r="H324" s="2">
        <f t="shared" si="65"/>
        <v>157254392.05978918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7156426.8571428787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858658.03812688589</v>
      </c>
      <c r="Q324" s="2">
        <f t="shared" si="71"/>
        <v>650000</v>
      </c>
      <c r="R324" s="2">
        <f t="shared" si="66"/>
        <v>166011452.10154316</v>
      </c>
      <c r="S324" s="2">
        <f t="shared" si="58"/>
        <v>624145.14285713434</v>
      </c>
      <c r="T324" s="2">
        <f t="shared" si="59"/>
        <v>25854.857142857276</v>
      </c>
      <c r="U324" s="2">
        <f t="shared" si="60"/>
        <v>650000</v>
      </c>
      <c r="V324" s="2">
        <f t="shared" si="34"/>
        <v>104647124.57212329</v>
      </c>
      <c r="W324" s="2">
        <f t="shared" si="61"/>
        <v>636903.11583918333</v>
      </c>
      <c r="X324" s="2">
        <f t="shared" si="51"/>
        <v>13096.884160816669</v>
      </c>
      <c r="Y324" s="2">
        <f t="shared" si="62"/>
        <v>61364327.529419854</v>
      </c>
      <c r="Z324" s="2" t="str">
        <f t="shared" si="52"/>
        <v>MEEP</v>
      </c>
      <c r="AA324" s="2">
        <f>IF(Z324="HERE",Y324,AA323+Graph!$G$1*1000)</f>
        <v>91423271.784631878</v>
      </c>
      <c r="AB324" s="2">
        <f t="shared" si="63"/>
        <v>420000</v>
      </c>
      <c r="AC324" s="2">
        <f t="shared" si="64"/>
        <v>54065501.080672011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247</v>
      </c>
      <c r="C325" s="7"/>
      <c r="D325" s="2" t="e">
        <f t="shared" si="55"/>
        <v>#N/A</v>
      </c>
      <c r="E325" s="2" t="e">
        <f t="shared" si="67"/>
        <v>#N/A</v>
      </c>
      <c r="F325" s="2">
        <v>758271.27406901866</v>
      </c>
      <c r="G325" s="2">
        <f t="shared" si="70"/>
        <v>624145.14285714284</v>
      </c>
      <c r="H325" s="2">
        <f t="shared" si="65"/>
        <v>157878537.20264632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7182281.714285736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860443.60144080222</v>
      </c>
      <c r="Q325" s="2">
        <f t="shared" si="71"/>
        <v>650000</v>
      </c>
      <c r="R325" s="2">
        <f t="shared" si="66"/>
        <v>166661452.10154316</v>
      </c>
      <c r="S325" s="2">
        <f t="shared" si="58"/>
        <v>624145.14285713434</v>
      </c>
      <c r="T325" s="2">
        <f t="shared" si="59"/>
        <v>25854.857142857276</v>
      </c>
      <c r="U325" s="2">
        <f t="shared" si="60"/>
        <v>650000</v>
      </c>
      <c r="V325" s="2">
        <f t="shared" si="34"/>
        <v>105285455.54864754</v>
      </c>
      <c r="W325" s="2">
        <f t="shared" si="61"/>
        <v>638330.97652424872</v>
      </c>
      <c r="X325" s="2">
        <f t="shared" si="51"/>
        <v>11669.023475751281</v>
      </c>
      <c r="Y325" s="2">
        <f t="shared" si="62"/>
        <v>61375996.552895606</v>
      </c>
      <c r="Z325" s="2" t="str">
        <f t="shared" si="52"/>
        <v>MEEP</v>
      </c>
      <c r="AA325" s="2">
        <f>IF(Z325="HERE",Y325,AA324+Graph!$G$1*1000)</f>
        <v>91843271.784631878</v>
      </c>
      <c r="AB325" s="2">
        <f t="shared" si="63"/>
        <v>420000</v>
      </c>
      <c r="AC325" s="2">
        <f t="shared" si="64"/>
        <v>54065501.080672011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248</v>
      </c>
      <c r="C326" s="7"/>
      <c r="D326" s="2" t="e">
        <f t="shared" si="55"/>
        <v>#N/A</v>
      </c>
      <c r="E326" s="2" t="e">
        <f t="shared" si="67"/>
        <v>#N/A</v>
      </c>
      <c r="F326" s="2">
        <v>759699.1347540766</v>
      </c>
      <c r="G326" s="2">
        <f t="shared" si="70"/>
        <v>624145.14285714284</v>
      </c>
      <c r="H326" s="2">
        <f t="shared" si="65"/>
        <v>158502682.34550345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7208136.5714285932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862229.16475473344</v>
      </c>
      <c r="Q326" s="2">
        <f t="shared" si="71"/>
        <v>650000</v>
      </c>
      <c r="R326" s="2">
        <f t="shared" si="66"/>
        <v>167311452.10154316</v>
      </c>
      <c r="S326" s="2">
        <f t="shared" si="58"/>
        <v>624145.14285713434</v>
      </c>
      <c r="T326" s="2">
        <f t="shared" si="59"/>
        <v>25854.857142857276</v>
      </c>
      <c r="U326" s="2">
        <f t="shared" si="60"/>
        <v>650000</v>
      </c>
      <c r="V326" s="2">
        <f t="shared" si="34"/>
        <v>105925214.38585684</v>
      </c>
      <c r="W326" s="2">
        <f t="shared" si="61"/>
        <v>639758.83720929921</v>
      </c>
      <c r="X326" s="2">
        <f t="shared" si="51"/>
        <v>10241.162790700793</v>
      </c>
      <c r="Y326" s="2">
        <f t="shared" si="62"/>
        <v>61386237.715686306</v>
      </c>
      <c r="Z326" s="2" t="str">
        <f t="shared" si="52"/>
        <v>MEEP</v>
      </c>
      <c r="AA326" s="2">
        <f>IF(Z326="HERE",Y326,AA325+Graph!$G$1*1000)</f>
        <v>92263271.784631878</v>
      </c>
      <c r="AB326" s="2">
        <f t="shared" si="63"/>
        <v>420000</v>
      </c>
      <c r="AC326" s="2">
        <f t="shared" si="64"/>
        <v>54065501.080672011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249</v>
      </c>
      <c r="C327" s="7"/>
      <c r="D327" s="2" t="e">
        <f t="shared" si="55"/>
        <v>#N/A</v>
      </c>
      <c r="E327" s="2" t="e">
        <f t="shared" si="67"/>
        <v>#N/A</v>
      </c>
      <c r="F327" s="2">
        <v>761126.99543913454</v>
      </c>
      <c r="G327" s="2">
        <f t="shared" si="70"/>
        <v>624145.14285714284</v>
      </c>
      <c r="H327" s="2">
        <f t="shared" si="65"/>
        <v>159126827.48836058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7233991.4285714505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864014.72806864977</v>
      </c>
      <c r="Q327" s="2">
        <f t="shared" si="71"/>
        <v>650000</v>
      </c>
      <c r="R327" s="2">
        <f t="shared" si="66"/>
        <v>167961452.10154316</v>
      </c>
      <c r="S327" s="2">
        <f t="shared" si="58"/>
        <v>624145.14285713434</v>
      </c>
      <c r="T327" s="2">
        <f t="shared" si="59"/>
        <v>25854.857142857276</v>
      </c>
      <c r="U327" s="2">
        <f t="shared" si="60"/>
        <v>650000</v>
      </c>
      <c r="V327" s="2">
        <f t="shared" si="34"/>
        <v>106566401.0837512</v>
      </c>
      <c r="W327" s="2">
        <f t="shared" si="61"/>
        <v>641186.6978943646</v>
      </c>
      <c r="X327" s="2">
        <f t="shared" si="51"/>
        <v>8813.3021056354046</v>
      </c>
      <c r="Y327" s="2">
        <f t="shared" si="62"/>
        <v>61395051.017791942</v>
      </c>
      <c r="Z327" s="2" t="str">
        <f t="shared" si="52"/>
        <v>MEEP</v>
      </c>
      <c r="AA327" s="2">
        <f>IF(Z327="HERE",Y327,AA326+Graph!$G$1*1000)</f>
        <v>92683271.784631878</v>
      </c>
      <c r="AB327" s="2">
        <f t="shared" si="63"/>
        <v>420000</v>
      </c>
      <c r="AC327" s="2">
        <f t="shared" si="64"/>
        <v>54065501.080672011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250</v>
      </c>
      <c r="C328" s="7"/>
      <c r="D328" s="2" t="e">
        <f t="shared" si="55"/>
        <v>#N/A</v>
      </c>
      <c r="E328" s="2" t="e">
        <f t="shared" si="67"/>
        <v>#N/A</v>
      </c>
      <c r="F328" s="2">
        <v>762554.85612418503</v>
      </c>
      <c r="G328" s="2">
        <f t="shared" si="70"/>
        <v>624145.14285714284</v>
      </c>
      <c r="H328" s="2">
        <f t="shared" si="65"/>
        <v>159750972.63121772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7259846.2857143078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865800.291382581</v>
      </c>
      <c r="Q328" s="2">
        <f t="shared" si="71"/>
        <v>650000</v>
      </c>
      <c r="R328" s="2">
        <f t="shared" si="66"/>
        <v>168611452.10154316</v>
      </c>
      <c r="S328" s="2">
        <f t="shared" si="58"/>
        <v>624145.14285713434</v>
      </c>
      <c r="T328" s="2">
        <f t="shared" si="59"/>
        <v>25854.857142857276</v>
      </c>
      <c r="U328" s="2">
        <f t="shared" si="60"/>
        <v>650000</v>
      </c>
      <c r="V328" s="2">
        <f t="shared" si="34"/>
        <v>107209015.64233062</v>
      </c>
      <c r="W328" s="2">
        <f t="shared" si="61"/>
        <v>642614.55857941508</v>
      </c>
      <c r="X328" s="2">
        <f t="shared" si="51"/>
        <v>7385.4414205849171</v>
      </c>
      <c r="Y328" s="2">
        <f t="shared" si="62"/>
        <v>61402436.459212527</v>
      </c>
      <c r="Z328" s="2" t="str">
        <f t="shared" si="52"/>
        <v>MEEP</v>
      </c>
      <c r="AA328" s="2">
        <f>IF(Z328="HERE",Y328,AA327+Graph!$G$1*1000)</f>
        <v>93103271.784631878</v>
      </c>
      <c r="AB328" s="2">
        <f t="shared" si="63"/>
        <v>420000</v>
      </c>
      <c r="AC328" s="2">
        <f t="shared" si="64"/>
        <v>54065501.080672011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251</v>
      </c>
      <c r="C329" s="7"/>
      <c r="D329" s="2" t="e">
        <f t="shared" si="55"/>
        <v>#N/A</v>
      </c>
      <c r="E329" s="2" t="e">
        <f t="shared" si="67"/>
        <v>#N/A</v>
      </c>
      <c r="F329" s="2">
        <v>763982.71680924296</v>
      </c>
      <c r="G329" s="2">
        <f t="shared" si="70"/>
        <v>624145.14285714284</v>
      </c>
      <c r="H329" s="2">
        <f t="shared" si="65"/>
        <v>160375117.77407485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7285701.1428571651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867585.85469649732</v>
      </c>
      <c r="Q329" s="2">
        <f t="shared" si="71"/>
        <v>650000</v>
      </c>
      <c r="R329" s="2">
        <f t="shared" si="66"/>
        <v>169261452.10154316</v>
      </c>
      <c r="S329" s="2">
        <f t="shared" si="58"/>
        <v>624145.14285713434</v>
      </c>
      <c r="T329" s="2">
        <f t="shared" si="59"/>
        <v>25854.857142857276</v>
      </c>
      <c r="U329" s="2">
        <f t="shared" si="60"/>
        <v>650000</v>
      </c>
      <c r="V329" s="2">
        <f t="shared" si="34"/>
        <v>107853058.06159508</v>
      </c>
      <c r="W329" s="2">
        <f t="shared" si="61"/>
        <v>644042.41926446557</v>
      </c>
      <c r="X329" s="2">
        <f t="shared" si="51"/>
        <v>5957.5807355344296</v>
      </c>
      <c r="Y329" s="2">
        <f t="shared" si="62"/>
        <v>61408394.039948061</v>
      </c>
      <c r="Z329" s="2" t="str">
        <f t="shared" si="52"/>
        <v>MEEP</v>
      </c>
      <c r="AA329" s="2">
        <f>IF(Z329="HERE",Y329,AA328+Graph!$G$1*1000)</f>
        <v>93523271.784631878</v>
      </c>
      <c r="AB329" s="2">
        <f t="shared" si="63"/>
        <v>420000</v>
      </c>
      <c r="AC329" s="2">
        <f t="shared" si="64"/>
        <v>54065501.080672011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252</v>
      </c>
      <c r="C330" s="7"/>
      <c r="D330" s="2" t="e">
        <f t="shared" si="55"/>
        <v>#N/A</v>
      </c>
      <c r="E330" s="2" t="e">
        <f t="shared" si="67"/>
        <v>#N/A</v>
      </c>
      <c r="F330" s="2">
        <v>765410.5774943009</v>
      </c>
      <c r="G330" s="2">
        <f t="shared" si="70"/>
        <v>624145.14285714284</v>
      </c>
      <c r="H330" s="2">
        <f t="shared" si="65"/>
        <v>160999262.91693199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7311556.0000000224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869371.41801042855</v>
      </c>
      <c r="Q330" s="2">
        <f t="shared" si="71"/>
        <v>650000</v>
      </c>
      <c r="R330" s="2">
        <f t="shared" si="66"/>
        <v>169911452.10154316</v>
      </c>
      <c r="S330" s="2">
        <f t="shared" si="58"/>
        <v>624145.14285713434</v>
      </c>
      <c r="T330" s="2">
        <f t="shared" si="59"/>
        <v>25854.857142857276</v>
      </c>
      <c r="U330" s="2">
        <f t="shared" si="60"/>
        <v>650000</v>
      </c>
      <c r="V330" s="2">
        <f t="shared" si="34"/>
        <v>108498528.34154461</v>
      </c>
      <c r="W330" s="2">
        <f t="shared" si="61"/>
        <v>645470.27994953096</v>
      </c>
      <c r="X330" s="2">
        <f t="shared" si="51"/>
        <v>4529.7200504690409</v>
      </c>
      <c r="Y330" s="2">
        <f t="shared" si="62"/>
        <v>61412923.75999853</v>
      </c>
      <c r="Z330" s="2" t="str">
        <f t="shared" si="52"/>
        <v>MEEP</v>
      </c>
      <c r="AA330" s="2">
        <f>IF(Z330="HERE",Y330,AA329+Graph!$G$1*1000)</f>
        <v>93943271.784631878</v>
      </c>
      <c r="AB330" s="2">
        <f t="shared" si="63"/>
        <v>420000</v>
      </c>
      <c r="AC330" s="2">
        <f t="shared" si="64"/>
        <v>54065501.080672011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253</v>
      </c>
      <c r="C331" s="7"/>
      <c r="D331" s="2" t="e">
        <f t="shared" si="55"/>
        <v>#N/A</v>
      </c>
      <c r="E331" s="2" t="e">
        <f t="shared" si="67"/>
        <v>#N/A</v>
      </c>
      <c r="F331" s="2">
        <v>766838.43817935884</v>
      </c>
      <c r="G331" s="2">
        <f t="shared" si="70"/>
        <v>624145.14285714284</v>
      </c>
      <c r="H331" s="2">
        <f t="shared" si="65"/>
        <v>161623408.05978912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7337410.8571428796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871156.98132434487</v>
      </c>
      <c r="Q331" s="2">
        <f t="shared" si="71"/>
        <v>650000</v>
      </c>
      <c r="R331" s="2">
        <f t="shared" si="66"/>
        <v>170561452.10154316</v>
      </c>
      <c r="S331" s="2">
        <f t="shared" si="58"/>
        <v>624145.14285713434</v>
      </c>
      <c r="T331" s="2">
        <f t="shared" si="59"/>
        <v>25854.857142857276</v>
      </c>
      <c r="U331" s="2">
        <f t="shared" si="60"/>
        <v>650000</v>
      </c>
      <c r="V331" s="2">
        <f t="shared" si="34"/>
        <v>109145426.48217919</v>
      </c>
      <c r="W331" s="2">
        <f t="shared" si="61"/>
        <v>646898.14063458145</v>
      </c>
      <c r="X331" s="2">
        <f t="shared" si="51"/>
        <v>3101.8593654185534</v>
      </c>
      <c r="Y331" s="2">
        <f t="shared" si="62"/>
        <v>61416025.619363949</v>
      </c>
      <c r="Z331" s="2" t="str">
        <f t="shared" si="52"/>
        <v>MEEP</v>
      </c>
      <c r="AA331" s="2">
        <f>IF(Z331="HERE",Y331,AA330+Graph!$G$1*1000)</f>
        <v>94363271.784631878</v>
      </c>
      <c r="AB331" s="2">
        <f t="shared" si="63"/>
        <v>420000</v>
      </c>
      <c r="AC331" s="2">
        <f t="shared" si="64"/>
        <v>54065501.080672011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254</v>
      </c>
      <c r="C332" s="7"/>
      <c r="D332" s="2" t="e">
        <f t="shared" si="55"/>
        <v>#N/A</v>
      </c>
      <c r="E332" s="2" t="e">
        <f t="shared" si="67"/>
        <v>#N/A</v>
      </c>
      <c r="F332" s="2">
        <v>768266.29886441678</v>
      </c>
      <c r="G332" s="2">
        <f t="shared" si="70"/>
        <v>624145.14285714284</v>
      </c>
      <c r="H332" s="2">
        <f t="shared" si="65"/>
        <v>162247553.20264626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7363265.7142857369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872942.5446382761</v>
      </c>
      <c r="Q332" s="2">
        <f t="shared" si="71"/>
        <v>650000</v>
      </c>
      <c r="R332" s="2">
        <f t="shared" si="66"/>
        <v>171211452.10154316</v>
      </c>
      <c r="S332" s="2">
        <f t="shared" si="58"/>
        <v>624145.14285713434</v>
      </c>
      <c r="T332" s="2">
        <f t="shared" si="59"/>
        <v>25854.857142857276</v>
      </c>
      <c r="U332" s="2">
        <f t="shared" si="60"/>
        <v>650000</v>
      </c>
      <c r="V332" s="2">
        <f t="shared" si="34"/>
        <v>109793752.48349884</v>
      </c>
      <c r="W332" s="2">
        <f t="shared" si="61"/>
        <v>648326.00131964684</v>
      </c>
      <c r="X332" s="2">
        <f t="shared" si="51"/>
        <v>1673.9986803531647</v>
      </c>
      <c r="Y332" s="2">
        <f t="shared" si="62"/>
        <v>61417699.618044302</v>
      </c>
      <c r="Z332" s="2" t="str">
        <f t="shared" si="52"/>
        <v>MEEP</v>
      </c>
      <c r="AA332" s="2">
        <f>IF(Z332="HERE",Y332,AA331+Graph!$G$1*1000)</f>
        <v>94783271.784631878</v>
      </c>
      <c r="AB332" s="2">
        <f t="shared" si="63"/>
        <v>420000</v>
      </c>
      <c r="AC332" s="2">
        <f t="shared" si="64"/>
        <v>54065501.080672011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255</v>
      </c>
      <c r="C333" s="7"/>
      <c r="D333" s="2" t="e">
        <f t="shared" si="55"/>
        <v>#N/A</v>
      </c>
      <c r="E333" s="2" t="e">
        <f t="shared" si="67"/>
        <v>#N/A</v>
      </c>
      <c r="F333" s="2">
        <v>769694.15954947472</v>
      </c>
      <c r="G333" s="2">
        <f t="shared" si="70"/>
        <v>624145.14285714284</v>
      </c>
      <c r="H333" s="2">
        <f t="shared" si="65"/>
        <v>162871698.34550339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7389120.5714285942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874728.10795220733</v>
      </c>
      <c r="Q333" s="2">
        <f t="shared" si="71"/>
        <v>650000</v>
      </c>
      <c r="R333" s="2">
        <f t="shared" si="66"/>
        <v>171861452.10154316</v>
      </c>
      <c r="S333" s="2">
        <f t="shared" si="58"/>
        <v>624145.14285713434</v>
      </c>
      <c r="T333" s="2">
        <f t="shared" si="59"/>
        <v>25854.857142857276</v>
      </c>
      <c r="U333" s="2">
        <f t="shared" si="60"/>
        <v>650000</v>
      </c>
      <c r="V333" s="2">
        <f t="shared" si="34"/>
        <v>110443506.34550354</v>
      </c>
      <c r="W333" s="2">
        <f t="shared" si="61"/>
        <v>649753.86200469732</v>
      </c>
      <c r="X333" s="2">
        <f t="shared" si="51"/>
        <v>246.13799530267715</v>
      </c>
      <c r="Y333" s="2">
        <f t="shared" si="62"/>
        <v>61417945.756039605</v>
      </c>
      <c r="Z333" s="2" t="str">
        <f t="shared" si="52"/>
        <v>MEEP</v>
      </c>
      <c r="AA333" s="2">
        <f>IF(Z333="HERE",Y333,AA332+Graph!$G$1*1000)</f>
        <v>95203271.784631878</v>
      </c>
      <c r="AB333" s="2">
        <f t="shared" si="63"/>
        <v>420000</v>
      </c>
      <c r="AC333" s="2">
        <f t="shared" si="64"/>
        <v>54065501.080672011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256</v>
      </c>
      <c r="C334" s="7"/>
      <c r="D334" s="2" t="e">
        <f t="shared" si="55"/>
        <v>#N/A</v>
      </c>
      <c r="E334" s="2" t="e">
        <f t="shared" si="67"/>
        <v>#N/A</v>
      </c>
      <c r="F334" s="2">
        <v>771122.0202345252</v>
      </c>
      <c r="G334" s="2">
        <f t="shared" si="70"/>
        <v>624145.14285714284</v>
      </c>
      <c r="H334" s="2">
        <f t="shared" si="65"/>
        <v>163495843.48836052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7414975.4285714515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876513.67126612365</v>
      </c>
      <c r="Q334" s="2">
        <f t="shared" si="71"/>
        <v>650000</v>
      </c>
      <c r="R334" s="2">
        <f t="shared" si="66"/>
        <v>172511452.10154316</v>
      </c>
      <c r="S334" s="2">
        <f t="shared" si="58"/>
        <v>624145.14285713434</v>
      </c>
      <c r="T334" s="2">
        <f t="shared" si="59"/>
        <v>25854.857142857276</v>
      </c>
      <c r="U334" s="2">
        <f t="shared" si="60"/>
        <v>650000</v>
      </c>
      <c r="V334" s="2">
        <f t="shared" si="34"/>
        <v>111067651.48836069</v>
      </c>
      <c r="W334" s="2">
        <f t="shared" si="61"/>
        <v>624145.14285714924</v>
      </c>
      <c r="X334" s="2">
        <f t="shared" si="51"/>
        <v>25854.857142850757</v>
      </c>
      <c r="Y334" s="2">
        <f t="shared" si="62"/>
        <v>61443800.613182455</v>
      </c>
      <c r="Z334" s="2" t="str">
        <f t="shared" si="52"/>
        <v>MEEP</v>
      </c>
      <c r="AA334" s="2">
        <f>IF(Z334="HERE",Y334,AA333+Graph!$G$1*1000)</f>
        <v>95623271.784631878</v>
      </c>
      <c r="AB334" s="2">
        <f t="shared" si="63"/>
        <v>420000</v>
      </c>
      <c r="AC334" s="2">
        <f t="shared" si="64"/>
        <v>54065501.080672011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257</v>
      </c>
      <c r="C335" s="7"/>
      <c r="D335" s="2" t="e">
        <f t="shared" si="55"/>
        <v>#N/A</v>
      </c>
      <c r="E335" s="2" t="e">
        <f t="shared" si="67"/>
        <v>#N/A</v>
      </c>
      <c r="F335" s="2">
        <v>772549.88091958314</v>
      </c>
      <c r="G335" s="2">
        <f t="shared" si="70"/>
        <v>624145.14285714284</v>
      </c>
      <c r="H335" s="2">
        <f t="shared" si="65"/>
        <v>164119988.63121766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7440830.2857143087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878299.23458005488</v>
      </c>
      <c r="Q335" s="2">
        <f t="shared" si="71"/>
        <v>650000</v>
      </c>
      <c r="R335" s="2">
        <f t="shared" si="66"/>
        <v>173161452.10154316</v>
      </c>
      <c r="S335" s="2">
        <f t="shared" si="58"/>
        <v>624145.14285713434</v>
      </c>
      <c r="T335" s="2">
        <f t="shared" si="59"/>
        <v>25854.857142857276</v>
      </c>
      <c r="U335" s="2">
        <f t="shared" si="60"/>
        <v>650000</v>
      </c>
      <c r="V335" s="2">
        <f t="shared" si="34"/>
        <v>111691796.63121784</v>
      </c>
      <c r="W335" s="2">
        <f t="shared" si="61"/>
        <v>624145.14285714924</v>
      </c>
      <c r="X335" s="2">
        <f t="shared" si="51"/>
        <v>25854.857142850757</v>
      </c>
      <c r="Y335" s="2">
        <f t="shared" si="62"/>
        <v>61469655.470325306</v>
      </c>
      <c r="Z335" s="2" t="str">
        <f t="shared" si="52"/>
        <v>MEEP</v>
      </c>
      <c r="AA335" s="2">
        <f>IF(Z335="HERE",Y335,AA334+Graph!$G$1*1000)</f>
        <v>96043271.784631878</v>
      </c>
      <c r="AB335" s="2">
        <f t="shared" si="63"/>
        <v>420000</v>
      </c>
      <c r="AC335" s="2">
        <f t="shared" si="64"/>
        <v>54065501.080672011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258</v>
      </c>
      <c r="C336" s="7"/>
      <c r="D336" s="2" t="e">
        <f t="shared" si="55"/>
        <v>#N/A</v>
      </c>
      <c r="E336" s="2" t="e">
        <f t="shared" si="67"/>
        <v>#N/A</v>
      </c>
      <c r="F336" s="2">
        <v>773977.74160464108</v>
      </c>
      <c r="G336" s="2">
        <f t="shared" si="70"/>
        <v>624145.14285714284</v>
      </c>
      <c r="H336" s="2">
        <f t="shared" si="65"/>
        <v>164744133.77407479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7466685.142857166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880084.7978939712</v>
      </c>
      <c r="Q336" s="2">
        <f t="shared" si="71"/>
        <v>650000</v>
      </c>
      <c r="R336" s="2">
        <f t="shared" si="66"/>
        <v>173811452.10154316</v>
      </c>
      <c r="S336" s="2">
        <f t="shared" si="58"/>
        <v>624145.14285713434</v>
      </c>
      <c r="T336" s="2">
        <f t="shared" si="59"/>
        <v>25854.857142857276</v>
      </c>
      <c r="U336" s="2">
        <f t="shared" si="60"/>
        <v>650000</v>
      </c>
      <c r="V336" s="2">
        <f t="shared" si="34"/>
        <v>112315941.77407499</v>
      </c>
      <c r="W336" s="2">
        <f t="shared" si="61"/>
        <v>624145.14285714924</v>
      </c>
      <c r="X336" s="2">
        <f t="shared" si="51"/>
        <v>25854.857142850757</v>
      </c>
      <c r="Y336" s="2">
        <f t="shared" si="62"/>
        <v>61495510.327468157</v>
      </c>
      <c r="Z336" s="2" t="str">
        <f t="shared" si="52"/>
        <v>MEEP</v>
      </c>
      <c r="AA336" s="2">
        <f>IF(Z336="HERE",Y336,AA335+Graph!$G$1*1000)</f>
        <v>96463271.784631878</v>
      </c>
      <c r="AB336" s="2">
        <f t="shared" si="63"/>
        <v>420000</v>
      </c>
      <c r="AC336" s="2">
        <f t="shared" si="64"/>
        <v>54065501.080672011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259</v>
      </c>
      <c r="C337" s="7"/>
      <c r="D337" s="2" t="e">
        <f t="shared" si="55"/>
        <v>#N/A</v>
      </c>
      <c r="E337" s="2" t="e">
        <f t="shared" si="67"/>
        <v>#N/A</v>
      </c>
      <c r="F337" s="2">
        <v>775405.60228969902</v>
      </c>
      <c r="G337" s="2">
        <f t="shared" si="70"/>
        <v>624145.14285714284</v>
      </c>
      <c r="H337" s="2">
        <f t="shared" si="65"/>
        <v>165368278.91693193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7492540.0000000233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881870.36120790243</v>
      </c>
      <c r="Q337" s="2">
        <f t="shared" si="71"/>
        <v>650000</v>
      </c>
      <c r="R337" s="2">
        <f t="shared" si="66"/>
        <v>174461452.10154316</v>
      </c>
      <c r="S337" s="2">
        <f t="shared" si="58"/>
        <v>624145.14285713434</v>
      </c>
      <c r="T337" s="2">
        <f t="shared" si="59"/>
        <v>25854.857142857276</v>
      </c>
      <c r="U337" s="2">
        <f t="shared" si="60"/>
        <v>650000</v>
      </c>
      <c r="V337" s="2">
        <f t="shared" si="34"/>
        <v>112940086.91693214</v>
      </c>
      <c r="W337" s="2">
        <f t="shared" si="61"/>
        <v>624145.14285714924</v>
      </c>
      <c r="X337" s="2">
        <f t="shared" si="51"/>
        <v>25854.857142850757</v>
      </c>
      <c r="Y337" s="2">
        <f t="shared" si="62"/>
        <v>61521365.184611008</v>
      </c>
      <c r="Z337" s="2" t="str">
        <f t="shared" si="52"/>
        <v>MEEP</v>
      </c>
      <c r="AA337" s="2">
        <f>IF(Z337="HERE",Y337,AA336+Graph!$G$1*1000)</f>
        <v>96883271.784631878</v>
      </c>
      <c r="AB337" s="2">
        <f t="shared" si="63"/>
        <v>420000</v>
      </c>
      <c r="AC337" s="2">
        <f t="shared" si="64"/>
        <v>54065501.080672011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260</v>
      </c>
      <c r="C338" s="7"/>
      <c r="D338" s="2" t="e">
        <f t="shared" si="55"/>
        <v>#N/A</v>
      </c>
      <c r="E338" s="2" t="e">
        <f t="shared" si="67"/>
        <v>#N/A</v>
      </c>
      <c r="F338" s="2">
        <v>776833.46297475696</v>
      </c>
      <c r="G338" s="2">
        <f t="shared" si="70"/>
        <v>624145.14285714284</v>
      </c>
      <c r="H338" s="2">
        <f t="shared" si="65"/>
        <v>165992424.05978906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7518394.8571428806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883655.92452181876</v>
      </c>
      <c r="Q338" s="2">
        <f t="shared" si="71"/>
        <v>650000</v>
      </c>
      <c r="R338" s="2">
        <f t="shared" si="66"/>
        <v>175111452.10154316</v>
      </c>
      <c r="S338" s="2">
        <f t="shared" si="58"/>
        <v>624145.14285713434</v>
      </c>
      <c r="T338" s="2">
        <f t="shared" si="59"/>
        <v>25854.857142857276</v>
      </c>
      <c r="U338" s="2">
        <f t="shared" si="60"/>
        <v>650000</v>
      </c>
      <c r="V338" s="2">
        <f t="shared" si="34"/>
        <v>113564232.05978929</v>
      </c>
      <c r="W338" s="2">
        <f t="shared" si="61"/>
        <v>624145.14285714924</v>
      </c>
      <c r="X338" s="2">
        <f t="shared" si="51"/>
        <v>25854.857142850757</v>
      </c>
      <c r="Y338" s="2">
        <f t="shared" si="62"/>
        <v>61547220.041753858</v>
      </c>
      <c r="Z338" s="2" t="str">
        <f t="shared" si="52"/>
        <v>MEEP</v>
      </c>
      <c r="AA338" s="2">
        <f>IF(Z338="HERE",Y338,AA337+Graph!$G$1*1000)</f>
        <v>97303271.784631878</v>
      </c>
      <c r="AB338" s="2">
        <f t="shared" si="63"/>
        <v>420000</v>
      </c>
      <c r="AC338" s="2">
        <f t="shared" si="64"/>
        <v>54065501.080672011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261</v>
      </c>
      <c r="C339" s="7"/>
      <c r="D339" s="2" t="e">
        <f t="shared" si="55"/>
        <v>#N/A</v>
      </c>
      <c r="E339" s="2" t="e">
        <f t="shared" si="67"/>
        <v>#N/A</v>
      </c>
      <c r="F339" s="2">
        <v>778261.32365981489</v>
      </c>
      <c r="G339" s="2">
        <f t="shared" si="70"/>
        <v>624145.14285714284</v>
      </c>
      <c r="H339" s="2">
        <f t="shared" si="65"/>
        <v>166616569.2026462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7544249.7142857378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885441.48783574998</v>
      </c>
      <c r="Q339" s="2">
        <f t="shared" si="71"/>
        <v>650000</v>
      </c>
      <c r="R339" s="2">
        <f t="shared" si="66"/>
        <v>175761452.10154316</v>
      </c>
      <c r="S339" s="2">
        <f t="shared" si="58"/>
        <v>624145.14285713434</v>
      </c>
      <c r="T339" s="2">
        <f t="shared" si="59"/>
        <v>25854.857142857276</v>
      </c>
      <c r="U339" s="2">
        <f t="shared" si="60"/>
        <v>650000</v>
      </c>
      <c r="V339" s="2">
        <f t="shared" si="34"/>
        <v>114188377.20264643</v>
      </c>
      <c r="W339" s="2">
        <f t="shared" si="61"/>
        <v>624145.14285714924</v>
      </c>
      <c r="X339" s="2">
        <f t="shared" si="51"/>
        <v>25854.857142850757</v>
      </c>
      <c r="Y339" s="2">
        <f t="shared" si="62"/>
        <v>61573074.898896709</v>
      </c>
      <c r="Z339" s="2" t="str">
        <f t="shared" si="52"/>
        <v>MEEP</v>
      </c>
      <c r="AA339" s="2">
        <f>IF(Z339="HERE",Y339,AA338+Graph!$G$1*1000)</f>
        <v>97723271.784631878</v>
      </c>
      <c r="AB339" s="2">
        <f t="shared" si="63"/>
        <v>420000</v>
      </c>
      <c r="AC339" s="2">
        <f t="shared" si="64"/>
        <v>54065501.080672011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262</v>
      </c>
      <c r="C340" s="7"/>
      <c r="D340" s="2" t="e">
        <f t="shared" si="55"/>
        <v>#N/A</v>
      </c>
      <c r="E340" s="2" t="e">
        <f t="shared" si="67"/>
        <v>#N/A</v>
      </c>
      <c r="F340" s="2">
        <v>779689.18434486538</v>
      </c>
      <c r="G340" s="2">
        <f t="shared" si="70"/>
        <v>624145.14285714284</v>
      </c>
      <c r="H340" s="2">
        <f t="shared" si="65"/>
        <v>167240714.34550333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7570104.5714285951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887227.05114966631</v>
      </c>
      <c r="Q340" s="2">
        <f t="shared" si="71"/>
        <v>650000</v>
      </c>
      <c r="R340" s="2">
        <f t="shared" si="66"/>
        <v>176411452.10154316</v>
      </c>
      <c r="S340" s="2">
        <f t="shared" si="58"/>
        <v>624145.14285713434</v>
      </c>
      <c r="T340" s="2">
        <f t="shared" si="59"/>
        <v>25854.857142857276</v>
      </c>
      <c r="U340" s="2">
        <f t="shared" si="60"/>
        <v>650000</v>
      </c>
      <c r="V340" s="2">
        <f t="shared" si="34"/>
        <v>114812522.34550358</v>
      </c>
      <c r="W340" s="2">
        <f t="shared" si="61"/>
        <v>624145.14285714924</v>
      </c>
      <c r="X340" s="2">
        <f t="shared" si="51"/>
        <v>25854.857142850757</v>
      </c>
      <c r="Y340" s="2">
        <f t="shared" si="62"/>
        <v>61598929.75603956</v>
      </c>
      <c r="Z340" s="2" t="str">
        <f t="shared" si="52"/>
        <v>MEEP</v>
      </c>
      <c r="AA340" s="2">
        <f>IF(Z340="HERE",Y340,AA339+Graph!$G$1*1000)</f>
        <v>98143271.784631878</v>
      </c>
      <c r="AB340" s="2">
        <f t="shared" si="63"/>
        <v>420000</v>
      </c>
      <c r="AC340" s="2">
        <f t="shared" si="64"/>
        <v>54065501.080672011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263</v>
      </c>
      <c r="C341" s="7"/>
      <c r="D341" s="2" t="e">
        <f t="shared" si="55"/>
        <v>#N/A</v>
      </c>
      <c r="E341" s="2" t="e">
        <f t="shared" si="67"/>
        <v>#N/A</v>
      </c>
      <c r="F341" s="2">
        <v>781117.04502992332</v>
      </c>
      <c r="G341" s="2">
        <f t="shared" si="70"/>
        <v>624145.14285714284</v>
      </c>
      <c r="H341" s="2">
        <f t="shared" si="65"/>
        <v>167864859.48836046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7595959.4285714524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889012.61446359754</v>
      </c>
      <c r="Q341" s="2">
        <f t="shared" si="71"/>
        <v>650000</v>
      </c>
      <c r="R341" s="2">
        <f t="shared" si="66"/>
        <v>177061452.10154316</v>
      </c>
      <c r="S341" s="2">
        <f t="shared" si="58"/>
        <v>624145.14285713434</v>
      </c>
      <c r="T341" s="2">
        <f t="shared" si="59"/>
        <v>25854.857142857276</v>
      </c>
      <c r="U341" s="2">
        <f t="shared" si="60"/>
        <v>650000</v>
      </c>
      <c r="V341" s="2">
        <f t="shared" si="34"/>
        <v>115436667.48836073</v>
      </c>
      <c r="W341" s="2">
        <f t="shared" si="61"/>
        <v>624145.14285714924</v>
      </c>
      <c r="X341" s="2">
        <f t="shared" si="51"/>
        <v>25854.857142850757</v>
      </c>
      <c r="Y341" s="2">
        <f t="shared" si="62"/>
        <v>61624784.613182411</v>
      </c>
      <c r="Z341" s="2" t="str">
        <f t="shared" si="52"/>
        <v>MEEP</v>
      </c>
      <c r="AA341" s="2">
        <f>IF(Z341="HERE",Y341,AA340+Graph!$G$1*1000)</f>
        <v>98563271.784631878</v>
      </c>
      <c r="AB341" s="2">
        <f t="shared" si="63"/>
        <v>420000</v>
      </c>
      <c r="AC341" s="2">
        <f t="shared" si="64"/>
        <v>54065501.080672011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264</v>
      </c>
      <c r="C342" s="7"/>
      <c r="D342" s="2" t="e">
        <f t="shared" si="55"/>
        <v>#N/A</v>
      </c>
      <c r="E342" s="2" t="e">
        <f t="shared" si="67"/>
        <v>#N/A</v>
      </c>
      <c r="F342" s="2">
        <v>782544.90571498126</v>
      </c>
      <c r="G342" s="2">
        <f t="shared" si="70"/>
        <v>624145.14285714284</v>
      </c>
      <c r="H342" s="2">
        <f t="shared" si="65"/>
        <v>168489004.6312176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7621814.2857143097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890798.17777751386</v>
      </c>
      <c r="Q342" s="2">
        <f t="shared" si="71"/>
        <v>650000</v>
      </c>
      <c r="R342" s="2">
        <f t="shared" si="66"/>
        <v>177711452.10154316</v>
      </c>
      <c r="S342" s="2">
        <f t="shared" si="58"/>
        <v>624145.14285713434</v>
      </c>
      <c r="T342" s="2">
        <f t="shared" si="59"/>
        <v>25854.857142857276</v>
      </c>
      <c r="U342" s="2">
        <f t="shared" si="60"/>
        <v>650000</v>
      </c>
      <c r="V342" s="2">
        <f t="shared" si="34"/>
        <v>116060812.63121788</v>
      </c>
      <c r="W342" s="2">
        <f t="shared" si="61"/>
        <v>624145.14285714924</v>
      </c>
      <c r="X342" s="2">
        <f t="shared" si="51"/>
        <v>25854.857142850757</v>
      </c>
      <c r="Y342" s="2">
        <f t="shared" si="62"/>
        <v>61650639.470325261</v>
      </c>
      <c r="Z342" s="2" t="str">
        <f t="shared" si="52"/>
        <v>MEEP</v>
      </c>
      <c r="AA342" s="2">
        <f>IF(Z342="HERE",Y342,AA341+Graph!$G$1*1000)</f>
        <v>98983271.784631878</v>
      </c>
      <c r="AB342" s="2">
        <f t="shared" si="63"/>
        <v>420000</v>
      </c>
      <c r="AC342" s="2">
        <f t="shared" si="64"/>
        <v>54065501.080672011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265</v>
      </c>
      <c r="C343" s="7"/>
      <c r="D343" s="2" t="e">
        <f t="shared" si="55"/>
        <v>#N/A</v>
      </c>
      <c r="E343" s="2" t="e">
        <f t="shared" si="67"/>
        <v>#N/A</v>
      </c>
      <c r="F343" s="2">
        <v>783972.7664000392</v>
      </c>
      <c r="G343" s="2">
        <f t="shared" si="70"/>
        <v>624145.14285714284</v>
      </c>
      <c r="H343" s="2">
        <f t="shared" si="65"/>
        <v>169113149.77407473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7647669.1428571669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892583.74109144509</v>
      </c>
      <c r="Q343" s="2">
        <f t="shared" si="71"/>
        <v>650000</v>
      </c>
      <c r="R343" s="2">
        <f t="shared" si="66"/>
        <v>178361452.10154316</v>
      </c>
      <c r="S343" s="2">
        <f t="shared" si="58"/>
        <v>624145.14285713434</v>
      </c>
      <c r="T343" s="2">
        <f t="shared" si="59"/>
        <v>25854.857142857276</v>
      </c>
      <c r="U343" s="2">
        <f t="shared" si="60"/>
        <v>650000</v>
      </c>
      <c r="V343" s="2">
        <f t="shared" si="34"/>
        <v>116684957.77407503</v>
      </c>
      <c r="W343" s="2">
        <f t="shared" si="61"/>
        <v>624145.14285714924</v>
      </c>
      <c r="X343" s="2">
        <f t="shared" si="51"/>
        <v>25854.857142850757</v>
      </c>
      <c r="Y343" s="2">
        <f t="shared" si="62"/>
        <v>61676494.327468112</v>
      </c>
      <c r="Z343" s="2" t="str">
        <f t="shared" si="52"/>
        <v>MEEP</v>
      </c>
      <c r="AA343" s="2">
        <f>IF(Z343="HERE",Y343,AA342+Graph!$G$1*1000)</f>
        <v>99403271.784631878</v>
      </c>
      <c r="AB343" s="2">
        <f t="shared" si="63"/>
        <v>420000</v>
      </c>
      <c r="AC343" s="2">
        <f t="shared" si="64"/>
        <v>54065501.080672011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266</v>
      </c>
      <c r="C344" s="7"/>
      <c r="D344" s="2" t="e">
        <f t="shared" si="55"/>
        <v>#N/A</v>
      </c>
      <c r="E344" s="2" t="e">
        <f t="shared" si="67"/>
        <v>#N/A</v>
      </c>
      <c r="F344" s="2">
        <v>785400.62708509713</v>
      </c>
      <c r="G344" s="2">
        <f t="shared" si="70"/>
        <v>624145.14285714284</v>
      </c>
      <c r="H344" s="2">
        <f t="shared" si="65"/>
        <v>169737294.91693187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7673524.0000000242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894369.30440537632</v>
      </c>
      <c r="Q344" s="2">
        <f t="shared" si="71"/>
        <v>650000</v>
      </c>
      <c r="R344" s="2">
        <f t="shared" si="66"/>
        <v>179011452.10154316</v>
      </c>
      <c r="S344" s="2">
        <f t="shared" si="58"/>
        <v>624145.14285713434</v>
      </c>
      <c r="T344" s="2">
        <f t="shared" si="59"/>
        <v>25854.857142857276</v>
      </c>
      <c r="U344" s="2">
        <f t="shared" si="60"/>
        <v>650000</v>
      </c>
      <c r="V344" s="2">
        <f t="shared" si="34"/>
        <v>117309102.91693218</v>
      </c>
      <c r="W344" s="2">
        <f t="shared" si="61"/>
        <v>624145.14285714924</v>
      </c>
      <c r="X344" s="2">
        <f t="shared" si="51"/>
        <v>25854.857142850757</v>
      </c>
      <c r="Y344" s="2">
        <f t="shared" si="62"/>
        <v>61702349.184610963</v>
      </c>
      <c r="Z344" s="2" t="str">
        <f t="shared" si="52"/>
        <v>MEEP</v>
      </c>
      <c r="AA344" s="2">
        <f>IF(Z344="HERE",Y344,AA343+Graph!$G$1*1000)</f>
        <v>99823271.784631878</v>
      </c>
      <c r="AB344" s="2">
        <f t="shared" si="63"/>
        <v>420000</v>
      </c>
      <c r="AC344" s="2">
        <f t="shared" si="64"/>
        <v>54065501.080672011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267</v>
      </c>
      <c r="C345" s="7"/>
      <c r="D345" s="2" t="e">
        <f t="shared" si="55"/>
        <v>#N/A</v>
      </c>
      <c r="E345" s="2" t="e">
        <f t="shared" si="67"/>
        <v>#N/A</v>
      </c>
      <c r="F345" s="2">
        <v>786828.48777015507</v>
      </c>
      <c r="G345" s="2">
        <f t="shared" si="70"/>
        <v>624145.14285714284</v>
      </c>
      <c r="H345" s="2">
        <f t="shared" si="65"/>
        <v>170361440.059789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7699378.8571428815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896154.86771929264</v>
      </c>
      <c r="Q345" s="2">
        <f t="shared" si="71"/>
        <v>650000</v>
      </c>
      <c r="R345" s="2">
        <f t="shared" si="66"/>
        <v>179661452.10154316</v>
      </c>
      <c r="S345" s="2">
        <f t="shared" si="58"/>
        <v>624145.14285713434</v>
      </c>
      <c r="T345" s="2">
        <f t="shared" si="59"/>
        <v>25854.857142857276</v>
      </c>
      <c r="U345" s="2">
        <f t="shared" si="60"/>
        <v>650000</v>
      </c>
      <c r="V345" s="2">
        <f t="shared" si="34"/>
        <v>117933248.05978933</v>
      </c>
      <c r="W345" s="2">
        <f t="shared" si="61"/>
        <v>624145.14285714924</v>
      </c>
      <c r="X345" s="2">
        <f t="shared" si="51"/>
        <v>25854.857142850757</v>
      </c>
      <c r="Y345" s="2">
        <f t="shared" si="62"/>
        <v>61728204.041753814</v>
      </c>
      <c r="Z345" s="2" t="str">
        <f t="shared" si="52"/>
        <v>MEEP</v>
      </c>
      <c r="AA345" s="2">
        <f>IF(Z345="HERE",Y345,AA344+Graph!$G$1*1000)</f>
        <v>100243271.78463188</v>
      </c>
      <c r="AB345" s="2">
        <f t="shared" si="63"/>
        <v>420000</v>
      </c>
      <c r="AC345" s="2">
        <f t="shared" si="64"/>
        <v>54065501.080672011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268</v>
      </c>
      <c r="C346" s="7"/>
      <c r="D346" s="2" t="e">
        <f t="shared" si="55"/>
        <v>#N/A</v>
      </c>
      <c r="E346" s="2" t="e">
        <f t="shared" si="67"/>
        <v>#N/A</v>
      </c>
      <c r="F346" s="2">
        <v>788256.34845521301</v>
      </c>
      <c r="G346" s="2">
        <f t="shared" si="70"/>
        <v>624145.14285714284</v>
      </c>
      <c r="H346" s="2">
        <f t="shared" si="65"/>
        <v>170985585.20264614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7725233.7142857388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897940.43103322387</v>
      </c>
      <c r="Q346" s="2">
        <f t="shared" si="71"/>
        <v>650000</v>
      </c>
      <c r="R346" s="2">
        <f t="shared" si="66"/>
        <v>180311452.10154316</v>
      </c>
      <c r="S346" s="2">
        <f t="shared" si="58"/>
        <v>624145.14285713434</v>
      </c>
      <c r="T346" s="2">
        <f t="shared" si="59"/>
        <v>25854.857142857276</v>
      </c>
      <c r="U346" s="2">
        <f t="shared" si="60"/>
        <v>650000</v>
      </c>
      <c r="V346" s="2">
        <f t="shared" si="34"/>
        <v>118557393.20264648</v>
      </c>
      <c r="W346" s="2">
        <f t="shared" si="61"/>
        <v>624145.14285714924</v>
      </c>
      <c r="X346" s="2">
        <f t="shared" si="51"/>
        <v>25854.857142850757</v>
      </c>
      <c r="Y346" s="2">
        <f t="shared" si="62"/>
        <v>61754058.898896664</v>
      </c>
      <c r="Z346" s="2" t="str">
        <f t="shared" si="52"/>
        <v>MEEP</v>
      </c>
      <c r="AA346" s="2">
        <f>IF(Z346="HERE",Y346,AA345+Graph!$G$1*1000)</f>
        <v>100663271.78463188</v>
      </c>
      <c r="AB346" s="2">
        <f t="shared" si="63"/>
        <v>420000</v>
      </c>
      <c r="AC346" s="2">
        <f t="shared" si="64"/>
        <v>54065501.080672011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269</v>
      </c>
      <c r="C347" s="7"/>
      <c r="D347" s="2" t="e">
        <f t="shared" si="55"/>
        <v>#N/A</v>
      </c>
      <c r="E347" s="2" t="e">
        <f t="shared" si="67"/>
        <v>#N/A</v>
      </c>
      <c r="F347" s="2">
        <v>789684.2091402635</v>
      </c>
      <c r="G347" s="2">
        <f t="shared" si="70"/>
        <v>624145.14285714284</v>
      </c>
      <c r="H347" s="2">
        <f t="shared" si="65"/>
        <v>171609730.34550327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7751088.571428596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899725.99434714019</v>
      </c>
      <c r="Q347" s="2">
        <f t="shared" si="71"/>
        <v>650000</v>
      </c>
      <c r="R347" s="2">
        <f t="shared" si="66"/>
        <v>180961452.10154316</v>
      </c>
      <c r="S347" s="2">
        <f t="shared" si="58"/>
        <v>624145.14285713434</v>
      </c>
      <c r="T347" s="2">
        <f t="shared" si="59"/>
        <v>25854.857142857276</v>
      </c>
      <c r="U347" s="2">
        <f t="shared" si="60"/>
        <v>650000</v>
      </c>
      <c r="V347" s="2">
        <f t="shared" si="34"/>
        <v>119181538.34550363</v>
      </c>
      <c r="W347" s="2">
        <f t="shared" si="61"/>
        <v>624145.14285714924</v>
      </c>
      <c r="X347" s="2">
        <f t="shared" si="51"/>
        <v>25854.857142850757</v>
      </c>
      <c r="Y347" s="2">
        <f t="shared" si="62"/>
        <v>61779913.756039515</v>
      </c>
      <c r="Z347" s="2" t="str">
        <f t="shared" si="52"/>
        <v>MEEP</v>
      </c>
      <c r="AA347" s="2">
        <f>IF(Z347="HERE",Y347,AA346+Graph!$G$1*1000)</f>
        <v>101083271.78463188</v>
      </c>
      <c r="AB347" s="2">
        <f t="shared" si="63"/>
        <v>420000</v>
      </c>
      <c r="AC347" s="2">
        <f t="shared" si="64"/>
        <v>54065501.080672011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270</v>
      </c>
      <c r="C348" s="7"/>
      <c r="D348" s="2" t="e">
        <f t="shared" si="55"/>
        <v>#N/A</v>
      </c>
      <c r="E348" s="2" t="e">
        <f t="shared" si="67"/>
        <v>#N/A</v>
      </c>
      <c r="F348" s="2">
        <v>791112.06982532144</v>
      </c>
      <c r="G348" s="2">
        <f t="shared" si="70"/>
        <v>624145.14285714284</v>
      </c>
      <c r="H348" s="2">
        <f t="shared" si="65"/>
        <v>172233875.4883604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7776943.4285714533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901511.55766107142</v>
      </c>
      <c r="Q348" s="2">
        <f t="shared" si="71"/>
        <v>650000</v>
      </c>
      <c r="R348" s="2">
        <f t="shared" si="66"/>
        <v>181611452.10154316</v>
      </c>
      <c r="S348" s="2">
        <f t="shared" si="58"/>
        <v>624145.14285713434</v>
      </c>
      <c r="T348" s="2">
        <f t="shared" si="59"/>
        <v>25854.857142857276</v>
      </c>
      <c r="U348" s="2">
        <f t="shared" si="60"/>
        <v>650000</v>
      </c>
      <c r="V348" s="2">
        <f t="shared" si="34"/>
        <v>119805683.48836078</v>
      </c>
      <c r="W348" s="2">
        <f t="shared" si="61"/>
        <v>624145.14285714924</v>
      </c>
      <c r="X348" s="2">
        <f t="shared" si="51"/>
        <v>25854.857142850757</v>
      </c>
      <c r="Y348" s="2">
        <f t="shared" si="62"/>
        <v>61805768.613182366</v>
      </c>
      <c r="Z348" s="2" t="str">
        <f t="shared" si="52"/>
        <v>MEEP</v>
      </c>
      <c r="AA348" s="2">
        <f>IF(Z348="HERE",Y348,AA347+Graph!$G$1*1000)</f>
        <v>101503271.78463188</v>
      </c>
      <c r="AB348" s="2">
        <f t="shared" si="63"/>
        <v>420000</v>
      </c>
      <c r="AC348" s="2">
        <f t="shared" si="64"/>
        <v>54065501.080672011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271</v>
      </c>
      <c r="C349" s="7"/>
      <c r="D349" s="2" t="e">
        <f t="shared" si="55"/>
        <v>#N/A</v>
      </c>
      <c r="E349" s="2" t="e">
        <f t="shared" si="67"/>
        <v>#N/A</v>
      </c>
      <c r="F349" s="2">
        <v>792539.93051037937</v>
      </c>
      <c r="G349" s="2">
        <f t="shared" si="70"/>
        <v>624145.14285714284</v>
      </c>
      <c r="H349" s="2">
        <f t="shared" si="65"/>
        <v>172858020.63121754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7802798.2857143106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903297.12097498775</v>
      </c>
      <c r="Q349" s="2">
        <f t="shared" si="71"/>
        <v>650000</v>
      </c>
      <c r="R349" s="2">
        <f t="shared" si="66"/>
        <v>182261452.10154316</v>
      </c>
      <c r="S349" s="2">
        <f t="shared" si="58"/>
        <v>624145.14285713434</v>
      </c>
      <c r="T349" s="2">
        <f t="shared" si="59"/>
        <v>25854.857142857276</v>
      </c>
      <c r="U349" s="2">
        <f t="shared" si="60"/>
        <v>650000</v>
      </c>
      <c r="V349" s="2">
        <f t="shared" si="34"/>
        <v>120429828.63121793</v>
      </c>
      <c r="W349" s="2">
        <f t="shared" si="61"/>
        <v>624145.14285714924</v>
      </c>
      <c r="X349" s="2">
        <f t="shared" si="51"/>
        <v>25854.857142850757</v>
      </c>
      <c r="Y349" s="2">
        <f t="shared" si="62"/>
        <v>61831623.470325217</v>
      </c>
      <c r="Z349" s="2" t="str">
        <f t="shared" si="52"/>
        <v>MEEP</v>
      </c>
      <c r="AA349" s="2">
        <f>IF(Z349="HERE",Y349,AA348+Graph!$G$1*1000)</f>
        <v>101923271.78463188</v>
      </c>
      <c r="AB349" s="2">
        <f t="shared" si="63"/>
        <v>420000</v>
      </c>
      <c r="AC349" s="2">
        <f t="shared" si="64"/>
        <v>54065501.080672011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272</v>
      </c>
      <c r="C350" s="7"/>
      <c r="D350" s="2" t="e">
        <f t="shared" si="55"/>
        <v>#N/A</v>
      </c>
      <c r="E350" s="2" t="e">
        <f t="shared" si="67"/>
        <v>#N/A</v>
      </c>
      <c r="F350" s="2">
        <v>793967.79119543731</v>
      </c>
      <c r="G350" s="2">
        <f t="shared" si="70"/>
        <v>624145.14285714284</v>
      </c>
      <c r="H350" s="2">
        <f t="shared" si="65"/>
        <v>173482165.77407467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7828653.1428571679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905082.68428891897</v>
      </c>
      <c r="Q350" s="2">
        <f t="shared" si="71"/>
        <v>650000</v>
      </c>
      <c r="R350" s="2">
        <f t="shared" si="66"/>
        <v>182911452.10154316</v>
      </c>
      <c r="S350" s="2">
        <f t="shared" si="58"/>
        <v>624145.14285713434</v>
      </c>
      <c r="T350" s="2">
        <f t="shared" si="59"/>
        <v>25854.857142857276</v>
      </c>
      <c r="U350" s="2">
        <f t="shared" si="60"/>
        <v>650000</v>
      </c>
      <c r="V350" s="2">
        <f t="shared" si="34"/>
        <v>121053973.77407508</v>
      </c>
      <c r="W350" s="2">
        <f t="shared" si="61"/>
        <v>624145.14285714924</v>
      </c>
      <c r="X350" s="2">
        <f t="shared" si="51"/>
        <v>25854.857142850757</v>
      </c>
      <c r="Y350" s="2">
        <f t="shared" si="62"/>
        <v>61857478.327468067</v>
      </c>
      <c r="Z350" s="2" t="str">
        <f t="shared" si="52"/>
        <v>MEEP</v>
      </c>
      <c r="AA350" s="2">
        <f>IF(Z350="HERE",Y350,AA349+Graph!$G$1*1000)</f>
        <v>102343271.78463188</v>
      </c>
      <c r="AB350" s="2">
        <f t="shared" si="63"/>
        <v>420000</v>
      </c>
      <c r="AC350" s="2">
        <f t="shared" si="64"/>
        <v>54065501.080672011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273</v>
      </c>
      <c r="C351" s="7"/>
      <c r="D351" s="2" t="e">
        <f t="shared" si="55"/>
        <v>#N/A</v>
      </c>
      <c r="E351" s="2" t="e">
        <f t="shared" si="67"/>
        <v>#N/A</v>
      </c>
      <c r="F351" s="2">
        <v>795395.65188049525</v>
      </c>
      <c r="G351" s="2">
        <f t="shared" si="70"/>
        <v>624145.14285714284</v>
      </c>
      <c r="H351" s="2">
        <f t="shared" si="65"/>
        <v>174106310.91693181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7854508.0000000251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906868.2476028353</v>
      </c>
      <c r="Q351" s="2">
        <f t="shared" si="71"/>
        <v>650000</v>
      </c>
      <c r="R351" s="2">
        <f t="shared" si="66"/>
        <v>183561452.10154316</v>
      </c>
      <c r="S351" s="2">
        <f t="shared" si="58"/>
        <v>624145.14285713434</v>
      </c>
      <c r="T351" s="2">
        <f t="shared" si="59"/>
        <v>25854.857142857276</v>
      </c>
      <c r="U351" s="2">
        <f t="shared" si="60"/>
        <v>650000</v>
      </c>
      <c r="V351" s="2">
        <f t="shared" si="34"/>
        <v>121678118.91693223</v>
      </c>
      <c r="W351" s="2">
        <f t="shared" si="61"/>
        <v>624145.14285714924</v>
      </c>
      <c r="X351" s="2">
        <f t="shared" si="51"/>
        <v>25854.857142850757</v>
      </c>
      <c r="Y351" s="2">
        <f t="shared" ref="Y351:Y385" si="74">IF(COUNT($C352)=0,IF(COUNT($C351)=1,C351,SUM(Y350+X351)),C351)</f>
        <v>61883333.184610918</v>
      </c>
      <c r="Z351" s="2" t="str">
        <f t="shared" si="52"/>
        <v>MEEP</v>
      </c>
      <c r="AA351" s="2">
        <f>IF(Z351="HERE",Y351,AA350+Graph!$G$1*1000)</f>
        <v>102763271.78463188</v>
      </c>
      <c r="AB351" s="2">
        <f t="shared" si="63"/>
        <v>420000</v>
      </c>
      <c r="AC351" s="2">
        <f t="shared" ref="AC351:AC385" si="75">IF(Z352="HERE",V351,AC350)</f>
        <v>54065501.080672011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274</v>
      </c>
      <c r="C352" s="7"/>
      <c r="D352" s="2" t="e">
        <f t="shared" si="55"/>
        <v>#N/A</v>
      </c>
      <c r="E352" s="2" t="e">
        <f t="shared" si="67"/>
        <v>#N/A</v>
      </c>
      <c r="F352" s="2">
        <v>796823.51256555319</v>
      </c>
      <c r="G352" s="2">
        <f t="shared" si="70"/>
        <v>624145.14285714284</v>
      </c>
      <c r="H352" s="2">
        <f t="shared" ref="H352:H385" si="76">IF(COUNT($C353)=0,IF(COUNT($C352)=1,C352,SUM(H351+G352)),C352)</f>
        <v>174730456.05978894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7880362.8571428824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908653.81091676652</v>
      </c>
      <c r="Q352" s="2">
        <f t="shared" si="71"/>
        <v>650000</v>
      </c>
      <c r="R352" s="2">
        <f t="shared" ref="R352:R385" si="77">IF(COUNT($C353)=0,IF(COUNT($C352)=1,M352,SUM(R351+Q352)),M352)</f>
        <v>184211452.10154316</v>
      </c>
      <c r="S352" s="2">
        <f t="shared" si="58"/>
        <v>624145.14285713434</v>
      </c>
      <c r="T352" s="2">
        <f t="shared" si="59"/>
        <v>25854.857142857276</v>
      </c>
      <c r="U352" s="2">
        <f t="shared" si="60"/>
        <v>650000</v>
      </c>
      <c r="V352" s="2">
        <f t="shared" si="34"/>
        <v>122302264.05978937</v>
      </c>
      <c r="W352" s="2">
        <f t="shared" si="61"/>
        <v>624145.14285714924</v>
      </c>
      <c r="X352" s="2">
        <f t="shared" si="51"/>
        <v>25854.857142850757</v>
      </c>
      <c r="Y352" s="2">
        <f t="shared" si="74"/>
        <v>61909188.041753769</v>
      </c>
      <c r="Z352" s="2" t="str">
        <f t="shared" si="52"/>
        <v>MEEP</v>
      </c>
      <c r="AA352" s="2">
        <f>IF(Z352="HERE",Y352,AA351+Graph!$G$1*1000)</f>
        <v>103183271.78463188</v>
      </c>
      <c r="AB352" s="2">
        <f t="shared" si="63"/>
        <v>420000</v>
      </c>
      <c r="AC352" s="2">
        <f t="shared" si="75"/>
        <v>54065501.080672011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275</v>
      </c>
      <c r="C353" s="7"/>
      <c r="D353" s="2" t="e">
        <f t="shared" si="55"/>
        <v>#N/A</v>
      </c>
      <c r="E353" s="2" t="e">
        <f t="shared" si="67"/>
        <v>#N/A</v>
      </c>
      <c r="F353" s="2">
        <v>798251.37325060368</v>
      </c>
      <c r="G353" s="2">
        <f t="shared" si="70"/>
        <v>624145.14285714284</v>
      </c>
      <c r="H353" s="2">
        <f t="shared" si="76"/>
        <v>175354601.20264608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7906217.7142857397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910439.37423069775</v>
      </c>
      <c r="Q353" s="2">
        <f t="shared" si="71"/>
        <v>650000</v>
      </c>
      <c r="R353" s="2">
        <f t="shared" si="77"/>
        <v>184861452.10154316</v>
      </c>
      <c r="S353" s="2">
        <f t="shared" si="58"/>
        <v>624145.14285713434</v>
      </c>
      <c r="T353" s="2">
        <f t="shared" si="59"/>
        <v>25854.857142857276</v>
      </c>
      <c r="U353" s="2">
        <f t="shared" si="60"/>
        <v>650000</v>
      </c>
      <c r="V353" s="2">
        <f t="shared" si="34"/>
        <v>122926409.20264652</v>
      </c>
      <c r="W353" s="2">
        <f t="shared" si="61"/>
        <v>624145.14285714924</v>
      </c>
      <c r="X353" s="2">
        <f t="shared" si="51"/>
        <v>25854.857142850757</v>
      </c>
      <c r="Y353" s="2">
        <f t="shared" si="74"/>
        <v>61935042.89889662</v>
      </c>
      <c r="Z353" s="2" t="str">
        <f t="shared" si="52"/>
        <v>MEEP</v>
      </c>
      <c r="AA353" s="2">
        <f>IF(Z353="HERE",Y353,AA352+Graph!$G$1*1000)</f>
        <v>103603271.78463188</v>
      </c>
      <c r="AB353" s="2">
        <f t="shared" si="63"/>
        <v>420000</v>
      </c>
      <c r="AC353" s="2">
        <f t="shared" si="75"/>
        <v>54065501.080672011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276</v>
      </c>
      <c r="C354" s="7"/>
      <c r="D354" s="2" t="e">
        <f t="shared" si="55"/>
        <v>#N/A</v>
      </c>
      <c r="E354" s="2" t="e">
        <f t="shared" si="67"/>
        <v>#N/A</v>
      </c>
      <c r="F354" s="2">
        <v>799679.23393566161</v>
      </c>
      <c r="G354" s="2">
        <f t="shared" si="70"/>
        <v>624145.14285714284</v>
      </c>
      <c r="H354" s="2">
        <f t="shared" si="76"/>
        <v>175978746.34550321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7932072.571428597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912224.93754461408</v>
      </c>
      <c r="Q354" s="2">
        <f t="shared" si="71"/>
        <v>650000</v>
      </c>
      <c r="R354" s="2">
        <f t="shared" si="77"/>
        <v>185511452.10154316</v>
      </c>
      <c r="S354" s="2">
        <f t="shared" si="58"/>
        <v>624145.14285713434</v>
      </c>
      <c r="T354" s="2">
        <f t="shared" si="59"/>
        <v>25854.857142857276</v>
      </c>
      <c r="U354" s="2">
        <f t="shared" si="60"/>
        <v>650000</v>
      </c>
      <c r="V354" s="2">
        <f t="shared" si="34"/>
        <v>123550554.34550367</v>
      </c>
      <c r="W354" s="2">
        <f t="shared" si="61"/>
        <v>624145.14285714924</v>
      </c>
      <c r="X354" s="2">
        <f t="shared" si="51"/>
        <v>25854.857142850757</v>
      </c>
      <c r="Y354" s="2">
        <f t="shared" si="74"/>
        <v>61960897.75603947</v>
      </c>
      <c r="Z354" s="2" t="str">
        <f t="shared" si="52"/>
        <v>MEEP</v>
      </c>
      <c r="AA354" s="2">
        <f>IF(Z354="HERE",Y354,AA353+Graph!$G$1*1000)</f>
        <v>104023271.78463188</v>
      </c>
      <c r="AB354" s="2">
        <f t="shared" si="63"/>
        <v>420000</v>
      </c>
      <c r="AC354" s="2">
        <f t="shared" si="75"/>
        <v>54065501.080672011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277</v>
      </c>
      <c r="C355" s="7"/>
      <c r="D355" s="2" t="e">
        <f t="shared" si="55"/>
        <v>#N/A</v>
      </c>
      <c r="E355" s="2" t="e">
        <f t="shared" si="67"/>
        <v>#N/A</v>
      </c>
      <c r="F355" s="2">
        <v>801107.09462071955</v>
      </c>
      <c r="G355" s="2">
        <f t="shared" si="70"/>
        <v>624145.14285714284</v>
      </c>
      <c r="H355" s="2">
        <f t="shared" si="76"/>
        <v>176602891.48836035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7957927.4285714542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914010.5008585453</v>
      </c>
      <c r="Q355" s="2">
        <f t="shared" si="71"/>
        <v>650000</v>
      </c>
      <c r="R355" s="2">
        <f t="shared" si="77"/>
        <v>186161452.10154316</v>
      </c>
      <c r="S355" s="2">
        <f t="shared" si="58"/>
        <v>624145.14285713434</v>
      </c>
      <c r="T355" s="2">
        <f t="shared" si="59"/>
        <v>25854.857142857276</v>
      </c>
      <c r="U355" s="2">
        <f t="shared" si="60"/>
        <v>650000</v>
      </c>
      <c r="V355" s="2">
        <f t="shared" si="34"/>
        <v>124174699.48836082</v>
      </c>
      <c r="W355" s="2">
        <f t="shared" si="61"/>
        <v>624145.14285714924</v>
      </c>
      <c r="X355" s="2">
        <f t="shared" si="51"/>
        <v>25854.857142850757</v>
      </c>
      <c r="Y355" s="2">
        <f t="shared" si="74"/>
        <v>61986752.613182321</v>
      </c>
      <c r="Z355" s="2" t="str">
        <f t="shared" si="52"/>
        <v>MEEP</v>
      </c>
      <c r="AA355" s="2">
        <f>IF(Z355="HERE",Y355,AA354+Graph!$G$1*1000)</f>
        <v>104443271.78463188</v>
      </c>
      <c r="AB355" s="2">
        <f t="shared" si="63"/>
        <v>420000</v>
      </c>
      <c r="AC355" s="2">
        <f t="shared" si="75"/>
        <v>54065501.080672011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278</v>
      </c>
      <c r="C356" s="7"/>
      <c r="D356" s="2" t="e">
        <f t="shared" si="55"/>
        <v>#N/A</v>
      </c>
      <c r="E356" s="2" t="e">
        <f t="shared" si="67"/>
        <v>#N/A</v>
      </c>
      <c r="F356" s="2">
        <v>802534.95530577749</v>
      </c>
      <c r="G356" s="2">
        <f t="shared" si="70"/>
        <v>624145.14285714284</v>
      </c>
      <c r="H356" s="2">
        <f t="shared" si="76"/>
        <v>177227036.63121748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7983782.2857143115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915796.06417246163</v>
      </c>
      <c r="Q356" s="2">
        <f t="shared" si="71"/>
        <v>650000</v>
      </c>
      <c r="R356" s="2">
        <f t="shared" si="77"/>
        <v>186811452.10154316</v>
      </c>
      <c r="S356" s="2">
        <f t="shared" si="58"/>
        <v>624145.14285713434</v>
      </c>
      <c r="T356" s="2">
        <f t="shared" si="59"/>
        <v>25854.857142857276</v>
      </c>
      <c r="U356" s="2">
        <f t="shared" si="60"/>
        <v>650000</v>
      </c>
      <c r="V356" s="2">
        <f t="shared" ref="V356:V385" si="78">H272</f>
        <v>124798844.63121797</v>
      </c>
      <c r="W356" s="2">
        <f t="shared" si="61"/>
        <v>624145.14285714924</v>
      </c>
      <c r="X356" s="2">
        <f t="shared" si="51"/>
        <v>25854.857142850757</v>
      </c>
      <c r="Y356" s="2">
        <f t="shared" si="74"/>
        <v>62012607.470325172</v>
      </c>
      <c r="Z356" s="2" t="str">
        <f t="shared" si="52"/>
        <v>MEEP</v>
      </c>
      <c r="AA356" s="2">
        <f>IF(Z356="HERE",Y356,AA355+Graph!$G$1*1000)</f>
        <v>104863271.78463188</v>
      </c>
      <c r="AB356" s="2">
        <f t="shared" si="63"/>
        <v>420000</v>
      </c>
      <c r="AC356" s="2">
        <f t="shared" si="75"/>
        <v>54065501.080672011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279</v>
      </c>
      <c r="C357" s="7"/>
      <c r="D357" s="2" t="e">
        <f t="shared" si="55"/>
        <v>#N/A</v>
      </c>
      <c r="E357" s="2" t="e">
        <f t="shared" si="67"/>
        <v>#N/A</v>
      </c>
      <c r="F357" s="2">
        <v>803962.81599083543</v>
      </c>
      <c r="G357" s="2">
        <f t="shared" si="70"/>
        <v>624145.14285714284</v>
      </c>
      <c r="H357" s="2">
        <f t="shared" si="76"/>
        <v>177851181.77407461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8009637.1428571688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917581.62748639286</v>
      </c>
      <c r="Q357" s="2">
        <f t="shared" si="71"/>
        <v>650000</v>
      </c>
      <c r="R357" s="2">
        <f t="shared" si="77"/>
        <v>187461452.10154316</v>
      </c>
      <c r="S357" s="2">
        <f t="shared" si="58"/>
        <v>624145.14285713434</v>
      </c>
      <c r="T357" s="2">
        <f t="shared" si="59"/>
        <v>25854.857142857276</v>
      </c>
      <c r="U357" s="2">
        <f t="shared" si="60"/>
        <v>650000</v>
      </c>
      <c r="V357" s="2">
        <f t="shared" si="78"/>
        <v>125422989.77407512</v>
      </c>
      <c r="W357" s="2">
        <f t="shared" si="61"/>
        <v>624145.14285714924</v>
      </c>
      <c r="X357" s="2">
        <f t="shared" si="51"/>
        <v>25854.857142850757</v>
      </c>
      <c r="Y357" s="2">
        <f t="shared" si="74"/>
        <v>62038462.327468023</v>
      </c>
      <c r="Z357" s="2" t="str">
        <f t="shared" si="52"/>
        <v>MEEP</v>
      </c>
      <c r="AA357" s="2">
        <f>IF(Z357="HERE",Y357,AA356+Graph!$G$1*1000)</f>
        <v>105283271.78463188</v>
      </c>
      <c r="AB357" s="2">
        <f t="shared" si="63"/>
        <v>420000</v>
      </c>
      <c r="AC357" s="2">
        <f t="shared" si="75"/>
        <v>54065501.080672011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280</v>
      </c>
      <c r="C358" s="7"/>
      <c r="D358" s="2" t="e">
        <f t="shared" si="55"/>
        <v>#N/A</v>
      </c>
      <c r="E358" s="2" t="e">
        <f t="shared" si="67"/>
        <v>#N/A</v>
      </c>
      <c r="F358" s="2">
        <v>805390.67667589337</v>
      </c>
      <c r="G358" s="2">
        <f t="shared" ref="G358:G385" si="79">IF(F358&gt;650000,$AK$31*1000,F358)</f>
        <v>624145.14285714284</v>
      </c>
      <c r="H358" s="2">
        <f t="shared" si="76"/>
        <v>178475326.91693175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8035492.0000000261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919367.19080030918</v>
      </c>
      <c r="Q358" s="2">
        <f t="shared" ref="Q358:Q385" si="80">IF(P358&gt;650000,650000,P358)</f>
        <v>650000</v>
      </c>
      <c r="R358" s="2">
        <f t="shared" si="77"/>
        <v>188111452.10154316</v>
      </c>
      <c r="S358" s="2">
        <f t="shared" si="58"/>
        <v>624145.14285713434</v>
      </c>
      <c r="T358" s="2">
        <f t="shared" si="59"/>
        <v>25854.857142857276</v>
      </c>
      <c r="U358" s="2">
        <f t="shared" si="60"/>
        <v>650000</v>
      </c>
      <c r="V358" s="2">
        <f t="shared" si="78"/>
        <v>126047134.91693227</v>
      </c>
      <c r="W358" s="2">
        <f t="shared" si="61"/>
        <v>624145.14285714924</v>
      </c>
      <c r="X358" s="2">
        <f t="shared" si="51"/>
        <v>25854.857142850757</v>
      </c>
      <c r="Y358" s="2">
        <f t="shared" si="74"/>
        <v>62064317.184610873</v>
      </c>
      <c r="Z358" s="2" t="str">
        <f t="shared" si="52"/>
        <v>MEEP</v>
      </c>
      <c r="AA358" s="2">
        <f>IF(Z358="HERE",Y358,AA357+Graph!$G$1*1000)</f>
        <v>105703271.78463188</v>
      </c>
      <c r="AB358" s="2">
        <f t="shared" si="63"/>
        <v>420000</v>
      </c>
      <c r="AC358" s="2">
        <f t="shared" si="75"/>
        <v>54065501.080672011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281</v>
      </c>
      <c r="C359" s="7"/>
      <c r="D359" s="2" t="e">
        <f t="shared" si="55"/>
        <v>#N/A</v>
      </c>
      <c r="E359" s="2" t="e">
        <f t="shared" si="67"/>
        <v>#N/A</v>
      </c>
      <c r="F359" s="2">
        <v>806818.5373609513</v>
      </c>
      <c r="G359" s="2">
        <f t="shared" si="79"/>
        <v>624145.14285714284</v>
      </c>
      <c r="H359" s="2">
        <f t="shared" si="76"/>
        <v>179099472.05978888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8061346.8571428834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921152.75411424041</v>
      </c>
      <c r="Q359" s="2">
        <f t="shared" si="80"/>
        <v>650000</v>
      </c>
      <c r="R359" s="2">
        <f t="shared" si="77"/>
        <v>188761452.10154316</v>
      </c>
      <c r="S359" s="2">
        <f t="shared" si="58"/>
        <v>624145.14285713434</v>
      </c>
      <c r="T359" s="2">
        <f t="shared" si="59"/>
        <v>25854.857142857276</v>
      </c>
      <c r="U359" s="2">
        <f t="shared" si="60"/>
        <v>650000</v>
      </c>
      <c r="V359" s="2">
        <f t="shared" si="78"/>
        <v>126671280.05978942</v>
      </c>
      <c r="W359" s="2">
        <f t="shared" si="61"/>
        <v>624145.14285714924</v>
      </c>
      <c r="X359" s="2">
        <f t="shared" si="51"/>
        <v>25854.857142850757</v>
      </c>
      <c r="Y359" s="2">
        <f t="shared" si="74"/>
        <v>62090172.041753724</v>
      </c>
      <c r="Z359" s="2" t="str">
        <f t="shared" si="52"/>
        <v>MEEP</v>
      </c>
      <c r="AA359" s="2">
        <f>IF(Z359="HERE",Y359,AA358+Graph!$G$1*1000)</f>
        <v>106123271.78463188</v>
      </c>
      <c r="AB359" s="2">
        <f t="shared" si="63"/>
        <v>420000</v>
      </c>
      <c r="AC359" s="2">
        <f t="shared" si="75"/>
        <v>54065501.080672011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282</v>
      </c>
      <c r="C360" s="7"/>
      <c r="D360" s="2" t="e">
        <f t="shared" si="55"/>
        <v>#N/A</v>
      </c>
      <c r="E360" s="2" t="e">
        <f t="shared" si="67"/>
        <v>#N/A</v>
      </c>
      <c r="F360" s="2">
        <v>808246.39804600179</v>
      </c>
      <c r="G360" s="2">
        <f t="shared" si="79"/>
        <v>624145.14285714284</v>
      </c>
      <c r="H360" s="2">
        <f t="shared" si="76"/>
        <v>179723617.20264602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8087201.7142857406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922938.31742815673</v>
      </c>
      <c r="Q360" s="2">
        <f t="shared" si="80"/>
        <v>650000</v>
      </c>
      <c r="R360" s="2">
        <f t="shared" si="77"/>
        <v>189411452.10154316</v>
      </c>
      <c r="S360" s="2">
        <f t="shared" si="58"/>
        <v>624145.14285713434</v>
      </c>
      <c r="T360" s="2">
        <f t="shared" si="59"/>
        <v>25854.857142857276</v>
      </c>
      <c r="U360" s="2">
        <f t="shared" si="60"/>
        <v>650000</v>
      </c>
      <c r="V360" s="2">
        <f t="shared" si="78"/>
        <v>127295425.20264657</v>
      </c>
      <c r="W360" s="2">
        <f t="shared" si="61"/>
        <v>624145.14285714924</v>
      </c>
      <c r="X360" s="2">
        <f t="shared" si="51"/>
        <v>25854.857142850757</v>
      </c>
      <c r="Y360" s="2">
        <f t="shared" si="74"/>
        <v>62116026.898896575</v>
      </c>
      <c r="Z360" s="2" t="str">
        <f t="shared" si="52"/>
        <v>MEEP</v>
      </c>
      <c r="AA360" s="2">
        <f>IF(Z360="HERE",Y360,AA359+Graph!$G$1*1000)</f>
        <v>106543271.78463188</v>
      </c>
      <c r="AB360" s="2">
        <f t="shared" si="63"/>
        <v>420000</v>
      </c>
      <c r="AC360" s="2">
        <f t="shared" si="75"/>
        <v>54065501.080672011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283</v>
      </c>
      <c r="C361" s="7"/>
      <c r="D361" s="2" t="e">
        <f t="shared" si="55"/>
        <v>#N/A</v>
      </c>
      <c r="E361" s="2" t="e">
        <f t="shared" si="67"/>
        <v>#N/A</v>
      </c>
      <c r="F361" s="2">
        <v>809674.25873105973</v>
      </c>
      <c r="G361" s="2">
        <f t="shared" si="79"/>
        <v>624145.14285714284</v>
      </c>
      <c r="H361" s="2">
        <f t="shared" si="76"/>
        <v>180347762.34550315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8113056.5714285979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924723.88074208796</v>
      </c>
      <c r="Q361" s="2">
        <f t="shared" si="80"/>
        <v>650000</v>
      </c>
      <c r="R361" s="2">
        <f t="shared" si="77"/>
        <v>190061452.10154316</v>
      </c>
      <c r="S361" s="2">
        <f t="shared" si="58"/>
        <v>624145.14285713434</v>
      </c>
      <c r="T361" s="2">
        <f t="shared" si="59"/>
        <v>25854.857142857276</v>
      </c>
      <c r="U361" s="2">
        <f t="shared" si="60"/>
        <v>650000</v>
      </c>
      <c r="V361" s="2">
        <f t="shared" si="78"/>
        <v>127919570.34550372</v>
      </c>
      <c r="W361" s="2">
        <f t="shared" si="61"/>
        <v>624145.14285714924</v>
      </c>
      <c r="X361" s="2">
        <f t="shared" si="51"/>
        <v>25854.857142850757</v>
      </c>
      <c r="Y361" s="2">
        <f t="shared" si="74"/>
        <v>62141881.756039426</v>
      </c>
      <c r="Z361" s="2" t="str">
        <f t="shared" si="52"/>
        <v>MEEP</v>
      </c>
      <c r="AA361" s="2">
        <f>IF(Z361="HERE",Y361,AA360+Graph!$G$1*1000)</f>
        <v>106963271.78463188</v>
      </c>
      <c r="AB361" s="2">
        <f t="shared" si="63"/>
        <v>420000</v>
      </c>
      <c r="AC361" s="2">
        <f t="shared" si="75"/>
        <v>54065501.080672011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284</v>
      </c>
      <c r="C362" s="7"/>
      <c r="D362" s="2" t="e">
        <f t="shared" si="55"/>
        <v>#N/A</v>
      </c>
      <c r="E362" s="2" t="e">
        <f t="shared" si="67"/>
        <v>#N/A</v>
      </c>
      <c r="F362" s="2">
        <v>811102.11941611767</v>
      </c>
      <c r="G362" s="2">
        <f t="shared" si="79"/>
        <v>624145.14285714284</v>
      </c>
      <c r="H362" s="2">
        <f t="shared" si="76"/>
        <v>180971907.48836029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8138911.4285714552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926509.44405601919</v>
      </c>
      <c r="Q362" s="2">
        <f t="shared" si="80"/>
        <v>650000</v>
      </c>
      <c r="R362" s="2">
        <f t="shared" si="77"/>
        <v>190711452.10154316</v>
      </c>
      <c r="S362" s="2">
        <f t="shared" si="58"/>
        <v>624145.14285713434</v>
      </c>
      <c r="T362" s="2">
        <f t="shared" si="59"/>
        <v>25854.857142857276</v>
      </c>
      <c r="U362" s="2">
        <f t="shared" si="60"/>
        <v>650000</v>
      </c>
      <c r="V362" s="2">
        <f t="shared" si="78"/>
        <v>128543715.48836087</v>
      </c>
      <c r="W362" s="2">
        <f t="shared" si="61"/>
        <v>624145.14285714924</v>
      </c>
      <c r="X362" s="2">
        <f t="shared" si="51"/>
        <v>25854.857142850757</v>
      </c>
      <c r="Y362" s="2">
        <f t="shared" si="74"/>
        <v>62167736.613182276</v>
      </c>
      <c r="Z362" s="2" t="str">
        <f t="shared" si="52"/>
        <v>MEEP</v>
      </c>
      <c r="AA362" s="2">
        <f>IF(Z362="HERE",Y362,AA361+Graph!$G$1*1000)</f>
        <v>107383271.78463188</v>
      </c>
      <c r="AB362" s="2">
        <f t="shared" si="63"/>
        <v>420000</v>
      </c>
      <c r="AC362" s="2">
        <f t="shared" si="75"/>
        <v>54065501.080672011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285</v>
      </c>
      <c r="C363" s="7"/>
      <c r="D363" s="2" t="e">
        <f t="shared" si="55"/>
        <v>#N/A</v>
      </c>
      <c r="E363" s="2" t="e">
        <f t="shared" si="67"/>
        <v>#N/A</v>
      </c>
      <c r="F363" s="2">
        <v>812529.98010117561</v>
      </c>
      <c r="G363" s="2">
        <f t="shared" si="79"/>
        <v>624145.14285714284</v>
      </c>
      <c r="H363" s="2">
        <f t="shared" si="76"/>
        <v>181596052.63121742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8164766.2857143125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928295.00736993551</v>
      </c>
      <c r="Q363" s="2">
        <f t="shared" si="80"/>
        <v>650000</v>
      </c>
      <c r="R363" s="2">
        <f t="shared" si="77"/>
        <v>191361452.10154316</v>
      </c>
      <c r="S363" s="2">
        <f t="shared" si="58"/>
        <v>624145.14285713434</v>
      </c>
      <c r="T363" s="2">
        <f t="shared" si="59"/>
        <v>25854.857142857276</v>
      </c>
      <c r="U363" s="2">
        <f t="shared" si="60"/>
        <v>650000</v>
      </c>
      <c r="V363" s="2">
        <f t="shared" si="78"/>
        <v>129167860.63121802</v>
      </c>
      <c r="W363" s="2">
        <f t="shared" si="61"/>
        <v>624145.14285714924</v>
      </c>
      <c r="X363" s="2">
        <f t="shared" si="51"/>
        <v>25854.857142850757</v>
      </c>
      <c r="Y363" s="2">
        <f t="shared" si="74"/>
        <v>62193591.470325127</v>
      </c>
      <c r="Z363" s="2" t="str">
        <f t="shared" si="52"/>
        <v>MEEP</v>
      </c>
      <c r="AA363" s="2">
        <f>IF(Z363="HERE",Y363,AA362+Graph!$G$1*1000)</f>
        <v>107803271.78463188</v>
      </c>
      <c r="AB363" s="2">
        <f t="shared" si="63"/>
        <v>420000</v>
      </c>
      <c r="AC363" s="2">
        <f t="shared" si="75"/>
        <v>54065501.080672011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286</v>
      </c>
      <c r="C364" s="7"/>
      <c r="D364" s="2" t="e">
        <f t="shared" si="55"/>
        <v>#N/A</v>
      </c>
      <c r="E364" s="2" t="e">
        <f t="shared" si="67"/>
        <v>#N/A</v>
      </c>
      <c r="F364" s="2">
        <v>813957.84078623354</v>
      </c>
      <c r="G364" s="2">
        <f t="shared" si="79"/>
        <v>624145.14285714284</v>
      </c>
      <c r="H364" s="2">
        <f t="shared" si="76"/>
        <v>182220197.77407455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8190621.1428571697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930080.57068386674</v>
      </c>
      <c r="Q364" s="2">
        <f t="shared" si="80"/>
        <v>650000</v>
      </c>
      <c r="R364" s="2">
        <f t="shared" si="77"/>
        <v>192011452.10154316</v>
      </c>
      <c r="S364" s="2">
        <f t="shared" si="58"/>
        <v>624145.14285713434</v>
      </c>
      <c r="T364" s="2">
        <f t="shared" si="59"/>
        <v>25854.857142857276</v>
      </c>
      <c r="U364" s="2">
        <f t="shared" si="60"/>
        <v>650000</v>
      </c>
      <c r="V364" s="2">
        <f t="shared" si="78"/>
        <v>129792005.77407517</v>
      </c>
      <c r="W364" s="2">
        <f t="shared" si="61"/>
        <v>624145.14285714924</v>
      </c>
      <c r="X364" s="2">
        <f t="shared" si="51"/>
        <v>25854.857142850757</v>
      </c>
      <c r="Y364" s="2">
        <f t="shared" si="74"/>
        <v>62219446.327467978</v>
      </c>
      <c r="Z364" s="2" t="str">
        <f t="shared" si="52"/>
        <v>MEEP</v>
      </c>
      <c r="AA364" s="2">
        <f>IF(Z364="HERE",Y364,AA363+Graph!$G$1*1000)</f>
        <v>108223271.78463188</v>
      </c>
      <c r="AB364" s="2">
        <f t="shared" si="63"/>
        <v>420000</v>
      </c>
      <c r="AC364" s="2">
        <f t="shared" si="75"/>
        <v>54065501.080672011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287</v>
      </c>
      <c r="C365" s="7"/>
      <c r="D365" s="2" t="e">
        <f t="shared" si="55"/>
        <v>#N/A</v>
      </c>
      <c r="E365" s="2" t="e">
        <f t="shared" si="67"/>
        <v>#N/A</v>
      </c>
      <c r="F365" s="2">
        <v>815385.70147129148</v>
      </c>
      <c r="G365" s="2">
        <f t="shared" si="79"/>
        <v>624145.14285714284</v>
      </c>
      <c r="H365" s="2">
        <f t="shared" si="76"/>
        <v>182844342.91693169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8216476.000000027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931866.13399778306</v>
      </c>
      <c r="Q365" s="2">
        <f t="shared" si="80"/>
        <v>650000</v>
      </c>
      <c r="R365" s="2">
        <f t="shared" si="77"/>
        <v>192661452.10154316</v>
      </c>
      <c r="S365" s="2">
        <f t="shared" si="58"/>
        <v>624145.14285713434</v>
      </c>
      <c r="T365" s="2">
        <f t="shared" si="59"/>
        <v>25854.857142857276</v>
      </c>
      <c r="U365" s="2">
        <f t="shared" si="60"/>
        <v>650000</v>
      </c>
      <c r="V365" s="2">
        <f t="shared" si="78"/>
        <v>130416150.91693231</v>
      </c>
      <c r="W365" s="2">
        <f t="shared" si="61"/>
        <v>624145.14285714924</v>
      </c>
      <c r="X365" s="2">
        <f t="shared" si="51"/>
        <v>25854.857142850757</v>
      </c>
      <c r="Y365" s="2">
        <f t="shared" si="74"/>
        <v>62245301.184610829</v>
      </c>
      <c r="Z365" s="2" t="str">
        <f t="shared" si="52"/>
        <v>MEEP</v>
      </c>
      <c r="AA365" s="2">
        <f>IF(Z365="HERE",Y365,AA364+Graph!$G$1*1000)</f>
        <v>108643271.78463188</v>
      </c>
      <c r="AB365" s="2">
        <f t="shared" si="63"/>
        <v>420000</v>
      </c>
      <c r="AC365" s="2">
        <f t="shared" si="75"/>
        <v>54065501.080672011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288</v>
      </c>
      <c r="C366" s="7"/>
      <c r="D366" s="2" t="e">
        <f t="shared" si="55"/>
        <v>#N/A</v>
      </c>
      <c r="E366" s="2" t="e">
        <f t="shared" si="67"/>
        <v>#N/A</v>
      </c>
      <c r="F366" s="2">
        <v>816813.56215634197</v>
      </c>
      <c r="G366" s="2">
        <f t="shared" si="79"/>
        <v>624145.14285714284</v>
      </c>
      <c r="H366" s="2">
        <f t="shared" si="76"/>
        <v>183468488.05978882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8242330.8571428843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933651.69731171429</v>
      </c>
      <c r="Q366" s="2">
        <f t="shared" si="80"/>
        <v>650000</v>
      </c>
      <c r="R366" s="2">
        <f t="shared" si="77"/>
        <v>193311452.10154316</v>
      </c>
      <c r="S366" s="2">
        <f t="shared" si="58"/>
        <v>624145.14285713434</v>
      </c>
      <c r="T366" s="2">
        <f t="shared" si="59"/>
        <v>25854.857142857276</v>
      </c>
      <c r="U366" s="2">
        <f t="shared" si="60"/>
        <v>650000</v>
      </c>
      <c r="V366" s="2">
        <f t="shared" si="78"/>
        <v>131040296.05978946</v>
      </c>
      <c r="W366" s="2">
        <f t="shared" si="61"/>
        <v>624145.14285714924</v>
      </c>
      <c r="X366" s="2">
        <f t="shared" si="51"/>
        <v>25854.857142850757</v>
      </c>
      <c r="Y366" s="2">
        <f t="shared" si="74"/>
        <v>62271156.04175368</v>
      </c>
      <c r="Z366" s="2" t="str">
        <f t="shared" si="52"/>
        <v>MEEP</v>
      </c>
      <c r="AA366" s="2">
        <f>IF(Z366="HERE",Y366,AA365+Graph!$G$1*1000)</f>
        <v>109063271.78463188</v>
      </c>
      <c r="AB366" s="2">
        <f t="shared" si="63"/>
        <v>420000</v>
      </c>
      <c r="AC366" s="2">
        <f t="shared" si="75"/>
        <v>54065501.080672011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289</v>
      </c>
      <c r="C367" s="7"/>
      <c r="D367" s="2" t="e">
        <f t="shared" si="55"/>
        <v>#N/A</v>
      </c>
      <c r="E367" s="2" t="e">
        <f t="shared" si="67"/>
        <v>#N/A</v>
      </c>
      <c r="F367" s="2">
        <v>818241.42284139991</v>
      </c>
      <c r="G367" s="2">
        <f t="shared" si="79"/>
        <v>624145.14285714284</v>
      </c>
      <c r="H367" s="2">
        <f t="shared" si="76"/>
        <v>184092633.20264596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8268185.7142857416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935437.26062563062</v>
      </c>
      <c r="Q367" s="2">
        <f t="shared" si="80"/>
        <v>650000</v>
      </c>
      <c r="R367" s="2">
        <f t="shared" si="77"/>
        <v>193961452.10154316</v>
      </c>
      <c r="S367" s="2">
        <f t="shared" si="58"/>
        <v>624145.14285713434</v>
      </c>
      <c r="T367" s="2">
        <f t="shared" si="59"/>
        <v>25854.857142857276</v>
      </c>
      <c r="U367" s="2">
        <f t="shared" si="60"/>
        <v>650000</v>
      </c>
      <c r="V367" s="2">
        <f t="shared" si="78"/>
        <v>131664441.20264661</v>
      </c>
      <c r="W367" s="2">
        <f t="shared" si="61"/>
        <v>624145.14285714924</v>
      </c>
      <c r="X367" s="2">
        <f t="shared" si="51"/>
        <v>25854.857142850757</v>
      </c>
      <c r="Y367" s="2">
        <f t="shared" si="74"/>
        <v>62297010.89889653</v>
      </c>
      <c r="Z367" s="2" t="str">
        <f t="shared" si="52"/>
        <v>MEEP</v>
      </c>
      <c r="AA367" s="2">
        <f>IF(Z367="HERE",Y367,AA366+Graph!$G$1*1000)</f>
        <v>109483271.78463188</v>
      </c>
      <c r="AB367" s="2">
        <f t="shared" si="63"/>
        <v>420000</v>
      </c>
      <c r="AC367" s="2">
        <f t="shared" si="75"/>
        <v>54065501.080672011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290</v>
      </c>
      <c r="C368" s="7"/>
      <c r="D368" s="2" t="e">
        <f t="shared" si="55"/>
        <v>#N/A</v>
      </c>
      <c r="E368" s="2" t="e">
        <f t="shared" si="67"/>
        <v>#N/A</v>
      </c>
      <c r="F368" s="2">
        <v>819669.28352645785</v>
      </c>
      <c r="G368" s="2">
        <f t="shared" si="79"/>
        <v>624145.14285714284</v>
      </c>
      <c r="H368" s="2">
        <f t="shared" si="76"/>
        <v>184716778.34550309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8294040.5714285988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937222.82393956184</v>
      </c>
      <c r="Q368" s="2">
        <f t="shared" si="80"/>
        <v>650000</v>
      </c>
      <c r="R368" s="2">
        <f t="shared" si="77"/>
        <v>194611452.10154316</v>
      </c>
      <c r="S368" s="2">
        <f t="shared" si="58"/>
        <v>624145.14285713434</v>
      </c>
      <c r="T368" s="2">
        <f t="shared" si="59"/>
        <v>25854.857142857276</v>
      </c>
      <c r="U368" s="2">
        <f t="shared" si="60"/>
        <v>650000</v>
      </c>
      <c r="V368" s="2">
        <f t="shared" si="78"/>
        <v>132288586.34550376</v>
      </c>
      <c r="W368" s="2">
        <f t="shared" si="61"/>
        <v>624145.14285714924</v>
      </c>
      <c r="X368" s="2">
        <f t="shared" si="51"/>
        <v>25854.857142850757</v>
      </c>
      <c r="Y368" s="2">
        <f t="shared" si="74"/>
        <v>62322865.756039381</v>
      </c>
      <c r="Z368" s="2" t="str">
        <f t="shared" si="52"/>
        <v>MEEP</v>
      </c>
      <c r="AA368" s="2">
        <f>IF(Z368="HERE",Y368,AA367+Graph!$G$1*1000)</f>
        <v>109903271.78463188</v>
      </c>
      <c r="AB368" s="2">
        <f t="shared" si="63"/>
        <v>420000</v>
      </c>
      <c r="AC368" s="2">
        <f t="shared" si="75"/>
        <v>54065501.080672011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291</v>
      </c>
      <c r="C369" s="7"/>
      <c r="D369" s="2" t="e">
        <f t="shared" si="55"/>
        <v>#N/A</v>
      </c>
      <c r="E369" s="2" t="e">
        <f t="shared" si="67"/>
        <v>#N/A</v>
      </c>
      <c r="F369" s="2">
        <v>821097.14421151578</v>
      </c>
      <c r="G369" s="2">
        <f t="shared" si="79"/>
        <v>624145.14285714284</v>
      </c>
      <c r="H369" s="2">
        <f t="shared" si="76"/>
        <v>185340923.48836023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8319895.4285714561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939008.38725347817</v>
      </c>
      <c r="Q369" s="2">
        <f t="shared" si="80"/>
        <v>650000</v>
      </c>
      <c r="R369" s="2">
        <f t="shared" si="77"/>
        <v>195261452.10154316</v>
      </c>
      <c r="S369" s="2">
        <f t="shared" si="58"/>
        <v>624145.14285713434</v>
      </c>
      <c r="T369" s="2">
        <f t="shared" si="59"/>
        <v>25854.857142857276</v>
      </c>
      <c r="U369" s="2">
        <f t="shared" si="60"/>
        <v>650000</v>
      </c>
      <c r="V369" s="2">
        <f t="shared" si="78"/>
        <v>132912731.48836091</v>
      </c>
      <c r="W369" s="2">
        <f t="shared" si="61"/>
        <v>624145.14285714924</v>
      </c>
      <c r="X369" s="2">
        <f t="shared" si="51"/>
        <v>25854.857142850757</v>
      </c>
      <c r="Y369" s="2">
        <f t="shared" si="74"/>
        <v>62348720.613182232</v>
      </c>
      <c r="Z369" s="2" t="str">
        <f t="shared" si="52"/>
        <v>MEEP</v>
      </c>
      <c r="AA369" s="2">
        <f>IF(Z369="HERE",Y369,AA368+Graph!$G$1*1000)</f>
        <v>110323271.78463188</v>
      </c>
      <c r="AB369" s="2">
        <f t="shared" si="63"/>
        <v>420000</v>
      </c>
      <c r="AC369" s="2">
        <f t="shared" si="75"/>
        <v>54065501.080672011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292</v>
      </c>
      <c r="C370" s="7"/>
      <c r="D370" s="2" t="e">
        <f t="shared" si="55"/>
        <v>#N/A</v>
      </c>
      <c r="E370" s="2" t="e">
        <f t="shared" si="67"/>
        <v>#N/A</v>
      </c>
      <c r="F370" s="2">
        <v>822525.00489657372</v>
      </c>
      <c r="G370" s="2">
        <f t="shared" si="79"/>
        <v>624145.14285714284</v>
      </c>
      <c r="H370" s="2">
        <f t="shared" si="76"/>
        <v>185965068.63121736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8345750.2857143134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940793.9505674094</v>
      </c>
      <c r="Q370" s="2">
        <f t="shared" si="80"/>
        <v>650000</v>
      </c>
      <c r="R370" s="2">
        <f t="shared" si="77"/>
        <v>195911452.10154316</v>
      </c>
      <c r="S370" s="2">
        <f t="shared" si="58"/>
        <v>624145.14285713434</v>
      </c>
      <c r="T370" s="2">
        <f t="shared" si="59"/>
        <v>25854.857142857276</v>
      </c>
      <c r="U370" s="2">
        <f t="shared" si="60"/>
        <v>650000</v>
      </c>
      <c r="V370" s="2">
        <f t="shared" si="78"/>
        <v>133536876.63121806</v>
      </c>
      <c r="W370" s="2">
        <f t="shared" si="61"/>
        <v>624145.14285714924</v>
      </c>
      <c r="X370" s="2">
        <f t="shared" si="51"/>
        <v>25854.857142850757</v>
      </c>
      <c r="Y370" s="2">
        <f t="shared" si="74"/>
        <v>62374575.470325083</v>
      </c>
      <c r="Z370" s="2" t="str">
        <f t="shared" si="52"/>
        <v>MEEP</v>
      </c>
      <c r="AA370" s="2">
        <f>IF(Z370="HERE",Y370,AA369+Graph!$G$1*1000)</f>
        <v>110743271.78463188</v>
      </c>
      <c r="AB370" s="2">
        <f t="shared" si="63"/>
        <v>420000</v>
      </c>
      <c r="AC370" s="2">
        <f t="shared" si="75"/>
        <v>54065501.080672011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293</v>
      </c>
      <c r="C371" s="7"/>
      <c r="D371" s="2" t="e">
        <f t="shared" si="55"/>
        <v>#N/A</v>
      </c>
      <c r="E371" s="2" t="e">
        <f t="shared" si="67"/>
        <v>#N/A</v>
      </c>
      <c r="F371" s="2">
        <v>823952.86558163166</v>
      </c>
      <c r="G371" s="2">
        <f t="shared" si="79"/>
        <v>624145.14285714284</v>
      </c>
      <c r="H371" s="2">
        <f t="shared" si="76"/>
        <v>186589213.77407449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8371605.1428571707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942579.51388132572</v>
      </c>
      <c r="Q371" s="2">
        <f t="shared" si="80"/>
        <v>650000</v>
      </c>
      <c r="R371" s="2">
        <f t="shared" si="77"/>
        <v>196561452.10154316</v>
      </c>
      <c r="S371" s="2">
        <f t="shared" si="58"/>
        <v>624145.14285713434</v>
      </c>
      <c r="T371" s="2">
        <f t="shared" si="59"/>
        <v>25854.857142857276</v>
      </c>
      <c r="U371" s="2">
        <f t="shared" si="60"/>
        <v>650000</v>
      </c>
      <c r="V371" s="2">
        <f t="shared" si="78"/>
        <v>134161021.77407521</v>
      </c>
      <c r="W371" s="2">
        <f t="shared" si="61"/>
        <v>624145.14285714924</v>
      </c>
      <c r="X371" s="2">
        <f t="shared" si="51"/>
        <v>25854.857142850757</v>
      </c>
      <c r="Y371" s="2">
        <f t="shared" si="74"/>
        <v>62400430.327467933</v>
      </c>
      <c r="Z371" s="2" t="str">
        <f t="shared" si="52"/>
        <v>MEEP</v>
      </c>
      <c r="AA371" s="2">
        <f>IF(Z371="HERE",Y371,AA370+Graph!$G$1*1000)</f>
        <v>111163271.78463188</v>
      </c>
      <c r="AB371" s="2">
        <f t="shared" si="63"/>
        <v>420000</v>
      </c>
      <c r="AC371" s="2">
        <f t="shared" si="75"/>
        <v>54065501.080672011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294</v>
      </c>
      <c r="C372" s="7"/>
      <c r="D372" s="2" t="e">
        <f t="shared" si="55"/>
        <v>#N/A</v>
      </c>
      <c r="E372" s="2" t="e">
        <f t="shared" si="67"/>
        <v>#N/A</v>
      </c>
      <c r="F372" s="2">
        <v>825380.7262666896</v>
      </c>
      <c r="G372" s="2">
        <f t="shared" si="79"/>
        <v>624145.14285714284</v>
      </c>
      <c r="H372" s="2">
        <f t="shared" si="76"/>
        <v>187213358.91693163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8397460.0000000279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944365.07719525695</v>
      </c>
      <c r="Q372" s="2">
        <f t="shared" si="80"/>
        <v>650000</v>
      </c>
      <c r="R372" s="2">
        <f t="shared" si="77"/>
        <v>197211452.10154316</v>
      </c>
      <c r="S372" s="2">
        <f t="shared" si="58"/>
        <v>624145.14285713434</v>
      </c>
      <c r="T372" s="2">
        <f t="shared" si="59"/>
        <v>25854.857142857276</v>
      </c>
      <c r="U372" s="2">
        <f t="shared" si="60"/>
        <v>650000</v>
      </c>
      <c r="V372" s="2">
        <f t="shared" si="78"/>
        <v>134785166.91693234</v>
      </c>
      <c r="W372" s="2">
        <f t="shared" si="61"/>
        <v>624145.14285713434</v>
      </c>
      <c r="X372" s="2">
        <f t="shared" si="51"/>
        <v>25854.857142865658</v>
      </c>
      <c r="Y372" s="2">
        <f t="shared" si="74"/>
        <v>62426285.184610799</v>
      </c>
      <c r="Z372" s="2" t="str">
        <f t="shared" si="52"/>
        <v>MEEP</v>
      </c>
      <c r="AA372" s="2">
        <f>IF(Z372="HERE",Y372,AA371+Graph!$G$1*1000)</f>
        <v>111583271.78463188</v>
      </c>
      <c r="AB372" s="2">
        <f t="shared" si="63"/>
        <v>420000</v>
      </c>
      <c r="AC372" s="2">
        <f t="shared" si="75"/>
        <v>54065501.080672011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295</v>
      </c>
      <c r="C373" s="7"/>
      <c r="D373" s="2" t="e">
        <f t="shared" si="55"/>
        <v>#N/A</v>
      </c>
      <c r="E373" s="2" t="e">
        <f t="shared" si="67"/>
        <v>#N/A</v>
      </c>
      <c r="F373" s="2">
        <v>826808.58695174009</v>
      </c>
      <c r="G373" s="2">
        <f t="shared" si="79"/>
        <v>624145.14285714284</v>
      </c>
      <c r="H373" s="2">
        <f t="shared" si="76"/>
        <v>187837504.05978876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8423314.8571428843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946150.64050918818</v>
      </c>
      <c r="Q373" s="2">
        <f t="shared" si="80"/>
        <v>650000</v>
      </c>
      <c r="R373" s="2">
        <f t="shared" si="77"/>
        <v>197861452.10154316</v>
      </c>
      <c r="S373" s="2">
        <f t="shared" si="58"/>
        <v>624145.14285713434</v>
      </c>
      <c r="T373" s="2">
        <f t="shared" si="59"/>
        <v>25854.857142856345</v>
      </c>
      <c r="U373" s="2">
        <f t="shared" si="60"/>
        <v>650000</v>
      </c>
      <c r="V373" s="2">
        <f t="shared" si="78"/>
        <v>135409312.05978948</v>
      </c>
      <c r="W373" s="2">
        <f t="shared" si="61"/>
        <v>624145.14285713434</v>
      </c>
      <c r="X373" s="2">
        <f t="shared" si="51"/>
        <v>25854.857142865658</v>
      </c>
      <c r="Y373" s="2">
        <f t="shared" si="74"/>
        <v>62452140.041753665</v>
      </c>
      <c r="Z373" s="2" t="str">
        <f t="shared" si="52"/>
        <v>MEEP</v>
      </c>
      <c r="AA373" s="2">
        <f>IF(Z373="HERE",Y373,AA372+Graph!$G$1*1000)</f>
        <v>112003271.78463188</v>
      </c>
      <c r="AB373" s="2">
        <f t="shared" si="63"/>
        <v>420000</v>
      </c>
      <c r="AC373" s="2">
        <f t="shared" si="75"/>
        <v>54065501.080672011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296</v>
      </c>
      <c r="C374" s="7"/>
      <c r="D374" s="2" t="e">
        <f t="shared" si="55"/>
        <v>#N/A</v>
      </c>
      <c r="E374" s="2" t="e">
        <f t="shared" si="67"/>
        <v>#N/A</v>
      </c>
      <c r="F374" s="2">
        <v>828236.44763679802</v>
      </c>
      <c r="G374" s="2">
        <f t="shared" si="79"/>
        <v>624145.14285714284</v>
      </c>
      <c r="H374" s="2">
        <f t="shared" si="76"/>
        <v>188461649.2026459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8449169.7142857406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947936.2038231045</v>
      </c>
      <c r="Q374" s="2">
        <f t="shared" si="80"/>
        <v>650000</v>
      </c>
      <c r="R374" s="2">
        <f t="shared" si="77"/>
        <v>198511452.10154316</v>
      </c>
      <c r="S374" s="2">
        <f t="shared" si="58"/>
        <v>624145.14285713434</v>
      </c>
      <c r="T374" s="2">
        <f t="shared" si="59"/>
        <v>25854.857142856345</v>
      </c>
      <c r="U374" s="2">
        <f t="shared" si="60"/>
        <v>650000</v>
      </c>
      <c r="V374" s="2">
        <f t="shared" si="78"/>
        <v>136033457.20264661</v>
      </c>
      <c r="W374" s="2">
        <f t="shared" si="61"/>
        <v>624145.14285713434</v>
      </c>
      <c r="X374" s="2">
        <f t="shared" si="51"/>
        <v>25854.857142865658</v>
      </c>
      <c r="Y374" s="2">
        <f t="shared" si="74"/>
        <v>62477994.89889653</v>
      </c>
      <c r="Z374" s="2" t="str">
        <f t="shared" si="52"/>
        <v>MEEP</v>
      </c>
      <c r="AA374" s="2">
        <f>IF(Z374="HERE",Y374,AA373+Graph!$G$1*1000)</f>
        <v>112423271.78463188</v>
      </c>
      <c r="AB374" s="2">
        <f t="shared" si="63"/>
        <v>420000</v>
      </c>
      <c r="AC374" s="2">
        <f t="shared" si="75"/>
        <v>54065501.080672011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297</v>
      </c>
      <c r="C375" s="7"/>
      <c r="D375" s="2" t="e">
        <f t="shared" si="55"/>
        <v>#N/A</v>
      </c>
      <c r="E375" s="2" t="e">
        <f t="shared" si="67"/>
        <v>#N/A</v>
      </c>
      <c r="F375" s="2">
        <v>829664.30832185596</v>
      </c>
      <c r="G375" s="2">
        <f t="shared" si="79"/>
        <v>624145.14285714284</v>
      </c>
      <c r="H375" s="2">
        <f t="shared" si="76"/>
        <v>189085794.34550303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8475024.571428597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949721.76713703573</v>
      </c>
      <c r="Q375" s="2">
        <f t="shared" si="80"/>
        <v>650000</v>
      </c>
      <c r="R375" s="2">
        <f t="shared" si="77"/>
        <v>199161452.10154316</v>
      </c>
      <c r="S375" s="2">
        <f t="shared" si="58"/>
        <v>624145.14285713434</v>
      </c>
      <c r="T375" s="2">
        <f t="shared" si="59"/>
        <v>25854.857142856345</v>
      </c>
      <c r="U375" s="2">
        <f t="shared" si="60"/>
        <v>650000</v>
      </c>
      <c r="V375" s="2">
        <f t="shared" si="78"/>
        <v>136657602.34550375</v>
      </c>
      <c r="W375" s="2">
        <f t="shared" si="61"/>
        <v>624145.14285713434</v>
      </c>
      <c r="X375" s="2">
        <f t="shared" si="51"/>
        <v>25854.857142865658</v>
      </c>
      <c r="Y375" s="2">
        <f t="shared" si="74"/>
        <v>62503849.756039396</v>
      </c>
      <c r="Z375" s="2" t="str">
        <f t="shared" si="52"/>
        <v>MEEP</v>
      </c>
      <c r="AA375" s="2">
        <f>IF(Z375="HERE",Y375,AA374+Graph!$G$1*1000)</f>
        <v>112843271.78463188</v>
      </c>
      <c r="AB375" s="2">
        <f t="shared" si="63"/>
        <v>420000</v>
      </c>
      <c r="AC375" s="2">
        <f t="shared" si="75"/>
        <v>54065501.080672011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298</v>
      </c>
      <c r="C376" s="7"/>
      <c r="D376" s="2" t="e">
        <f t="shared" si="55"/>
        <v>#N/A</v>
      </c>
      <c r="E376" s="2" t="e">
        <f t="shared" si="67"/>
        <v>#N/A</v>
      </c>
      <c r="F376" s="2">
        <v>831092.1690069139</v>
      </c>
      <c r="G376" s="2">
        <f t="shared" si="79"/>
        <v>624145.14285714284</v>
      </c>
      <c r="H376" s="2">
        <f t="shared" si="76"/>
        <v>189709939.48836017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8500879.4285714533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951507.33045095205</v>
      </c>
      <c r="Q376" s="2">
        <f t="shared" si="80"/>
        <v>650000</v>
      </c>
      <c r="R376" s="2">
        <f t="shared" si="77"/>
        <v>199811452.10154316</v>
      </c>
      <c r="S376" s="2">
        <f t="shared" si="58"/>
        <v>624145.14285713434</v>
      </c>
      <c r="T376" s="2">
        <f t="shared" si="59"/>
        <v>25854.857142856345</v>
      </c>
      <c r="U376" s="2">
        <f t="shared" si="60"/>
        <v>650000</v>
      </c>
      <c r="V376" s="2">
        <f t="shared" si="78"/>
        <v>137281747.48836088</v>
      </c>
      <c r="W376" s="2">
        <f t="shared" si="61"/>
        <v>624145.14285713434</v>
      </c>
      <c r="X376" s="2">
        <f t="shared" si="51"/>
        <v>25854.857142865658</v>
      </c>
      <c r="Y376" s="2">
        <f t="shared" si="74"/>
        <v>62529704.613182262</v>
      </c>
      <c r="Z376" s="2" t="str">
        <f t="shared" si="52"/>
        <v>MEEP</v>
      </c>
      <c r="AA376" s="2">
        <f>IF(Z376="HERE",Y376,AA375+Graph!$G$1*1000)</f>
        <v>113263271.78463188</v>
      </c>
      <c r="AB376" s="2">
        <f t="shared" si="63"/>
        <v>420000</v>
      </c>
      <c r="AC376" s="2">
        <f t="shared" si="75"/>
        <v>54065501.080672011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299</v>
      </c>
      <c r="C377" s="7"/>
      <c r="D377" s="2" t="e">
        <f t="shared" si="55"/>
        <v>#N/A</v>
      </c>
      <c r="E377" s="2" t="e">
        <f t="shared" si="67"/>
        <v>#N/A</v>
      </c>
      <c r="F377" s="2">
        <v>832520.02969197184</v>
      </c>
      <c r="G377" s="2">
        <f t="shared" si="79"/>
        <v>624145.14285714284</v>
      </c>
      <c r="H377" s="2">
        <f t="shared" si="76"/>
        <v>190334084.6312173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8526734.2857143097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953292.89376488328</v>
      </c>
      <c r="Q377" s="2">
        <f t="shared" si="80"/>
        <v>650000</v>
      </c>
      <c r="R377" s="2">
        <f t="shared" si="77"/>
        <v>200461452.10154316</v>
      </c>
      <c r="S377" s="2">
        <f t="shared" si="58"/>
        <v>624145.14285713434</v>
      </c>
      <c r="T377" s="2">
        <f t="shared" si="59"/>
        <v>25854.857142856345</v>
      </c>
      <c r="U377" s="2">
        <f t="shared" si="60"/>
        <v>650000</v>
      </c>
      <c r="V377" s="2">
        <f t="shared" si="78"/>
        <v>137905892.63121802</v>
      </c>
      <c r="W377" s="2">
        <f t="shared" si="61"/>
        <v>624145.14285713434</v>
      </c>
      <c r="X377" s="2">
        <f t="shared" si="51"/>
        <v>25854.857142865658</v>
      </c>
      <c r="Y377" s="2">
        <f t="shared" si="74"/>
        <v>62555559.470325127</v>
      </c>
      <c r="Z377" s="2" t="str">
        <f t="shared" si="52"/>
        <v>MEEP</v>
      </c>
      <c r="AA377" s="2">
        <f>IF(Z377="HERE",Y377,AA376+Graph!$G$1*1000)</f>
        <v>113683271.78463188</v>
      </c>
      <c r="AB377" s="2">
        <f t="shared" si="63"/>
        <v>420000</v>
      </c>
      <c r="AC377" s="2">
        <f t="shared" si="75"/>
        <v>54065501.080672011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300</v>
      </c>
      <c r="C378" s="7"/>
      <c r="D378" s="2" t="e">
        <f t="shared" si="55"/>
        <v>#N/A</v>
      </c>
      <c r="E378" s="2" t="e">
        <f t="shared" si="67"/>
        <v>#N/A</v>
      </c>
      <c r="F378" s="2">
        <v>833947.89037702978</v>
      </c>
      <c r="G378" s="2">
        <f t="shared" si="79"/>
        <v>624145.14285714284</v>
      </c>
      <c r="H378" s="2">
        <f t="shared" si="76"/>
        <v>190958229.77407444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8552589.142857166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955078.45707879961</v>
      </c>
      <c r="Q378" s="2">
        <f t="shared" si="80"/>
        <v>650000</v>
      </c>
      <c r="R378" s="2">
        <f t="shared" si="77"/>
        <v>201111452.10154316</v>
      </c>
      <c r="S378" s="2">
        <f t="shared" si="58"/>
        <v>624145.14285713434</v>
      </c>
      <c r="T378" s="2">
        <f t="shared" si="59"/>
        <v>25854.857142856345</v>
      </c>
      <c r="U378" s="2">
        <f t="shared" si="60"/>
        <v>650000</v>
      </c>
      <c r="V378" s="2">
        <f t="shared" si="78"/>
        <v>138530037.77407515</v>
      </c>
      <c r="W378" s="2">
        <f t="shared" si="61"/>
        <v>624145.14285713434</v>
      </c>
      <c r="X378" s="2">
        <f t="shared" si="51"/>
        <v>25854.857142865658</v>
      </c>
      <c r="Y378" s="2">
        <f t="shared" si="74"/>
        <v>62581414.327467993</v>
      </c>
      <c r="Z378" s="2" t="str">
        <f t="shared" si="52"/>
        <v>MEEP</v>
      </c>
      <c r="AA378" s="2">
        <f>IF(Z378="HERE",Y378,AA377+Graph!$G$1*1000)</f>
        <v>114103271.78463188</v>
      </c>
      <c r="AB378" s="2">
        <f t="shared" si="63"/>
        <v>420000</v>
      </c>
      <c r="AC378" s="2">
        <f t="shared" si="75"/>
        <v>54065501.080672011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301</v>
      </c>
      <c r="C379" s="7"/>
      <c r="D379" s="2" t="e">
        <f t="shared" si="55"/>
        <v>#N/A</v>
      </c>
      <c r="E379" s="2" t="e">
        <f t="shared" si="67"/>
        <v>#N/A</v>
      </c>
      <c r="F379" s="2">
        <v>835375.75106208026</v>
      </c>
      <c r="G379" s="2">
        <f t="shared" si="79"/>
        <v>624145.14285714284</v>
      </c>
      <c r="H379" s="2">
        <f t="shared" si="76"/>
        <v>191582374.91693157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8578444.0000000224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956864.02039273083</v>
      </c>
      <c r="Q379" s="2">
        <f t="shared" si="80"/>
        <v>650000</v>
      </c>
      <c r="R379" s="2">
        <f t="shared" si="77"/>
        <v>201761452.10154316</v>
      </c>
      <c r="S379" s="2">
        <f t="shared" si="58"/>
        <v>624145.14285713434</v>
      </c>
      <c r="T379" s="2">
        <f t="shared" si="59"/>
        <v>25854.857142856345</v>
      </c>
      <c r="U379" s="2">
        <f t="shared" si="60"/>
        <v>650000</v>
      </c>
      <c r="V379" s="2">
        <f t="shared" si="78"/>
        <v>139154182.91693228</v>
      </c>
      <c r="W379" s="2">
        <f t="shared" si="61"/>
        <v>624145.14285713434</v>
      </c>
      <c r="X379" s="2">
        <f t="shared" si="51"/>
        <v>25854.857142865658</v>
      </c>
      <c r="Y379" s="2">
        <f t="shared" si="74"/>
        <v>62607269.184610859</v>
      </c>
      <c r="Z379" s="2" t="str">
        <f t="shared" si="52"/>
        <v>MEEP</v>
      </c>
      <c r="AA379" s="2">
        <f>IF(Z379="HERE",Y379,AA378+Graph!$G$1*1000)</f>
        <v>114523271.78463188</v>
      </c>
      <c r="AB379" s="2">
        <f t="shared" si="63"/>
        <v>420000</v>
      </c>
      <c r="AC379" s="2">
        <f t="shared" si="75"/>
        <v>54065501.080672011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302</v>
      </c>
      <c r="C380" s="7"/>
      <c r="D380" s="2" t="e">
        <f t="shared" si="55"/>
        <v>#N/A</v>
      </c>
      <c r="E380" s="2" t="e">
        <f t="shared" si="67"/>
        <v>#N/A</v>
      </c>
      <c r="F380" s="2">
        <v>836803.6117471382</v>
      </c>
      <c r="G380" s="2">
        <f t="shared" si="79"/>
        <v>624145.14285714284</v>
      </c>
      <c r="H380" s="2">
        <f t="shared" si="76"/>
        <v>192206520.0597887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8604298.8571428787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958649.58370664716</v>
      </c>
      <c r="Q380" s="2">
        <f t="shared" si="80"/>
        <v>650000</v>
      </c>
      <c r="R380" s="2">
        <f t="shared" si="77"/>
        <v>202411452.10154316</v>
      </c>
      <c r="S380" s="2">
        <f t="shared" si="58"/>
        <v>624145.14285713434</v>
      </c>
      <c r="T380" s="2">
        <f t="shared" si="59"/>
        <v>25854.857142856345</v>
      </c>
      <c r="U380" s="2">
        <f t="shared" si="60"/>
        <v>650000</v>
      </c>
      <c r="V380" s="2">
        <f t="shared" si="78"/>
        <v>139778328.05978942</v>
      </c>
      <c r="W380" s="2">
        <f t="shared" si="61"/>
        <v>624145.14285713434</v>
      </c>
      <c r="X380" s="2">
        <f t="shared" si="51"/>
        <v>25854.857142865658</v>
      </c>
      <c r="Y380" s="2">
        <f t="shared" si="74"/>
        <v>62633124.041753724</v>
      </c>
      <c r="Z380" s="2" t="str">
        <f t="shared" si="52"/>
        <v>MEEP</v>
      </c>
      <c r="AA380" s="2">
        <f>IF(Z380="HERE",Y380,AA379+Graph!$G$1*1000)</f>
        <v>114943271.78463188</v>
      </c>
      <c r="AB380" s="2">
        <f t="shared" si="63"/>
        <v>420000</v>
      </c>
      <c r="AC380" s="2">
        <f t="shared" si="75"/>
        <v>54065501.080672011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303</v>
      </c>
      <c r="C381" s="7"/>
      <c r="D381" s="2" t="e">
        <f t="shared" si="55"/>
        <v>#N/A</v>
      </c>
      <c r="E381" s="2" t="e">
        <f t="shared" si="67"/>
        <v>#N/A</v>
      </c>
      <c r="F381" s="2">
        <v>838231.47243219614</v>
      </c>
      <c r="G381" s="2">
        <f t="shared" si="79"/>
        <v>624145.14285714284</v>
      </c>
      <c r="H381" s="2">
        <f t="shared" si="76"/>
        <v>192830665.20264584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8630153.714285735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960435.14702057838</v>
      </c>
      <c r="Q381" s="2">
        <f t="shared" si="80"/>
        <v>650000</v>
      </c>
      <c r="R381" s="2">
        <f t="shared" si="77"/>
        <v>203061452.10154316</v>
      </c>
      <c r="S381" s="2">
        <f t="shared" si="58"/>
        <v>624145.14285713434</v>
      </c>
      <c r="T381" s="2">
        <f t="shared" si="59"/>
        <v>25854.857142856345</v>
      </c>
      <c r="U381" s="2">
        <f t="shared" si="60"/>
        <v>650000</v>
      </c>
      <c r="V381" s="2">
        <f t="shared" si="78"/>
        <v>140402473.20264655</v>
      </c>
      <c r="W381" s="2">
        <f t="shared" si="61"/>
        <v>624145.14285713434</v>
      </c>
      <c r="X381" s="2">
        <f t="shared" si="51"/>
        <v>25854.857142865658</v>
      </c>
      <c r="Y381" s="2">
        <f t="shared" si="74"/>
        <v>62658978.89889659</v>
      </c>
      <c r="Z381" s="2" t="str">
        <f t="shared" si="52"/>
        <v>MEEP</v>
      </c>
      <c r="AA381" s="2">
        <f>IF(Z381="HERE",Y381,AA380+Graph!$G$1*1000)</f>
        <v>115363271.78463188</v>
      </c>
      <c r="AB381" s="2">
        <f t="shared" si="63"/>
        <v>420000</v>
      </c>
      <c r="AC381" s="2">
        <f t="shared" si="75"/>
        <v>54065501.080672011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304</v>
      </c>
      <c r="C382" s="7"/>
      <c r="D382" s="2" t="e">
        <f t="shared" si="55"/>
        <v>#N/A</v>
      </c>
      <c r="E382" s="2" t="e">
        <f t="shared" si="67"/>
        <v>#N/A</v>
      </c>
      <c r="F382" s="2">
        <v>839659.33311725408</v>
      </c>
      <c r="G382" s="2">
        <f t="shared" si="79"/>
        <v>624145.14285714284</v>
      </c>
      <c r="H382" s="2">
        <f t="shared" si="76"/>
        <v>193454810.34550297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8656008.5714285914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962220.71033450961</v>
      </c>
      <c r="Q382" s="2">
        <f t="shared" si="80"/>
        <v>650000</v>
      </c>
      <c r="R382" s="2">
        <f t="shared" si="77"/>
        <v>203711452.10154316</v>
      </c>
      <c r="S382" s="2">
        <f t="shared" si="58"/>
        <v>624145.14285713434</v>
      </c>
      <c r="T382" s="2">
        <f t="shared" si="59"/>
        <v>25854.857142856345</v>
      </c>
      <c r="U382" s="2">
        <f t="shared" si="60"/>
        <v>650000</v>
      </c>
      <c r="V382" s="2">
        <f t="shared" si="78"/>
        <v>141026618.34550369</v>
      </c>
      <c r="W382" s="2">
        <f t="shared" si="61"/>
        <v>624145.14285713434</v>
      </c>
      <c r="X382" s="2">
        <f t="shared" si="51"/>
        <v>25854.857142865658</v>
      </c>
      <c r="Y382" s="2">
        <f t="shared" si="74"/>
        <v>62684833.756039456</v>
      </c>
      <c r="Z382" s="2" t="str">
        <f t="shared" si="52"/>
        <v>MEEP</v>
      </c>
      <c r="AA382" s="2">
        <f>IF(Z382="HERE",Y382,AA381+Graph!$G$1*1000)</f>
        <v>115783271.78463188</v>
      </c>
      <c r="AB382" s="2">
        <f t="shared" si="63"/>
        <v>420000</v>
      </c>
      <c r="AC382" s="2">
        <f t="shared" si="75"/>
        <v>54065501.080672011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305</v>
      </c>
      <c r="C383" s="7"/>
      <c r="D383" s="2" t="e">
        <f t="shared" si="55"/>
        <v>#N/A</v>
      </c>
      <c r="E383" s="2" t="e">
        <f t="shared" si="67"/>
        <v>#N/A</v>
      </c>
      <c r="F383" s="2">
        <v>841087.19380231202</v>
      </c>
      <c r="G383" s="2">
        <f t="shared" si="79"/>
        <v>624145.14285714284</v>
      </c>
      <c r="H383" s="2">
        <f t="shared" si="76"/>
        <v>194078955.48836011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8681863.4285714477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964006.27364842594</v>
      </c>
      <c r="Q383" s="2">
        <f t="shared" si="80"/>
        <v>650000</v>
      </c>
      <c r="R383" s="2">
        <f t="shared" si="77"/>
        <v>204361452.10154316</v>
      </c>
      <c r="S383" s="2">
        <f t="shared" si="58"/>
        <v>624145.14285713434</v>
      </c>
      <c r="T383" s="2">
        <f t="shared" si="59"/>
        <v>25854.857142856345</v>
      </c>
      <c r="U383" s="2">
        <f t="shared" si="60"/>
        <v>650000</v>
      </c>
      <c r="V383" s="2">
        <f t="shared" si="78"/>
        <v>141650763.48836082</v>
      </c>
      <c r="W383" s="2">
        <f t="shared" si="61"/>
        <v>624145.14285713434</v>
      </c>
      <c r="X383" s="2">
        <f t="shared" si="51"/>
        <v>25854.857142865658</v>
      </c>
      <c r="Y383" s="2">
        <f t="shared" si="74"/>
        <v>62710688.613182321</v>
      </c>
      <c r="Z383" s="2" t="str">
        <f t="shared" si="52"/>
        <v>MEEP</v>
      </c>
      <c r="AA383" s="2">
        <f>IF(Z383="HERE",Y383,AA382+Graph!$G$1*1000)</f>
        <v>116203271.78463188</v>
      </c>
      <c r="AB383" s="2">
        <f t="shared" si="63"/>
        <v>420000</v>
      </c>
      <c r="AC383" s="2">
        <f t="shared" si="75"/>
        <v>54065501.080672011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306</v>
      </c>
      <c r="C384" s="7"/>
      <c r="D384" s="2" t="e">
        <f t="shared" si="55"/>
        <v>#N/A</v>
      </c>
      <c r="E384" s="2" t="e">
        <f t="shared" si="67"/>
        <v>#N/A</v>
      </c>
      <c r="F384" s="2">
        <v>842515.05448736995</v>
      </c>
      <c r="G384" s="2">
        <f t="shared" si="79"/>
        <v>624145.14285714284</v>
      </c>
      <c r="H384" s="2">
        <f t="shared" si="76"/>
        <v>194703100.63121724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8707718.2857143041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965791.83696235716</v>
      </c>
      <c r="Q384" s="2">
        <f t="shared" si="80"/>
        <v>650000</v>
      </c>
      <c r="R384" s="2">
        <f t="shared" si="77"/>
        <v>205011452.10154316</v>
      </c>
      <c r="S384" s="2">
        <f t="shared" si="58"/>
        <v>624145.14285713434</v>
      </c>
      <c r="T384" s="2">
        <f t="shared" si="59"/>
        <v>25854.857142856345</v>
      </c>
      <c r="U384" s="2">
        <f t="shared" si="60"/>
        <v>650000</v>
      </c>
      <c r="V384" s="2">
        <f t="shared" si="78"/>
        <v>142274908.63121796</v>
      </c>
      <c r="W384" s="2">
        <f t="shared" si="61"/>
        <v>624145.14285713434</v>
      </c>
      <c r="X384" s="2">
        <f t="shared" si="51"/>
        <v>25854.857142865658</v>
      </c>
      <c r="Y384" s="2">
        <f t="shared" si="74"/>
        <v>62736543.470325187</v>
      </c>
      <c r="Z384" s="2" t="str">
        <f t="shared" si="52"/>
        <v>MEEP</v>
      </c>
      <c r="AA384" s="2">
        <f>IF(Z384="HERE",Y384,AA383+Graph!$G$1*1000)</f>
        <v>116623271.78463188</v>
      </c>
      <c r="AB384" s="2">
        <f t="shared" si="63"/>
        <v>420000</v>
      </c>
      <c r="AC384" s="2">
        <f t="shared" si="75"/>
        <v>54065501.080672011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307</v>
      </c>
      <c r="C385" s="7"/>
      <c r="D385" s="2" t="e">
        <f t="shared" si="55"/>
        <v>#N/A</v>
      </c>
      <c r="E385" s="2" t="e">
        <f t="shared" si="67"/>
        <v>#N/A</v>
      </c>
      <c r="F385" s="2">
        <v>843942.91517242789</v>
      </c>
      <c r="G385" s="2">
        <f t="shared" si="79"/>
        <v>624145.14285714284</v>
      </c>
      <c r="H385" s="2">
        <f t="shared" si="76"/>
        <v>195327245.77407438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8733573.1428571604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967577.40027627349</v>
      </c>
      <c r="Q385" s="2">
        <f t="shared" si="80"/>
        <v>650000</v>
      </c>
      <c r="R385" s="2">
        <f t="shared" si="77"/>
        <v>205661452.10154316</v>
      </c>
      <c r="S385" s="2">
        <f t="shared" si="58"/>
        <v>624145.14285713434</v>
      </c>
      <c r="T385" s="2">
        <f t="shared" si="59"/>
        <v>25854.857142856345</v>
      </c>
      <c r="U385" s="2">
        <f t="shared" si="60"/>
        <v>650000</v>
      </c>
      <c r="V385" s="2">
        <f t="shared" si="78"/>
        <v>142899053.77407509</v>
      </c>
      <c r="W385" s="2">
        <f t="shared" si="61"/>
        <v>624145.14285713434</v>
      </c>
      <c r="X385" s="2">
        <f t="shared" si="51"/>
        <v>25854.857142865658</v>
      </c>
      <c r="Y385" s="2">
        <f t="shared" si="74"/>
        <v>62762398.327468053</v>
      </c>
      <c r="Z385" s="2" t="str">
        <f t="shared" si="52"/>
        <v>MEEP</v>
      </c>
      <c r="AA385" s="2">
        <f>IF(Z385="HERE",Y385,AA384+Graph!$G$1*1000)</f>
        <v>117043271.78463188</v>
      </c>
      <c r="AB385" s="2">
        <f t="shared" si="63"/>
        <v>420000</v>
      </c>
      <c r="AC385" s="2">
        <f t="shared" si="75"/>
        <v>54065501.080672011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9:I385">
    <cfRule type="cellIs" dxfId="135" priority="43" operator="greaterThan">
      <formula>0</formula>
    </cfRule>
  </conditionalFormatting>
  <conditionalFormatting sqref="C31:C64 C117:C385 C79:C114">
    <cfRule type="cellIs" dxfId="134" priority="44" operator="greaterThan">
      <formula>0</formula>
    </cfRule>
  </conditionalFormatting>
  <conditionalFormatting sqref="C31:C64 C117:C385 C79:C114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33" priority="46" operator="greaterThan">
      <formula>0</formula>
    </cfRule>
  </conditionalFormatting>
  <conditionalFormatting sqref="C115">
    <cfRule type="cellIs" dxfId="132" priority="47" operator="greaterThan">
      <formula>0</formula>
    </cfRule>
  </conditionalFormatting>
  <conditionalFormatting sqref="C65">
    <cfRule type="cellIs" dxfId="131" priority="41" operator="greaterThan">
      <formula>0</formula>
    </cfRule>
  </conditionalFormatting>
  <conditionalFormatting sqref="C65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30" priority="40" operator="greaterThan">
      <formula>0</formula>
    </cfRule>
  </conditionalFormatting>
  <conditionalFormatting sqref="C66">
    <cfRule type="cellIs" dxfId="129" priority="38" operator="greaterThan">
      <formula>0</formula>
    </cfRule>
  </conditionalFormatting>
  <conditionalFormatting sqref="C66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28" priority="37" operator="greaterThan">
      <formula>0</formula>
    </cfRule>
  </conditionalFormatting>
  <conditionalFormatting sqref="C67">
    <cfRule type="cellIs" dxfId="127" priority="35" operator="greaterThan">
      <formula>0</formula>
    </cfRule>
  </conditionalFormatting>
  <conditionalFormatting sqref="C67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26" priority="34" operator="greaterThan">
      <formula>0</formula>
    </cfRule>
  </conditionalFormatting>
  <conditionalFormatting sqref="C68">
    <cfRule type="cellIs" dxfId="125" priority="32" operator="greaterThan">
      <formula>0</formula>
    </cfRule>
  </conditionalFormatting>
  <conditionalFormatting sqref="C68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24" priority="31" operator="greaterThan">
      <formula>0</formula>
    </cfRule>
  </conditionalFormatting>
  <conditionalFormatting sqref="C69">
    <cfRule type="cellIs" dxfId="123" priority="29" operator="greaterThan">
      <formula>0</formula>
    </cfRule>
  </conditionalFormatting>
  <conditionalFormatting sqref="C69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22" priority="28" operator="greaterThan">
      <formula>0</formula>
    </cfRule>
  </conditionalFormatting>
  <conditionalFormatting sqref="C70">
    <cfRule type="cellIs" dxfId="121" priority="26" operator="greaterThan">
      <formula>0</formula>
    </cfRule>
  </conditionalFormatting>
  <conditionalFormatting sqref="C70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20" priority="25" operator="greaterThan">
      <formula>0</formula>
    </cfRule>
  </conditionalFormatting>
  <conditionalFormatting sqref="C71">
    <cfRule type="cellIs" dxfId="119" priority="23" operator="greaterThan">
      <formula>0</formula>
    </cfRule>
  </conditionalFormatting>
  <conditionalFormatting sqref="C71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18" priority="22" operator="greaterThan">
      <formula>0</formula>
    </cfRule>
  </conditionalFormatting>
  <conditionalFormatting sqref="C72">
    <cfRule type="cellIs" dxfId="117" priority="20" operator="greaterThan">
      <formula>0</formula>
    </cfRule>
  </conditionalFormatting>
  <conditionalFormatting sqref="C72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16" priority="19" operator="greaterThan">
      <formula>0</formula>
    </cfRule>
  </conditionalFormatting>
  <conditionalFormatting sqref="C73">
    <cfRule type="cellIs" dxfId="115" priority="17" operator="greaterThan">
      <formula>0</formula>
    </cfRule>
  </conditionalFormatting>
  <conditionalFormatting sqref="C7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14" priority="16" operator="greaterThan">
      <formula>0</formula>
    </cfRule>
  </conditionalFormatting>
  <conditionalFormatting sqref="C74">
    <cfRule type="cellIs" dxfId="113" priority="14" operator="greaterThan">
      <formula>0</formula>
    </cfRule>
  </conditionalFormatting>
  <conditionalFormatting sqref="C7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12" priority="13" operator="greaterThan">
      <formula>0</formula>
    </cfRule>
  </conditionalFormatting>
  <conditionalFormatting sqref="C75">
    <cfRule type="cellIs" dxfId="111" priority="11" operator="greaterThan">
      <formula>0</formula>
    </cfRule>
  </conditionalFormatting>
  <conditionalFormatting sqref="C7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10" priority="10" operator="greaterThan">
      <formula>0</formula>
    </cfRule>
  </conditionalFormatting>
  <conditionalFormatting sqref="C76">
    <cfRule type="cellIs" dxfId="109" priority="8" operator="greaterThan">
      <formula>0</formula>
    </cfRule>
  </conditionalFormatting>
  <conditionalFormatting sqref="C7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08" priority="7" operator="greaterThan">
      <formula>0</formula>
    </cfRule>
  </conditionalFormatting>
  <conditionalFormatting sqref="C77">
    <cfRule type="cellIs" dxfId="107" priority="5" operator="greaterThan">
      <formula>0</formula>
    </cfRule>
  </conditionalFormatting>
  <conditionalFormatting sqref="C7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06" priority="4" operator="greaterThan">
      <formula>0</formula>
    </cfRule>
  </conditionalFormatting>
  <conditionalFormatting sqref="C78">
    <cfRule type="cellIs" dxfId="11" priority="2" operator="greaterThan">
      <formula>0</formula>
    </cfRule>
  </conditionalFormatting>
  <conditionalFormatting sqref="C7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1" workbookViewId="0">
      <selection activeCell="I78" sqref="I78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674.14514285714279</v>
      </c>
    </row>
    <row r="32" spans="1:37" ht="15" x14ac:dyDescent="0.25">
      <c r="A32" s="1">
        <v>44208</v>
      </c>
      <c r="B32" s="2">
        <f t="shared" si="0"/>
        <v>-46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347047.39677266777</v>
      </c>
      <c r="G37" s="2">
        <f>IF(F37&gt;700000,$AK$31*1000,F37)</f>
        <v>347047.39677266777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346201.36703053117</v>
      </c>
      <c r="Q37" s="2">
        <f>IF(P37&gt;700000,700000,P37)</f>
        <v>346201.36703053117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348475.25745771825</v>
      </c>
      <c r="G38" s="2">
        <f t="shared" ref="G38:G101" si="25">IF(F38&gt;700000,$AK$31*1000,F38)</f>
        <v>348475.25745771825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347986.93034446239</v>
      </c>
      <c r="Q38" s="2">
        <f t="shared" ref="Q38:Q101" si="26">IF(P38&gt;700000,700000,P38)</f>
        <v>347986.93034446239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349903.11814277619</v>
      </c>
      <c r="G39" s="2">
        <f t="shared" si="25"/>
        <v>349903.11814277619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349772.49365837872</v>
      </c>
      <c r="Q39" s="2">
        <f t="shared" si="26"/>
        <v>349772.49365837872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351330.97882783413</v>
      </c>
      <c r="G40" s="2">
        <f t="shared" si="25"/>
        <v>351330.97882783413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351558.05697230995</v>
      </c>
      <c r="Q40" s="2">
        <f t="shared" si="26"/>
        <v>351558.05697230995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352758.83951289207</v>
      </c>
      <c r="G41" s="2">
        <f t="shared" si="25"/>
        <v>352758.83951289207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353343.62028622627</v>
      </c>
      <c r="Q41" s="2">
        <f t="shared" si="26"/>
        <v>353343.62028622627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354186.70019795001</v>
      </c>
      <c r="G42" s="2">
        <f t="shared" si="25"/>
        <v>354186.70019795001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355129.1836001575</v>
      </c>
      <c r="Q42" s="2">
        <f t="shared" si="26"/>
        <v>355129.1836001575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355614.56088300794</v>
      </c>
      <c r="G43" s="2">
        <f t="shared" si="25"/>
        <v>355614.56088300794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356914.74691408873</v>
      </c>
      <c r="Q43" s="2">
        <f t="shared" si="26"/>
        <v>356914.74691408873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357042.42156805843</v>
      </c>
      <c r="G44" s="2">
        <f t="shared" si="25"/>
        <v>357042.42156805843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358700.31022800505</v>
      </c>
      <c r="Q44" s="2">
        <f t="shared" si="26"/>
        <v>358700.31022800505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358470.28225311637</v>
      </c>
      <c r="G45" s="2">
        <f t="shared" si="25"/>
        <v>358470.28225311637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360485.87354193628</v>
      </c>
      <c r="Q45" s="2">
        <f t="shared" si="26"/>
        <v>360485.87354193628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359898.14293817431</v>
      </c>
      <c r="G46" s="2">
        <f t="shared" si="25"/>
        <v>359898.14293817431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362271.4368558526</v>
      </c>
      <c r="Q46" s="2">
        <f t="shared" si="26"/>
        <v>362271.4368558526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361326.00362323225</v>
      </c>
      <c r="G47" s="2">
        <f t="shared" si="25"/>
        <v>361326.00362323225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364057.00016978383</v>
      </c>
      <c r="Q47" s="2">
        <f t="shared" si="26"/>
        <v>364057.00016978383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362753.86430829018</v>
      </c>
      <c r="G48" s="2">
        <f t="shared" si="25"/>
        <v>362753.86430829018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365842.56348370016</v>
      </c>
      <c r="Q48" s="2">
        <f t="shared" si="26"/>
        <v>365842.56348370016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364181.72499334812</v>
      </c>
      <c r="G49" s="2">
        <f t="shared" si="25"/>
        <v>364181.72499334812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367628.12679763138</v>
      </c>
      <c r="Q49" s="2">
        <f t="shared" si="26"/>
        <v>367628.12679763138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365609.58567840606</v>
      </c>
      <c r="G50" s="2">
        <f t="shared" si="25"/>
        <v>365609.58567840606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369413.69011154771</v>
      </c>
      <c r="Q50" s="2">
        <f t="shared" si="26"/>
        <v>369413.69011154771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367037.44636345655</v>
      </c>
      <c r="G51" s="2">
        <f t="shared" si="25"/>
        <v>367037.44636345655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371199.25342547894</v>
      </c>
      <c r="Q51" s="2">
        <f t="shared" si="26"/>
        <v>371199.25342547894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368465.30704851449</v>
      </c>
      <c r="G52" s="2">
        <f t="shared" si="25"/>
        <v>368465.30704851449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372984.81673939526</v>
      </c>
      <c r="Q52" s="2">
        <f t="shared" si="26"/>
        <v>372984.81673939526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369893.16773357242</v>
      </c>
      <c r="G53" s="2">
        <f t="shared" si="25"/>
        <v>369893.16773357242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374770.38005332649</v>
      </c>
      <c r="Q53" s="2">
        <f t="shared" si="26"/>
        <v>374770.38005332649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371321.02841863036</v>
      </c>
      <c r="G54" s="2">
        <f t="shared" si="25"/>
        <v>371321.02841863036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376555.94336725771</v>
      </c>
      <c r="Q54" s="2">
        <f t="shared" si="26"/>
        <v>376555.94336725771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372748.8891036883</v>
      </c>
      <c r="G55" s="2">
        <f t="shared" si="25"/>
        <v>372748.8891036883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378341.50668117404</v>
      </c>
      <c r="Q55" s="2">
        <f t="shared" si="26"/>
        <v>378341.50668117404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374176.74978874624</v>
      </c>
      <c r="G56" s="2">
        <f t="shared" si="25"/>
        <v>374176.74978874624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380127.06999510527</v>
      </c>
      <c r="Q56" s="2">
        <f t="shared" si="26"/>
        <v>380127.06999510527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375604.61047379673</v>
      </c>
      <c r="G57" s="2">
        <f t="shared" si="25"/>
        <v>375604.61047379673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381912.63330902159</v>
      </c>
      <c r="Q57" s="2">
        <f t="shared" si="26"/>
        <v>381912.63330902159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377032.47115885466</v>
      </c>
      <c r="G58" s="2">
        <f t="shared" si="25"/>
        <v>377032.47115885466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383698.19662295282</v>
      </c>
      <c r="Q58" s="2">
        <f t="shared" si="26"/>
        <v>383698.19662295282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378460.3318439126</v>
      </c>
      <c r="G59" s="2">
        <f t="shared" si="25"/>
        <v>378460.3318439126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385483.75993686914</v>
      </c>
      <c r="Q59" s="2">
        <f t="shared" si="26"/>
        <v>385483.75993686914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379888.19252897054</v>
      </c>
      <c r="G60" s="2">
        <f t="shared" si="25"/>
        <v>379888.19252897054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387269.32325080037</v>
      </c>
      <c r="Q60" s="2">
        <f t="shared" si="26"/>
        <v>387269.32325080037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381316.05321402848</v>
      </c>
      <c r="G61" s="2">
        <f t="shared" si="25"/>
        <v>381316.05321402848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389054.8865647167</v>
      </c>
      <c r="Q61" s="2">
        <f t="shared" si="26"/>
        <v>389054.8865647167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382743.91389908642</v>
      </c>
      <c r="G62" s="2">
        <f t="shared" si="25"/>
        <v>382743.91389908642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390840.44987864792</v>
      </c>
      <c r="Q62" s="2">
        <f t="shared" si="26"/>
        <v>390840.44987864792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384171.77458414435</v>
      </c>
      <c r="G63" s="2">
        <f t="shared" si="25"/>
        <v>384171.77458414435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392626.01319257915</v>
      </c>
      <c r="Q63" s="2">
        <f t="shared" si="26"/>
        <v>392626.01319257915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385599.63526919484</v>
      </c>
      <c r="G64" s="2">
        <f t="shared" si="25"/>
        <v>385599.63526919484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394411.57650649548</v>
      </c>
      <c r="Q64" s="2">
        <f t="shared" si="26"/>
        <v>394411.57650649548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387027.49595425278</v>
      </c>
      <c r="G65" s="2">
        <f t="shared" si="25"/>
        <v>387027.49595425278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396197.1398204267</v>
      </c>
      <c r="Q65" s="2">
        <f t="shared" si="26"/>
        <v>396197.1398204267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388455.35663931072</v>
      </c>
      <c r="G66" s="2">
        <f t="shared" si="25"/>
        <v>388455.35663931072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397982.70313434303</v>
      </c>
      <c r="Q66" s="2">
        <f t="shared" si="26"/>
        <v>397982.70313434303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389883.21732436866</v>
      </c>
      <c r="G67" s="2">
        <f t="shared" si="25"/>
        <v>389883.21732436866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399768.26644827425</v>
      </c>
      <c r="Q67" s="2">
        <f t="shared" si="26"/>
        <v>399768.26644827425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391311.07800942659</v>
      </c>
      <c r="G68" s="2">
        <f t="shared" si="25"/>
        <v>391311.07800942659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401553.82976219058</v>
      </c>
      <c r="Q68" s="2">
        <f t="shared" si="26"/>
        <v>401553.82976219058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-9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392738.93869448453</v>
      </c>
      <c r="G69" s="2">
        <f t="shared" si="25"/>
        <v>392738.93869448453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403339.39307612181</v>
      </c>
      <c r="Q69" s="2">
        <f t="shared" si="26"/>
        <v>403339.39307612181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-8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394166.79937953502</v>
      </c>
      <c r="G70" s="2">
        <f t="shared" si="25"/>
        <v>394166.79937953502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405124.95639003813</v>
      </c>
      <c r="Q70" s="2">
        <f t="shared" si="26"/>
        <v>405124.95639003813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-7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395594.66006459296</v>
      </c>
      <c r="G71" s="2">
        <f t="shared" si="25"/>
        <v>395594.66006459296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406910.51970396936</v>
      </c>
      <c r="Q71" s="2">
        <f t="shared" si="26"/>
        <v>406910.51970396936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-6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397022.5207496509</v>
      </c>
      <c r="G72" s="2">
        <f t="shared" si="25"/>
        <v>397022.5207496509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408696.08301790059</v>
      </c>
      <c r="Q72" s="2">
        <f t="shared" si="26"/>
        <v>408696.08301790059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-5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398450.38143470883</v>
      </c>
      <c r="G73" s="2">
        <f t="shared" si="25"/>
        <v>398450.38143470883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410481.64633181691</v>
      </c>
      <c r="Q73" s="2">
        <f t="shared" si="26"/>
        <v>410481.64633181691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-4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399878.24211976677</v>
      </c>
      <c r="G74" s="2">
        <f t="shared" si="25"/>
        <v>399878.24211976677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412267.20964574814</v>
      </c>
      <c r="Q74" s="2">
        <f t="shared" si="26"/>
        <v>412267.20964574814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-3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401306.10280482471</v>
      </c>
      <c r="G75" s="2">
        <f t="shared" si="25"/>
        <v>401306.10280482471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414052.77295966446</v>
      </c>
      <c r="Q75" s="2">
        <f t="shared" si="26"/>
        <v>414052.77295966446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402733.9634898752</v>
      </c>
      <c r="G76" s="2">
        <f t="shared" si="25"/>
        <v>402733.9634898752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415838.33627359569</v>
      </c>
      <c r="Q76" s="2">
        <f t="shared" si="26"/>
        <v>415838.33627359569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-1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404161.82417493314</v>
      </c>
      <c r="G77" s="2">
        <f t="shared" si="25"/>
        <v>404161.82417493314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417623.89958751202</v>
      </c>
      <c r="Q77" s="2">
        <f t="shared" si="26"/>
        <v>417623.89958751202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0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405589.68485999107</v>
      </c>
      <c r="G78" s="2">
        <f t="shared" si="25"/>
        <v>405589.68485999107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419409.46290144324</v>
      </c>
      <c r="Q78" s="2">
        <f t="shared" si="26"/>
        <v>419409.46290144324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1</v>
      </c>
      <c r="C79" s="7"/>
      <c r="D79" s="2" t="e">
        <f t="shared" si="12"/>
        <v>#N/A</v>
      </c>
      <c r="E79" s="2" t="e">
        <f t="shared" si="22"/>
        <v>#N/A</v>
      </c>
      <c r="F79" s="2">
        <v>407017.54554504901</v>
      </c>
      <c r="G79" s="2">
        <f t="shared" si="25"/>
        <v>407017.54554504901</v>
      </c>
      <c r="H79" s="2">
        <f t="shared" si="13"/>
        <v>20496568.545545049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821986.85714285716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421195.02621535957</v>
      </c>
      <c r="Q79" s="2">
        <f t="shared" si="26"/>
        <v>421195.02621535957</v>
      </c>
      <c r="R79" s="2">
        <f t="shared" si="16"/>
        <v>21306878.02621536</v>
      </c>
      <c r="S79" s="2">
        <f t="shared" si="17"/>
        <v>407017.54554504901</v>
      </c>
      <c r="T79" s="2">
        <f t="shared" si="18"/>
        <v>25854.857142857159</v>
      </c>
      <c r="U79" s="2">
        <f t="shared" si="19"/>
        <v>421195.02621535957</v>
      </c>
      <c r="V79" s="2">
        <f t="shared" si="5"/>
        <v>805531.90909090906</v>
      </c>
      <c r="W79" s="2">
        <f t="shared" si="20"/>
        <v>9399.9090909090592</v>
      </c>
      <c r="X79" s="2">
        <f t="shared" si="6"/>
        <v>411795.11712445051</v>
      </c>
      <c r="Y79" s="2">
        <f t="shared" si="7"/>
        <v>20501346.117124449</v>
      </c>
      <c r="Z79" s="2" t="str">
        <f t="shared" si="8"/>
        <v>HERE</v>
      </c>
      <c r="AA79" s="2">
        <f>IF(Z79="HERE",Y79,AA78+Graph!$G$1*1000)</f>
        <v>20501346.117124449</v>
      </c>
      <c r="AB79" s="2">
        <f t="shared" si="21"/>
        <v>411795.11712444946</v>
      </c>
      <c r="AC79" s="2">
        <f t="shared" si="9"/>
        <v>805531.90909090906</v>
      </c>
      <c r="AD79" s="3">
        <f t="shared" si="10"/>
        <v>20501346.117124449</v>
      </c>
      <c r="AE79" s="2">
        <f>IF(AE77&gt;=52800000,52800000,IF(AB58=Graph!G$1*1000,AE78+Graph!G$1*1000,AC79))</f>
        <v>805531.90909090906</v>
      </c>
      <c r="AF79" s="3">
        <f t="shared" si="11"/>
        <v>805531.90909090906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2</v>
      </c>
      <c r="C80" s="7"/>
      <c r="D80" s="2" t="e">
        <f t="shared" si="12"/>
        <v>#N/A</v>
      </c>
      <c r="E80" s="2" t="e">
        <f t="shared" si="22"/>
        <v>#N/A</v>
      </c>
      <c r="F80" s="2">
        <v>408445.40623010695</v>
      </c>
      <c r="G80" s="2">
        <f t="shared" si="25"/>
        <v>408445.40623010695</v>
      </c>
      <c r="H80" s="2">
        <f t="shared" si="13"/>
        <v>20905013.951775156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847841.71428571432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422980.5895292908</v>
      </c>
      <c r="Q80" s="2">
        <f t="shared" si="26"/>
        <v>422980.5895292908</v>
      </c>
      <c r="R80" s="2">
        <f t="shared" si="16"/>
        <v>21729858.61574465</v>
      </c>
      <c r="S80" s="2">
        <f t="shared" si="17"/>
        <v>408445.40623010695</v>
      </c>
      <c r="T80" s="2">
        <f t="shared" si="18"/>
        <v>25854.857142857159</v>
      </c>
      <c r="U80" s="2">
        <f t="shared" si="19"/>
        <v>422980.5895292908</v>
      </c>
      <c r="V80" s="2">
        <f t="shared" si="5"/>
        <v>814931.81818181823</v>
      </c>
      <c r="W80" s="2">
        <f t="shared" si="20"/>
        <v>9399.9090909091756</v>
      </c>
      <c r="X80" s="2">
        <f t="shared" si="6"/>
        <v>413580.68043838162</v>
      </c>
      <c r="Y80" s="2">
        <f t="shared" si="7"/>
        <v>20914926.79756283</v>
      </c>
      <c r="Z80" s="2" t="str">
        <f t="shared" si="8"/>
        <v>HERE</v>
      </c>
      <c r="AA80" s="2">
        <f>IF(Z80="HERE",Y80,AA79+Graph!$G$1*1000)</f>
        <v>20914926.79756283</v>
      </c>
      <c r="AB80" s="2">
        <f t="shared" si="21"/>
        <v>413580.68043838069</v>
      </c>
      <c r="AC80" s="2">
        <f t="shared" si="9"/>
        <v>814931.81818181823</v>
      </c>
      <c r="AD80" s="3">
        <f t="shared" si="10"/>
        <v>20914926.79756283</v>
      </c>
      <c r="AE80" s="2">
        <f>IF(AE78&gt;=52800000,52800000,IF(AB59=Graph!G$1*1000,AE79+Graph!G$1*1000,AC80))</f>
        <v>814931.81818181823</v>
      </c>
      <c r="AF80" s="3">
        <f t="shared" si="11"/>
        <v>814931.81818181823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3</v>
      </c>
      <c r="C81" s="7"/>
      <c r="D81" s="2" t="e">
        <f t="shared" si="12"/>
        <v>#N/A</v>
      </c>
      <c r="E81" s="2" t="e">
        <f t="shared" si="22"/>
        <v>#N/A</v>
      </c>
      <c r="F81" s="2">
        <v>409873.26691516489</v>
      </c>
      <c r="G81" s="2">
        <f t="shared" si="25"/>
        <v>409873.26691516489</v>
      </c>
      <c r="H81" s="2">
        <f t="shared" si="13"/>
        <v>21314887.218690321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873696.57142857148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424766.15284320712</v>
      </c>
      <c r="Q81" s="2">
        <f t="shared" si="26"/>
        <v>424766.15284320712</v>
      </c>
      <c r="R81" s="2">
        <f t="shared" si="16"/>
        <v>22154624.768587857</v>
      </c>
      <c r="S81" s="2">
        <f t="shared" si="17"/>
        <v>409873.26691516489</v>
      </c>
      <c r="T81" s="2">
        <f t="shared" si="18"/>
        <v>25854.857142857159</v>
      </c>
      <c r="U81" s="2">
        <f t="shared" si="19"/>
        <v>424766.15284320712</v>
      </c>
      <c r="V81" s="2">
        <f t="shared" si="5"/>
        <v>824331.72727272729</v>
      </c>
      <c r="W81" s="2">
        <f t="shared" si="20"/>
        <v>9399.9090909090592</v>
      </c>
      <c r="X81" s="2">
        <f t="shared" si="6"/>
        <v>415366.24375229806</v>
      </c>
      <c r="Y81" s="2">
        <f t="shared" si="7"/>
        <v>21330293.041315127</v>
      </c>
      <c r="Z81" s="2" t="str">
        <f t="shared" si="8"/>
        <v>HERE</v>
      </c>
      <c r="AA81" s="2">
        <f>IF(Z81="HERE",Y81,AA80+Graph!$G$1*1000)</f>
        <v>21330293.041315127</v>
      </c>
      <c r="AB81" s="2">
        <f t="shared" si="21"/>
        <v>415366.24375229701</v>
      </c>
      <c r="AC81" s="2">
        <f t="shared" si="9"/>
        <v>824331.72727272729</v>
      </c>
      <c r="AD81" s="3">
        <f t="shared" si="10"/>
        <v>21330293.041315127</v>
      </c>
      <c r="AE81" s="2">
        <f>IF(AE79&gt;=52800000,52800000,IF(AB60=Graph!G$1*1000,AE80+Graph!G$1*1000,AC81))</f>
        <v>824331.72727272729</v>
      </c>
      <c r="AF81" s="3">
        <f t="shared" si="11"/>
        <v>824331.72727272729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4</v>
      </c>
      <c r="C82" s="7"/>
      <c r="D82" s="2" t="e">
        <f t="shared" si="12"/>
        <v>#N/A</v>
      </c>
      <c r="E82" s="2" t="e">
        <f t="shared" si="22"/>
        <v>#N/A</v>
      </c>
      <c r="F82" s="2">
        <v>411301.12760022283</v>
      </c>
      <c r="G82" s="2">
        <f t="shared" si="25"/>
        <v>411301.12760022283</v>
      </c>
      <c r="H82" s="2">
        <f t="shared" si="13"/>
        <v>21726188.346290544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899551.42857142864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426551.71615713835</v>
      </c>
      <c r="Q82" s="2">
        <f t="shared" si="26"/>
        <v>426551.71615713835</v>
      </c>
      <c r="R82" s="2">
        <f t="shared" si="16"/>
        <v>22581176.484744996</v>
      </c>
      <c r="S82" s="2">
        <f t="shared" si="17"/>
        <v>411301.12760022283</v>
      </c>
      <c r="T82" s="2">
        <f t="shared" si="18"/>
        <v>25854.857142857159</v>
      </c>
      <c r="U82" s="2">
        <f t="shared" si="19"/>
        <v>426551.71615713835</v>
      </c>
      <c r="V82" s="2">
        <f t="shared" si="5"/>
        <v>833731.63636363635</v>
      </c>
      <c r="W82" s="2">
        <f t="shared" si="20"/>
        <v>9399.9090909090592</v>
      </c>
      <c r="X82" s="2">
        <f t="shared" si="6"/>
        <v>417151.80706622929</v>
      </c>
      <c r="Y82" s="2">
        <f t="shared" si="7"/>
        <v>21747444.848381355</v>
      </c>
      <c r="Z82" s="2" t="str">
        <f t="shared" si="8"/>
        <v>HERE</v>
      </c>
      <c r="AA82" s="2">
        <f>IF(Z82="HERE",Y82,AA81+Graph!$G$1*1000)</f>
        <v>21747444.848381355</v>
      </c>
      <c r="AB82" s="2">
        <f t="shared" si="21"/>
        <v>417151.80706622824</v>
      </c>
      <c r="AC82" s="2">
        <f t="shared" si="9"/>
        <v>833731.63636363635</v>
      </c>
      <c r="AD82" s="3">
        <f t="shared" si="10"/>
        <v>21747444.848381355</v>
      </c>
      <c r="AE82" s="2">
        <f>IF(AE80&gt;=52800000,52800000,IF(AB61=Graph!G$1*1000,AE81+Graph!G$1*1000,AC82))</f>
        <v>833731.63636363635</v>
      </c>
      <c r="AF82" s="3">
        <f t="shared" si="11"/>
        <v>833731.63636363635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5</v>
      </c>
      <c r="C83" s="7"/>
      <c r="D83" s="2" t="e">
        <f t="shared" si="12"/>
        <v>#N/A</v>
      </c>
      <c r="E83" s="2" t="e">
        <f t="shared" si="22"/>
        <v>#N/A</v>
      </c>
      <c r="F83" s="2">
        <v>412728.98828527331</v>
      </c>
      <c r="G83" s="2">
        <f t="shared" si="25"/>
        <v>412728.98828527331</v>
      </c>
      <c r="H83" s="2">
        <f t="shared" si="13"/>
        <v>22138917.334575817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925406.2857142858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428337.27947106957</v>
      </c>
      <c r="Q83" s="2">
        <f t="shared" si="26"/>
        <v>428337.27947106957</v>
      </c>
      <c r="R83" s="2">
        <f t="shared" si="16"/>
        <v>23009513.764216065</v>
      </c>
      <c r="S83" s="2">
        <f t="shared" si="17"/>
        <v>412728.98828527331</v>
      </c>
      <c r="T83" s="2">
        <f t="shared" si="18"/>
        <v>25854.857142857159</v>
      </c>
      <c r="U83" s="2">
        <f t="shared" si="19"/>
        <v>428337.27947106957</v>
      </c>
      <c r="V83" s="2">
        <f t="shared" si="5"/>
        <v>843131.54545454541</v>
      </c>
      <c r="W83" s="2">
        <f t="shared" si="20"/>
        <v>9399.9090909090592</v>
      </c>
      <c r="X83" s="2">
        <f t="shared" si="6"/>
        <v>418937.37038016052</v>
      </c>
      <c r="Y83" s="2">
        <f t="shared" si="7"/>
        <v>22166382.218761515</v>
      </c>
      <c r="Z83" s="2" t="str">
        <f t="shared" si="8"/>
        <v>HERE</v>
      </c>
      <c r="AA83" s="2">
        <f>IF(Z83="HERE",Y83,AA82+Graph!$G$1*1000)</f>
        <v>22166382.218761515</v>
      </c>
      <c r="AB83" s="2">
        <f t="shared" si="21"/>
        <v>418937.37038015947</v>
      </c>
      <c r="AC83" s="2">
        <f t="shared" si="9"/>
        <v>843131.54545454541</v>
      </c>
      <c r="AD83" s="3">
        <f t="shared" si="10"/>
        <v>22166382.218761515</v>
      </c>
      <c r="AE83" s="2">
        <f>IF(AE81&gt;=52800000,52800000,IF(AB62=Graph!G$1*1000,AE82+Graph!G$1*1000,AC83))</f>
        <v>843131.54545454541</v>
      </c>
      <c r="AF83" s="3">
        <f t="shared" si="11"/>
        <v>843131.54545454541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6</v>
      </c>
      <c r="C84" s="7"/>
      <c r="D84" s="2" t="e">
        <f t="shared" si="12"/>
        <v>#N/A</v>
      </c>
      <c r="E84" s="2" t="e">
        <f t="shared" si="22"/>
        <v>#N/A</v>
      </c>
      <c r="F84" s="2">
        <v>414156.84897033125</v>
      </c>
      <c r="G84" s="2">
        <f t="shared" si="25"/>
        <v>414156.84897033125</v>
      </c>
      <c r="H84" s="2">
        <f t="shared" si="13"/>
        <v>22553074.183546148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951261.14285714296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430122.8427849859</v>
      </c>
      <c r="Q84" s="2">
        <f t="shared" si="26"/>
        <v>430122.8427849859</v>
      </c>
      <c r="R84" s="2">
        <f t="shared" si="16"/>
        <v>23439636.607001051</v>
      </c>
      <c r="S84" s="2">
        <f t="shared" si="17"/>
        <v>414156.84897033125</v>
      </c>
      <c r="T84" s="2">
        <f t="shared" si="18"/>
        <v>25854.857142857159</v>
      </c>
      <c r="U84" s="2">
        <f t="shared" si="19"/>
        <v>430122.8427849859</v>
      </c>
      <c r="V84" s="2">
        <f t="shared" si="5"/>
        <v>852531.45454545459</v>
      </c>
      <c r="W84" s="2">
        <f t="shared" si="20"/>
        <v>9399.9090909091756</v>
      </c>
      <c r="X84" s="2">
        <f t="shared" si="6"/>
        <v>420722.93369407672</v>
      </c>
      <c r="Y84" s="2">
        <f t="shared" si="7"/>
        <v>22587105.152455591</v>
      </c>
      <c r="Z84" s="2" t="str">
        <f t="shared" si="8"/>
        <v>HERE</v>
      </c>
      <c r="AA84" s="2">
        <f>IF(Z84="HERE",Y84,AA83+Graph!$G$1*1000)</f>
        <v>22587105.152455591</v>
      </c>
      <c r="AB84" s="2">
        <f t="shared" si="21"/>
        <v>420722.93369407579</v>
      </c>
      <c r="AC84" s="2">
        <f t="shared" si="9"/>
        <v>852531.45454545459</v>
      </c>
      <c r="AD84" s="3">
        <f t="shared" si="10"/>
        <v>22587105.152455591</v>
      </c>
      <c r="AE84" s="2">
        <f>IF(AE82&gt;=52800000,52800000,IF(AB63=Graph!G$1*1000,AE83+Graph!G$1*1000,AC84))</f>
        <v>852531.45454545459</v>
      </c>
      <c r="AF84" s="3">
        <f t="shared" si="11"/>
        <v>852531.45454545459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7</v>
      </c>
      <c r="C85" s="7"/>
      <c r="D85" s="2" t="e">
        <f t="shared" si="12"/>
        <v>#N/A</v>
      </c>
      <c r="E85" s="2" t="e">
        <f t="shared" si="22"/>
        <v>#N/A</v>
      </c>
      <c r="F85" s="2">
        <v>415584.70965538919</v>
      </c>
      <c r="G85" s="2">
        <f t="shared" si="25"/>
        <v>415584.70965538919</v>
      </c>
      <c r="H85" s="2">
        <f t="shared" si="13"/>
        <v>22968658.893201537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977116.00000000012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431908.40609891713</v>
      </c>
      <c r="Q85" s="2">
        <f t="shared" si="26"/>
        <v>431908.40609891713</v>
      </c>
      <c r="R85" s="2">
        <f t="shared" si="16"/>
        <v>23871545.013099968</v>
      </c>
      <c r="S85" s="2">
        <f t="shared" si="17"/>
        <v>415584.70965538919</v>
      </c>
      <c r="T85" s="2">
        <f t="shared" si="18"/>
        <v>25854.857142857159</v>
      </c>
      <c r="U85" s="2">
        <f t="shared" si="19"/>
        <v>431908.40609891713</v>
      </c>
      <c r="V85" s="2">
        <f t="shared" si="5"/>
        <v>861931.36363636365</v>
      </c>
      <c r="W85" s="2">
        <f t="shared" si="20"/>
        <v>9399.9090909090592</v>
      </c>
      <c r="X85" s="2">
        <f t="shared" si="6"/>
        <v>422508.49700800807</v>
      </c>
      <c r="Y85" s="2">
        <f t="shared" si="7"/>
        <v>23009613.649463598</v>
      </c>
      <c r="Z85" s="2" t="str">
        <f t="shared" si="8"/>
        <v>HERE</v>
      </c>
      <c r="AA85" s="2">
        <f>IF(Z85="HERE",Y85,AA84+Graph!$G$1*1000)</f>
        <v>23009613.649463598</v>
      </c>
      <c r="AB85" s="2">
        <f t="shared" si="21"/>
        <v>422508.49700800702</v>
      </c>
      <c r="AC85" s="2">
        <f t="shared" si="9"/>
        <v>861931.36363636365</v>
      </c>
      <c r="AD85" s="3">
        <f t="shared" si="10"/>
        <v>23009613.649463598</v>
      </c>
      <c r="AE85" s="2">
        <f>IF(AE83&gt;=52800000,52800000,IF(AB64=Graph!G$1*1000,AE84+Graph!G$1*1000,AC85))</f>
        <v>861931.36363636365</v>
      </c>
      <c r="AF85" s="3">
        <f t="shared" si="11"/>
        <v>861931.36363636365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8</v>
      </c>
      <c r="C86" s="7"/>
      <c r="D86" s="2" t="e">
        <f t="shared" si="12"/>
        <v>#N/A</v>
      </c>
      <c r="E86" s="2" t="e">
        <f t="shared" si="22"/>
        <v>#N/A</v>
      </c>
      <c r="F86" s="2">
        <v>417012.57034044713</v>
      </c>
      <c r="G86" s="2">
        <f t="shared" si="25"/>
        <v>417012.57034044713</v>
      </c>
      <c r="H86" s="2">
        <f t="shared" si="13"/>
        <v>23385671.463541985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1002970.8571428573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433693.96941283345</v>
      </c>
      <c r="Q86" s="2">
        <f t="shared" si="26"/>
        <v>433693.96941283345</v>
      </c>
      <c r="R86" s="2">
        <f t="shared" si="16"/>
        <v>24305238.982512802</v>
      </c>
      <c r="S86" s="2">
        <f t="shared" si="17"/>
        <v>417012.57034044713</v>
      </c>
      <c r="T86" s="2">
        <f t="shared" si="18"/>
        <v>25854.857142857159</v>
      </c>
      <c r="U86" s="2">
        <f t="shared" si="19"/>
        <v>433693.96941283345</v>
      </c>
      <c r="V86" s="2">
        <f t="shared" si="5"/>
        <v>871331.27272727271</v>
      </c>
      <c r="W86" s="2">
        <f t="shared" si="20"/>
        <v>9399.9090909090592</v>
      </c>
      <c r="X86" s="2">
        <f t="shared" si="6"/>
        <v>424294.06032192439</v>
      </c>
      <c r="Y86" s="2">
        <f t="shared" si="7"/>
        <v>23433907.709785521</v>
      </c>
      <c r="Z86" s="2" t="str">
        <f t="shared" si="8"/>
        <v>HERE</v>
      </c>
      <c r="AA86" s="2">
        <f>IF(Z86="HERE",Y86,AA85+Graph!$G$1*1000)</f>
        <v>23433907.709785521</v>
      </c>
      <c r="AB86" s="2">
        <f t="shared" si="21"/>
        <v>424294.06032192335</v>
      </c>
      <c r="AC86" s="2">
        <f t="shared" si="9"/>
        <v>871331.27272727271</v>
      </c>
      <c r="AD86" s="3">
        <f t="shared" si="10"/>
        <v>23433907.709785521</v>
      </c>
      <c r="AE86" s="2">
        <f>IF(AE84&gt;=52800000,52800000,IF(AB65=Graph!G$1*1000,AE85+Graph!G$1*1000,AC86))</f>
        <v>871331.27272727271</v>
      </c>
      <c r="AF86" s="3">
        <f t="shared" si="11"/>
        <v>871331.27272727271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9</v>
      </c>
      <c r="C87" s="7"/>
      <c r="D87" s="2" t="e">
        <f t="shared" si="12"/>
        <v>#N/A</v>
      </c>
      <c r="E87" s="2" t="e">
        <f t="shared" si="22"/>
        <v>#N/A</v>
      </c>
      <c r="F87" s="2">
        <v>418440.43102550507</v>
      </c>
      <c r="G87" s="2">
        <f t="shared" si="25"/>
        <v>418440.43102550507</v>
      </c>
      <c r="H87" s="2">
        <f t="shared" si="13"/>
        <v>23804111.89456749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1028825.7142857144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435479.53272676468</v>
      </c>
      <c r="Q87" s="2">
        <f t="shared" si="26"/>
        <v>435479.53272676468</v>
      </c>
      <c r="R87" s="2">
        <f t="shared" si="16"/>
        <v>24740718.515239567</v>
      </c>
      <c r="S87" s="2">
        <f t="shared" si="17"/>
        <v>418440.43102550507</v>
      </c>
      <c r="T87" s="2">
        <f t="shared" si="18"/>
        <v>25854.857142857159</v>
      </c>
      <c r="U87" s="2">
        <f t="shared" si="19"/>
        <v>435479.53272676468</v>
      </c>
      <c r="V87" s="2">
        <f t="shared" si="5"/>
        <v>880731.18181818177</v>
      </c>
      <c r="W87" s="2">
        <f t="shared" si="20"/>
        <v>9399.9090909090592</v>
      </c>
      <c r="X87" s="2">
        <f t="shared" si="6"/>
        <v>426079.62363585562</v>
      </c>
      <c r="Y87" s="2">
        <f t="shared" si="7"/>
        <v>23859987.333421376</v>
      </c>
      <c r="Z87" s="2" t="str">
        <f t="shared" si="8"/>
        <v>HERE</v>
      </c>
      <c r="AA87" s="2">
        <f>IF(Z87="HERE",Y87,AA86+Graph!$G$1*1000)</f>
        <v>23859987.333421376</v>
      </c>
      <c r="AB87" s="2">
        <f t="shared" si="21"/>
        <v>426079.62363585457</v>
      </c>
      <c r="AC87" s="2">
        <f t="shared" si="9"/>
        <v>880731.18181818177</v>
      </c>
      <c r="AD87" s="3">
        <f t="shared" si="10"/>
        <v>23859987.333421376</v>
      </c>
      <c r="AE87" s="2">
        <f>IF(AE85&gt;=52800000,52800000,IF(AB66=Graph!G$1*1000,AE86+Graph!G$1*1000,AC87))</f>
        <v>880731.18181818177</v>
      </c>
      <c r="AF87" s="3">
        <f t="shared" si="11"/>
        <v>880731.18181818177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10</v>
      </c>
      <c r="C88" s="7"/>
      <c r="D88" s="2" t="e">
        <f t="shared" si="12"/>
        <v>#N/A</v>
      </c>
      <c r="E88" s="2" t="e">
        <f t="shared" si="22"/>
        <v>#N/A</v>
      </c>
      <c r="F88" s="2">
        <v>419868.291710563</v>
      </c>
      <c r="G88" s="2">
        <f t="shared" si="25"/>
        <v>419868.291710563</v>
      </c>
      <c r="H88" s="2">
        <f t="shared" si="13"/>
        <v>24223980.186278053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1054680.5714285716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437265.096040681</v>
      </c>
      <c r="Q88" s="2">
        <f t="shared" si="26"/>
        <v>437265.096040681</v>
      </c>
      <c r="R88" s="2">
        <f t="shared" si="16"/>
        <v>25177983.611280248</v>
      </c>
      <c r="S88" s="2">
        <f t="shared" si="17"/>
        <v>419868.291710563</v>
      </c>
      <c r="T88" s="2">
        <f t="shared" si="18"/>
        <v>25854.857142857159</v>
      </c>
      <c r="U88" s="2">
        <f t="shared" si="19"/>
        <v>437265.096040681</v>
      </c>
      <c r="V88" s="2">
        <f t="shared" si="5"/>
        <v>890131.09090909094</v>
      </c>
      <c r="W88" s="2">
        <f t="shared" si="20"/>
        <v>9399.9090909091756</v>
      </c>
      <c r="X88" s="2">
        <f t="shared" si="6"/>
        <v>427865.18694977183</v>
      </c>
      <c r="Y88" s="2">
        <f t="shared" si="7"/>
        <v>24287852.520371147</v>
      </c>
      <c r="Z88" s="2" t="str">
        <f t="shared" si="8"/>
        <v>HERE</v>
      </c>
      <c r="AA88" s="2">
        <f>IF(Z88="HERE",Y88,AA87+Graph!$G$1*1000)</f>
        <v>24287852.520371147</v>
      </c>
      <c r="AB88" s="2">
        <f t="shared" si="21"/>
        <v>427865.1869497709</v>
      </c>
      <c r="AC88" s="2">
        <f t="shared" si="9"/>
        <v>890131.09090909094</v>
      </c>
      <c r="AD88" s="3">
        <f t="shared" si="10"/>
        <v>24287852.520371147</v>
      </c>
      <c r="AE88" s="2">
        <f>IF(AE86&gt;=52800000,52800000,IF(AB67=Graph!G$1*1000,AE87+Graph!G$1*1000,AC88))</f>
        <v>890131.09090909094</v>
      </c>
      <c r="AF88" s="3">
        <f t="shared" si="11"/>
        <v>890131.09090909094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11</v>
      </c>
      <c r="C89" s="7"/>
      <c r="D89" s="2" t="e">
        <f t="shared" si="12"/>
        <v>#N/A</v>
      </c>
      <c r="E89" s="2" t="e">
        <f t="shared" si="22"/>
        <v>#N/A</v>
      </c>
      <c r="F89" s="2">
        <v>421296.15239561349</v>
      </c>
      <c r="G89" s="2">
        <f t="shared" si="25"/>
        <v>421296.15239561349</v>
      </c>
      <c r="H89" s="2">
        <f t="shared" si="13"/>
        <v>24645276.338673666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1080535.4285714286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439050.65935461223</v>
      </c>
      <c r="Q89" s="2">
        <f t="shared" si="26"/>
        <v>439050.65935461223</v>
      </c>
      <c r="R89" s="2">
        <f t="shared" si="16"/>
        <v>25617034.27063486</v>
      </c>
      <c r="S89" s="2">
        <f t="shared" si="17"/>
        <v>421296.15239561349</v>
      </c>
      <c r="T89" s="2">
        <f t="shared" si="18"/>
        <v>25854.857142857043</v>
      </c>
      <c r="U89" s="2">
        <f t="shared" si="19"/>
        <v>439050.65935461223</v>
      </c>
      <c r="V89" s="2">
        <f t="shared" si="5"/>
        <v>899531</v>
      </c>
      <c r="W89" s="2">
        <f t="shared" si="20"/>
        <v>9399.9090909090592</v>
      </c>
      <c r="X89" s="2">
        <f t="shared" si="6"/>
        <v>429650.75026370317</v>
      </c>
      <c r="Y89" s="2">
        <f t="shared" si="7"/>
        <v>24717503.270634849</v>
      </c>
      <c r="Z89" s="2" t="str">
        <f t="shared" si="8"/>
        <v>HERE</v>
      </c>
      <c r="AA89" s="2">
        <f>IF(Z89="HERE",Y89,AA88+Graph!$G$1*1000)</f>
        <v>24717503.270634849</v>
      </c>
      <c r="AB89" s="2">
        <f t="shared" si="21"/>
        <v>429650.75026370212</v>
      </c>
      <c r="AC89" s="2">
        <f t="shared" si="9"/>
        <v>899531</v>
      </c>
      <c r="AD89" s="3">
        <f t="shared" si="10"/>
        <v>24717503.270634849</v>
      </c>
      <c r="AE89" s="2">
        <f>IF(AE87&gt;=52800000,52800000,IF(AB68=Graph!G$1*1000,AE88+Graph!G$1*1000,AC89))</f>
        <v>899531</v>
      </c>
      <c r="AF89" s="3">
        <f t="shared" si="11"/>
        <v>899531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12</v>
      </c>
      <c r="C90" s="7"/>
      <c r="D90" s="2" t="e">
        <f t="shared" si="12"/>
        <v>#N/A</v>
      </c>
      <c r="E90" s="2" t="e">
        <f t="shared" si="22"/>
        <v>#N/A</v>
      </c>
      <c r="F90" s="2">
        <v>422724.01308067143</v>
      </c>
      <c r="G90" s="2">
        <f t="shared" si="25"/>
        <v>422724.01308067143</v>
      </c>
      <c r="H90" s="2">
        <f t="shared" si="13"/>
        <v>25068000.351754338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1106390.2857142857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440836.22266852856</v>
      </c>
      <c r="Q90" s="2">
        <f t="shared" si="26"/>
        <v>440836.22266852856</v>
      </c>
      <c r="R90" s="2">
        <f t="shared" si="16"/>
        <v>26057870.493303388</v>
      </c>
      <c r="S90" s="2">
        <f t="shared" si="17"/>
        <v>422724.01308067143</v>
      </c>
      <c r="T90" s="2">
        <f t="shared" si="18"/>
        <v>25854.857142857043</v>
      </c>
      <c r="U90" s="2">
        <f t="shared" si="19"/>
        <v>440836.22266852856</v>
      </c>
      <c r="V90" s="2">
        <f t="shared" si="5"/>
        <v>908930.90909090906</v>
      </c>
      <c r="W90" s="2">
        <f t="shared" si="20"/>
        <v>9399.9090909090592</v>
      </c>
      <c r="X90" s="2">
        <f t="shared" si="6"/>
        <v>431436.3135776195</v>
      </c>
      <c r="Y90" s="2">
        <f t="shared" si="7"/>
        <v>25148939.584212467</v>
      </c>
      <c r="Z90" s="2" t="str">
        <f t="shared" si="8"/>
        <v>HERE</v>
      </c>
      <c r="AA90" s="2">
        <f>IF(Z90="HERE",Y90,AA89+Graph!$G$1*1000)</f>
        <v>25148939.584212467</v>
      </c>
      <c r="AB90" s="2">
        <f t="shared" si="21"/>
        <v>431436.31357761845</v>
      </c>
      <c r="AC90" s="2">
        <f t="shared" si="9"/>
        <v>908930.90909090906</v>
      </c>
      <c r="AD90" s="3">
        <f t="shared" si="10"/>
        <v>25148939.584212467</v>
      </c>
      <c r="AE90" s="2">
        <f>IF(AE88&gt;=52800000,52800000,IF(AB69=Graph!G$1*1000,AE89+Graph!G$1*1000,AC90))</f>
        <v>908930.90909090906</v>
      </c>
      <c r="AF90" s="3">
        <f t="shared" si="11"/>
        <v>908930.90909090906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13</v>
      </c>
      <c r="C91" s="7"/>
      <c r="D91" s="2" t="e">
        <f t="shared" si="12"/>
        <v>#N/A</v>
      </c>
      <c r="E91" s="2" t="e">
        <f t="shared" si="22"/>
        <v>#N/A</v>
      </c>
      <c r="F91" s="2">
        <v>424151.87376572937</v>
      </c>
      <c r="G91" s="2">
        <f t="shared" si="25"/>
        <v>424151.87376572937</v>
      </c>
      <c r="H91" s="2">
        <f t="shared" si="13"/>
        <v>25492152.225520067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1132245.1428571427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442621.78598245978</v>
      </c>
      <c r="Q91" s="2">
        <f t="shared" si="26"/>
        <v>442621.78598245978</v>
      </c>
      <c r="R91" s="2">
        <f t="shared" si="16"/>
        <v>26500492.279285848</v>
      </c>
      <c r="S91" s="2">
        <f t="shared" si="17"/>
        <v>424151.87376572937</v>
      </c>
      <c r="T91" s="2">
        <f t="shared" si="18"/>
        <v>25854.857142857043</v>
      </c>
      <c r="U91" s="2">
        <f t="shared" si="19"/>
        <v>442621.78598245978</v>
      </c>
      <c r="V91" s="2">
        <f t="shared" si="5"/>
        <v>918330.81818181812</v>
      </c>
      <c r="W91" s="2">
        <f t="shared" si="20"/>
        <v>9399.9090909090592</v>
      </c>
      <c r="X91" s="2">
        <f t="shared" si="6"/>
        <v>433221.87689155072</v>
      </c>
      <c r="Y91" s="2">
        <f t="shared" si="7"/>
        <v>25582161.461104017</v>
      </c>
      <c r="Z91" s="2" t="str">
        <f t="shared" si="8"/>
        <v>HERE</v>
      </c>
      <c r="AA91" s="2">
        <f>IF(Z91="HERE",Y91,AA90+Graph!$G$1*1000)</f>
        <v>25582161.461104017</v>
      </c>
      <c r="AB91" s="2">
        <f t="shared" si="21"/>
        <v>433221.87689154968</v>
      </c>
      <c r="AC91" s="2">
        <f t="shared" si="9"/>
        <v>918330.81818181812</v>
      </c>
      <c r="AD91" s="3">
        <f t="shared" si="10"/>
        <v>25582161.461104017</v>
      </c>
      <c r="AE91" s="2">
        <f>IF(AE89&gt;=52800000,52800000,IF(AB70=Graph!G$1*1000,AE90+Graph!G$1*1000,AC91))</f>
        <v>918330.81818181812</v>
      </c>
      <c r="AF91" s="3">
        <f t="shared" si="11"/>
        <v>918330.81818181812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14</v>
      </c>
      <c r="C92" s="7"/>
      <c r="D92" s="2" t="e">
        <f t="shared" si="12"/>
        <v>#N/A</v>
      </c>
      <c r="E92" s="2" t="e">
        <f t="shared" si="22"/>
        <v>#N/A</v>
      </c>
      <c r="F92" s="2">
        <v>425579.73445078731</v>
      </c>
      <c r="G92" s="2">
        <f t="shared" si="25"/>
        <v>425579.73445078731</v>
      </c>
      <c r="H92" s="2">
        <f t="shared" si="13"/>
        <v>25917731.959970854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1158099.9999999998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444407.34929639101</v>
      </c>
      <c r="Q92" s="2">
        <f t="shared" si="26"/>
        <v>444407.34929639101</v>
      </c>
      <c r="R92" s="2">
        <f t="shared" si="16"/>
        <v>26944899.628582239</v>
      </c>
      <c r="S92" s="2">
        <f t="shared" si="17"/>
        <v>425579.73445078731</v>
      </c>
      <c r="T92" s="2">
        <f t="shared" si="18"/>
        <v>25854.857142857043</v>
      </c>
      <c r="U92" s="2">
        <f t="shared" si="19"/>
        <v>444407.34929639101</v>
      </c>
      <c r="V92" s="2">
        <f t="shared" si="5"/>
        <v>927730.72727272729</v>
      </c>
      <c r="W92" s="2">
        <f t="shared" si="20"/>
        <v>9399.9090909091756</v>
      </c>
      <c r="X92" s="2">
        <f t="shared" si="6"/>
        <v>435007.44020548183</v>
      </c>
      <c r="Y92" s="2">
        <f t="shared" si="7"/>
        <v>26017168.901309498</v>
      </c>
      <c r="Z92" s="2" t="str">
        <f t="shared" si="8"/>
        <v>HERE</v>
      </c>
      <c r="AA92" s="2">
        <f>IF(Z92="HERE",Y92,AA91+Graph!$G$1*1000)</f>
        <v>26017168.901309498</v>
      </c>
      <c r="AB92" s="2">
        <f t="shared" si="21"/>
        <v>435007.4402054809</v>
      </c>
      <c r="AC92" s="2">
        <f t="shared" si="9"/>
        <v>927730.72727272729</v>
      </c>
      <c r="AD92" s="3">
        <f t="shared" si="10"/>
        <v>26017168.901309498</v>
      </c>
      <c r="AE92" s="2">
        <f>IF(AE90&gt;=52800000,52800000,IF(AB71=Graph!G$1*1000,AE91+Graph!G$1*1000,AC92))</f>
        <v>927730.72727272729</v>
      </c>
      <c r="AF92" s="3">
        <f t="shared" si="11"/>
        <v>927730.72727272729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15</v>
      </c>
      <c r="C93" s="7"/>
      <c r="D93" s="2" t="e">
        <f t="shared" si="12"/>
        <v>#N/A</v>
      </c>
      <c r="E93" s="2" t="e">
        <f t="shared" si="22"/>
        <v>#N/A</v>
      </c>
      <c r="F93" s="2">
        <v>427007.59513584524</v>
      </c>
      <c r="G93" s="2">
        <f t="shared" si="25"/>
        <v>427007.59513584524</v>
      </c>
      <c r="H93" s="2">
        <f t="shared" si="13"/>
        <v>26344739.555106699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1183954.8571428568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446192.91261030734</v>
      </c>
      <c r="Q93" s="2">
        <f t="shared" si="26"/>
        <v>446192.91261030734</v>
      </c>
      <c r="R93" s="2">
        <f t="shared" si="16"/>
        <v>27391092.541192546</v>
      </c>
      <c r="S93" s="2">
        <f t="shared" si="17"/>
        <v>427007.59513584524</v>
      </c>
      <c r="T93" s="2">
        <f t="shared" si="18"/>
        <v>25854.857142857043</v>
      </c>
      <c r="U93" s="2">
        <f t="shared" si="19"/>
        <v>446192.91261030734</v>
      </c>
      <c r="V93" s="2">
        <f t="shared" si="5"/>
        <v>937130.63636363635</v>
      </c>
      <c r="W93" s="2">
        <f t="shared" si="20"/>
        <v>9399.9090909090592</v>
      </c>
      <c r="X93" s="2">
        <f t="shared" si="6"/>
        <v>436793.00351939828</v>
      </c>
      <c r="Y93" s="2">
        <f t="shared" si="7"/>
        <v>26453961.904828895</v>
      </c>
      <c r="Z93" s="2" t="str">
        <f t="shared" si="8"/>
        <v>HERE</v>
      </c>
      <c r="AA93" s="2">
        <f>IF(Z93="HERE",Y93,AA92+Graph!$G$1*1000)</f>
        <v>26453961.904828895</v>
      </c>
      <c r="AB93" s="2">
        <f t="shared" si="21"/>
        <v>436793.00351939723</v>
      </c>
      <c r="AC93" s="2">
        <f t="shared" si="9"/>
        <v>937130.63636363635</v>
      </c>
      <c r="AD93" s="3">
        <f t="shared" si="10"/>
        <v>26453961.904828895</v>
      </c>
      <c r="AE93" s="2">
        <f>IF(AE91&gt;=52800000,52800000,IF(AB72=Graph!G$1*1000,AE92+Graph!G$1*1000,AC93))</f>
        <v>937130.63636363635</v>
      </c>
      <c r="AF93" s="3">
        <f t="shared" si="11"/>
        <v>937130.63636363635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16</v>
      </c>
      <c r="C94" s="7"/>
      <c r="D94" s="2" t="e">
        <f t="shared" si="12"/>
        <v>#N/A</v>
      </c>
      <c r="E94" s="2" t="e">
        <f t="shared" si="22"/>
        <v>#N/A</v>
      </c>
      <c r="F94" s="2">
        <v>428435.45582090318</v>
      </c>
      <c r="G94" s="2">
        <f t="shared" si="25"/>
        <v>428435.45582090318</v>
      </c>
      <c r="H94" s="2">
        <f t="shared" si="13"/>
        <v>26773175.010927603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1209809.7142857139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447978.47592423856</v>
      </c>
      <c r="Q94" s="2">
        <f t="shared" si="26"/>
        <v>447978.47592423856</v>
      </c>
      <c r="R94" s="2">
        <f t="shared" si="16"/>
        <v>27839071.017116785</v>
      </c>
      <c r="S94" s="2">
        <f t="shared" si="17"/>
        <v>428435.45582090318</v>
      </c>
      <c r="T94" s="2">
        <f t="shared" si="18"/>
        <v>25854.857142857043</v>
      </c>
      <c r="U94" s="2">
        <f t="shared" si="19"/>
        <v>447978.47592423856</v>
      </c>
      <c r="V94" s="2">
        <f t="shared" si="5"/>
        <v>946530.54545454541</v>
      </c>
      <c r="W94" s="2">
        <f t="shared" si="20"/>
        <v>9399.9090909090592</v>
      </c>
      <c r="X94" s="2">
        <f t="shared" si="6"/>
        <v>438578.5668333295</v>
      </c>
      <c r="Y94" s="2">
        <f t="shared" si="7"/>
        <v>26892540.471662223</v>
      </c>
      <c r="Z94" s="2" t="str">
        <f t="shared" si="8"/>
        <v>HERE</v>
      </c>
      <c r="AA94" s="2">
        <f>IF(Z94="HERE",Y94,AA93+Graph!$G$1*1000)</f>
        <v>26892540.471662223</v>
      </c>
      <c r="AB94" s="2">
        <f t="shared" si="21"/>
        <v>438578.56683332846</v>
      </c>
      <c r="AC94" s="2">
        <f t="shared" si="9"/>
        <v>946530.54545454541</v>
      </c>
      <c r="AD94" s="3">
        <f t="shared" si="10"/>
        <v>26892540.471662223</v>
      </c>
      <c r="AE94" s="2">
        <f>IF(AE92&gt;=52800000,52800000,IF(AB73=Graph!G$1*1000,AE93+Graph!G$1*1000,AC94))</f>
        <v>946530.54545454541</v>
      </c>
      <c r="AF94" s="3">
        <f t="shared" si="11"/>
        <v>946530.54545454541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17</v>
      </c>
      <c r="C95" s="7"/>
      <c r="D95" s="2" t="e">
        <f t="shared" si="12"/>
        <v>#N/A</v>
      </c>
      <c r="E95" s="2" t="e">
        <f t="shared" si="22"/>
        <v>#N/A</v>
      </c>
      <c r="F95" s="2">
        <v>429863.31650596112</v>
      </c>
      <c r="G95" s="2">
        <f t="shared" si="25"/>
        <v>429863.31650596112</v>
      </c>
      <c r="H95" s="2">
        <f t="shared" si="13"/>
        <v>27203038.327433564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1235664.5714285709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449764.03923815489</v>
      </c>
      <c r="Q95" s="2">
        <f t="shared" si="26"/>
        <v>449764.03923815489</v>
      </c>
      <c r="R95" s="2">
        <f t="shared" si="16"/>
        <v>28288835.05635494</v>
      </c>
      <c r="S95" s="2">
        <f t="shared" si="17"/>
        <v>429863.31650596112</v>
      </c>
      <c r="T95" s="2">
        <f t="shared" si="18"/>
        <v>25854.857142857043</v>
      </c>
      <c r="U95" s="2">
        <f t="shared" si="19"/>
        <v>449764.03923815489</v>
      </c>
      <c r="V95" s="2">
        <f t="shared" si="5"/>
        <v>955930.45454545459</v>
      </c>
      <c r="W95" s="2">
        <f t="shared" si="20"/>
        <v>9399.9090909091756</v>
      </c>
      <c r="X95" s="2">
        <f t="shared" si="6"/>
        <v>440364.13014724571</v>
      </c>
      <c r="Y95" s="2">
        <f t="shared" ref="Y95:Y158" si="30">IF(COUNT($C96)=0,IF(COUNT($C95)=1,C95,SUM(Y94+X95)),C95)</f>
        <v>27332904.601809468</v>
      </c>
      <c r="Z95" s="2" t="str">
        <f t="shared" si="8"/>
        <v>HERE</v>
      </c>
      <c r="AA95" s="2">
        <f>IF(Z95="HERE",Y95,AA94+Graph!$G$1*1000)</f>
        <v>27332904.601809468</v>
      </c>
      <c r="AB95" s="2">
        <f t="shared" si="21"/>
        <v>440364.13014724478</v>
      </c>
      <c r="AC95" s="2">
        <f t="shared" ref="AC95:AC158" si="31">IF(Z96="HERE",V95,AC94)</f>
        <v>955930.45454545459</v>
      </c>
      <c r="AD95" s="3">
        <f t="shared" si="10"/>
        <v>27332904.601809468</v>
      </c>
      <c r="AE95" s="2">
        <f>IF(AE93&gt;=52800000,52800000,IF(AB74=Graph!G$1*1000,AE94+Graph!G$1*1000,AC95))</f>
        <v>955930.45454545459</v>
      </c>
      <c r="AF95" s="3">
        <f t="shared" si="11"/>
        <v>955930.45454545459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18</v>
      </c>
      <c r="C96" s="7"/>
      <c r="D96" s="2" t="e">
        <f t="shared" si="12"/>
        <v>#N/A</v>
      </c>
      <c r="E96" s="2" t="e">
        <f t="shared" si="22"/>
        <v>#N/A</v>
      </c>
      <c r="F96" s="2">
        <v>431291.17719101161</v>
      </c>
      <c r="G96" s="2">
        <f t="shared" si="25"/>
        <v>431291.17719101161</v>
      </c>
      <c r="H96" s="2">
        <f t="shared" ref="H96:H159" si="32">IF(COUNT($C97)=0,IF(COUNT($C96)=1,C96,SUM(H95+G96)),C96)</f>
        <v>27634329.504624575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1261519.4285714279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451549.60255208611</v>
      </c>
      <c r="Q96" s="2">
        <f t="shared" si="26"/>
        <v>451549.60255208611</v>
      </c>
      <c r="R96" s="2">
        <f t="shared" ref="R96:R159" si="33">IF(COUNT($C97)=0,IF(COUNT($C96)=1,M96,SUM(R95+Q96)),M96)</f>
        <v>28740384.658907026</v>
      </c>
      <c r="S96" s="2">
        <f t="shared" si="17"/>
        <v>431291.17719101161</v>
      </c>
      <c r="T96" s="2">
        <f t="shared" si="18"/>
        <v>25854.857142857043</v>
      </c>
      <c r="U96" s="2">
        <f t="shared" si="19"/>
        <v>451549.60255208611</v>
      </c>
      <c r="V96" s="2">
        <f t="shared" si="5"/>
        <v>965330.36363636365</v>
      </c>
      <c r="W96" s="2">
        <f t="shared" si="20"/>
        <v>9399.9090909090592</v>
      </c>
      <c r="X96" s="2">
        <f t="shared" si="6"/>
        <v>442149.69346117706</v>
      </c>
      <c r="Y96" s="2">
        <f t="shared" si="30"/>
        <v>27775054.295270644</v>
      </c>
      <c r="Z96" s="2" t="str">
        <f t="shared" si="8"/>
        <v>HERE</v>
      </c>
      <c r="AA96" s="2">
        <f>IF(Z96="HERE",Y96,AA95+Graph!$G$1*1000)</f>
        <v>27775054.295270644</v>
      </c>
      <c r="AB96" s="2">
        <f t="shared" si="21"/>
        <v>442149.69346117601</v>
      </c>
      <c r="AC96" s="2">
        <f t="shared" si="31"/>
        <v>965330.36363636365</v>
      </c>
      <c r="AD96" s="3">
        <f t="shared" si="10"/>
        <v>27775054.295270644</v>
      </c>
      <c r="AE96" s="2">
        <f>IF(AE94&gt;=52800000,52800000,IF(AB75=Graph!G$1*1000,AE95+Graph!G$1*1000,AC96))</f>
        <v>965330.36363636365</v>
      </c>
      <c r="AF96" s="3">
        <f t="shared" si="11"/>
        <v>965330.36363636365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19</v>
      </c>
      <c r="C97" s="7"/>
      <c r="D97" s="2" t="e">
        <f t="shared" si="12"/>
        <v>#N/A</v>
      </c>
      <c r="E97" s="2" t="e">
        <f t="shared" si="22"/>
        <v>#N/A</v>
      </c>
      <c r="F97" s="2">
        <v>432719.03787606955</v>
      </c>
      <c r="G97" s="2">
        <f t="shared" si="25"/>
        <v>432719.03787606955</v>
      </c>
      <c r="H97" s="2">
        <f t="shared" si="32"/>
        <v>28067048.542500645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1287374.285714285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453335.16586600244</v>
      </c>
      <c r="Q97" s="2">
        <f t="shared" si="26"/>
        <v>453335.16586600244</v>
      </c>
      <c r="R97" s="2">
        <f t="shared" si="33"/>
        <v>29193719.824773028</v>
      </c>
      <c r="S97" s="2">
        <f t="shared" si="17"/>
        <v>432719.03787606955</v>
      </c>
      <c r="T97" s="2">
        <f t="shared" si="18"/>
        <v>25854.857142857043</v>
      </c>
      <c r="U97" s="2">
        <f t="shared" si="19"/>
        <v>453335.16586600244</v>
      </c>
      <c r="V97" s="2">
        <f t="shared" si="5"/>
        <v>974730.27272727271</v>
      </c>
      <c r="W97" s="2">
        <f t="shared" si="20"/>
        <v>9399.9090909090592</v>
      </c>
      <c r="X97" s="2">
        <f t="shared" si="6"/>
        <v>443935.25677509338</v>
      </c>
      <c r="Y97" s="2">
        <f t="shared" si="30"/>
        <v>28218989.552045736</v>
      </c>
      <c r="Z97" s="2" t="str">
        <f t="shared" si="8"/>
        <v>HERE</v>
      </c>
      <c r="AA97" s="2">
        <f>IF(Z97="HERE",Y97,AA96+Graph!$G$1*1000)</f>
        <v>28218989.552045736</v>
      </c>
      <c r="AB97" s="2">
        <f t="shared" si="21"/>
        <v>443935.25677509233</v>
      </c>
      <c r="AC97" s="2">
        <f t="shared" si="31"/>
        <v>974730.27272727271</v>
      </c>
      <c r="AD97" s="3">
        <f t="shared" si="10"/>
        <v>28218989.552045736</v>
      </c>
      <c r="AE97" s="2">
        <f>IF(AE95&gt;=52800000,52800000,IF(AB76=Graph!G$1*1000,AE96+Graph!G$1*1000,AC97))</f>
        <v>974730.27272727271</v>
      </c>
      <c r="AF97" s="3">
        <f t="shared" si="11"/>
        <v>974730.27272727271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20</v>
      </c>
      <c r="C98" s="7"/>
      <c r="D98" s="2" t="e">
        <f t="shared" si="12"/>
        <v>#N/A</v>
      </c>
      <c r="E98" s="2" t="e">
        <f t="shared" si="22"/>
        <v>#N/A</v>
      </c>
      <c r="F98" s="2">
        <v>434146.89856112748</v>
      </c>
      <c r="G98" s="2">
        <f t="shared" si="25"/>
        <v>434146.89856112748</v>
      </c>
      <c r="H98" s="2">
        <f t="shared" si="32"/>
        <v>28501195.441061772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1313229.142857142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455120.72917993367</v>
      </c>
      <c r="Q98" s="2">
        <f t="shared" si="26"/>
        <v>455120.72917993367</v>
      </c>
      <c r="R98" s="2">
        <f t="shared" si="33"/>
        <v>29648840.553952962</v>
      </c>
      <c r="S98" s="2">
        <f t="shared" si="17"/>
        <v>434146.89856112748</v>
      </c>
      <c r="T98" s="2">
        <f t="shared" si="18"/>
        <v>25854.857142857043</v>
      </c>
      <c r="U98" s="2">
        <f t="shared" si="19"/>
        <v>455120.72917993367</v>
      </c>
      <c r="V98" s="2">
        <f t="shared" si="5"/>
        <v>984130.18181818177</v>
      </c>
      <c r="W98" s="2">
        <f t="shared" si="20"/>
        <v>9399.9090909090592</v>
      </c>
      <c r="X98" s="2">
        <f t="shared" si="6"/>
        <v>445720.82008902461</v>
      </c>
      <c r="Y98" s="2">
        <f t="shared" si="30"/>
        <v>28664710.37213476</v>
      </c>
      <c r="Z98" s="2" t="str">
        <f t="shared" si="8"/>
        <v>HERE</v>
      </c>
      <c r="AA98" s="2">
        <f>IF(Z98="HERE",Y98,AA97+Graph!$G$1*1000)</f>
        <v>28664710.37213476</v>
      </c>
      <c r="AB98" s="2">
        <f t="shared" si="21"/>
        <v>445720.82008902356</v>
      </c>
      <c r="AC98" s="2">
        <f t="shared" si="31"/>
        <v>984130.18181818177</v>
      </c>
      <c r="AD98" s="3">
        <f t="shared" si="10"/>
        <v>28664710.37213476</v>
      </c>
      <c r="AE98" s="2">
        <f>IF(AE96&gt;=52800000,52800000,IF(AB77=Graph!G$1*1000,AE97+Graph!G$1*1000,AC98))</f>
        <v>984130.18181818177</v>
      </c>
      <c r="AF98" s="3">
        <f t="shared" si="11"/>
        <v>984130.18181818177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21</v>
      </c>
      <c r="C99" s="7"/>
      <c r="D99" s="2" t="e">
        <f t="shared" si="12"/>
        <v>#N/A</v>
      </c>
      <c r="E99" s="2" t="e">
        <f t="shared" si="22"/>
        <v>#N/A</v>
      </c>
      <c r="F99" s="2">
        <v>435574.75924618542</v>
      </c>
      <c r="G99" s="2">
        <f t="shared" si="25"/>
        <v>435574.75924618542</v>
      </c>
      <c r="H99" s="2">
        <f t="shared" si="32"/>
        <v>28936770.200307958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1339083.9999999991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456906.29249384999</v>
      </c>
      <c r="Q99" s="2">
        <f t="shared" si="26"/>
        <v>456906.29249384999</v>
      </c>
      <c r="R99" s="2">
        <f t="shared" si="33"/>
        <v>30105746.846446812</v>
      </c>
      <c r="S99" s="2">
        <f t="shared" si="17"/>
        <v>435574.75924618542</v>
      </c>
      <c r="T99" s="2">
        <f t="shared" si="18"/>
        <v>25854.857142857043</v>
      </c>
      <c r="U99" s="2">
        <f t="shared" si="19"/>
        <v>456906.29249384999</v>
      </c>
      <c r="V99" s="2">
        <f t="shared" si="5"/>
        <v>993530.09090909082</v>
      </c>
      <c r="W99" s="2">
        <f t="shared" si="20"/>
        <v>9399.9090909090592</v>
      </c>
      <c r="X99" s="2">
        <f t="shared" si="6"/>
        <v>447506.38340294093</v>
      </c>
      <c r="Y99" s="2">
        <f t="shared" si="30"/>
        <v>29112216.7555377</v>
      </c>
      <c r="Z99" s="2" t="str">
        <f t="shared" si="8"/>
        <v>HERE</v>
      </c>
      <c r="AA99" s="2">
        <f>IF(Z99="HERE",Y99,AA98+Graph!$G$1*1000)</f>
        <v>29112216.7555377</v>
      </c>
      <c r="AB99" s="2">
        <f t="shared" si="21"/>
        <v>447506.38340293989</v>
      </c>
      <c r="AC99" s="2">
        <f t="shared" si="31"/>
        <v>993530.09090909082</v>
      </c>
      <c r="AD99" s="3">
        <f t="shared" si="10"/>
        <v>29112216.7555377</v>
      </c>
      <c r="AE99" s="2">
        <f>IF(AE97&gt;=52800000,52800000,IF(AB78=Graph!G$1*1000,AE98+Graph!G$1*1000,AC99))</f>
        <v>993530.09090909082</v>
      </c>
      <c r="AF99" s="3">
        <f t="shared" si="11"/>
        <v>993530.09090909082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22</v>
      </c>
      <c r="C100" s="14"/>
      <c r="D100" s="13" t="e">
        <f t="shared" si="12"/>
        <v>#N/A</v>
      </c>
      <c r="E100" s="13" t="e">
        <f t="shared" si="22"/>
        <v>#N/A</v>
      </c>
      <c r="F100" s="13">
        <v>437002.61993124336</v>
      </c>
      <c r="G100" s="2">
        <f t="shared" si="25"/>
        <v>437002.61993124336</v>
      </c>
      <c r="H100" s="13">
        <f t="shared" si="32"/>
        <v>29373772.820239201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1364938.8571428561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458691.85580778122</v>
      </c>
      <c r="Q100" s="2">
        <f t="shared" si="26"/>
        <v>458691.85580778122</v>
      </c>
      <c r="R100" s="13">
        <f t="shared" si="33"/>
        <v>30564438.702254593</v>
      </c>
      <c r="S100" s="13">
        <f t="shared" si="17"/>
        <v>437002.61993124336</v>
      </c>
      <c r="T100" s="13">
        <f t="shared" si="18"/>
        <v>25854.857142857043</v>
      </c>
      <c r="U100" s="13">
        <f t="shared" si="19"/>
        <v>458691.85580778122</v>
      </c>
      <c r="V100" s="13">
        <f t="shared" si="5"/>
        <v>1002930</v>
      </c>
      <c r="W100" s="13">
        <f t="shared" si="20"/>
        <v>9399.9090909091756</v>
      </c>
      <c r="X100" s="13">
        <f t="shared" si="6"/>
        <v>449291.94671687204</v>
      </c>
      <c r="Y100" s="2">
        <f t="shared" si="30"/>
        <v>29561508.702254571</v>
      </c>
      <c r="Z100" s="2" t="str">
        <f t="shared" si="8"/>
        <v>HERE</v>
      </c>
      <c r="AA100" s="2">
        <f>IF(Z100="HERE",Y100,AA99+Graph!$G$1*1000)</f>
        <v>29561508.702254571</v>
      </c>
      <c r="AB100" s="2">
        <f t="shared" si="21"/>
        <v>449291.94671687111</v>
      </c>
      <c r="AC100" s="2">
        <f t="shared" si="31"/>
        <v>1002930</v>
      </c>
      <c r="AD100" s="3">
        <f t="shared" si="10"/>
        <v>29561508.702254571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18491488.100866549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23</v>
      </c>
      <c r="C101" s="7"/>
      <c r="D101" s="2" t="e">
        <f t="shared" si="12"/>
        <v>#N/A</v>
      </c>
      <c r="E101" s="2" t="e">
        <f t="shared" si="22"/>
        <v>#N/A</v>
      </c>
      <c r="F101" s="2">
        <v>438430.4806163013</v>
      </c>
      <c r="G101" s="2">
        <f t="shared" si="25"/>
        <v>438430.4806163013</v>
      </c>
      <c r="H101" s="2">
        <f t="shared" si="32"/>
        <v>29812203.300855502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1390793.7142857132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460477.41912171245</v>
      </c>
      <c r="Q101" s="2">
        <f t="shared" si="26"/>
        <v>460477.41912171245</v>
      </c>
      <c r="R101" s="2">
        <f t="shared" si="33"/>
        <v>31024916.121376306</v>
      </c>
      <c r="S101" s="2">
        <f t="shared" si="17"/>
        <v>438430.4806163013</v>
      </c>
      <c r="T101" s="2">
        <f t="shared" si="18"/>
        <v>25854.857142857043</v>
      </c>
      <c r="U101" s="2">
        <f t="shared" si="19"/>
        <v>460477.41912171245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407039.70483599813</v>
      </c>
      <c r="Y101" s="2">
        <f t="shared" si="30"/>
        <v>29968548.407090571</v>
      </c>
      <c r="Z101" s="2" t="str">
        <f t="shared" si="8"/>
        <v>HERE</v>
      </c>
      <c r="AA101" s="2">
        <f>IF(Z101="HERE",Y101,AA100+Graph!$G$1*1000)</f>
        <v>29968548.407090571</v>
      </c>
      <c r="AB101" s="2">
        <f t="shared" si="21"/>
        <v>407039.70483599976</v>
      </c>
      <c r="AC101" s="2">
        <f t="shared" si="31"/>
        <v>1056367.7142857143</v>
      </c>
      <c r="AD101" s="3">
        <f t="shared" si="10"/>
        <v>29968548.407090571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18864180.708715636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24</v>
      </c>
      <c r="C102" s="7"/>
      <c r="D102" s="2" t="e">
        <f t="shared" si="12"/>
        <v>#N/A</v>
      </c>
      <c r="E102" s="2" t="e">
        <f t="shared" si="22"/>
        <v>#N/A</v>
      </c>
      <c r="F102" s="2">
        <v>439858.34130135179</v>
      </c>
      <c r="G102" s="2">
        <f t="shared" ref="G102:G165" si="35">IF(F102&gt;700000,$AK$31*1000,F102)</f>
        <v>439858.34130135179</v>
      </c>
      <c r="H102" s="2">
        <f t="shared" si="32"/>
        <v>30252061.642156854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1416648.5714285702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462262.98243562877</v>
      </c>
      <c r="Q102" s="2">
        <f t="shared" ref="Q102:Q165" si="36">IF(P102&gt;700000,700000,P102)</f>
        <v>462262.98243562877</v>
      </c>
      <c r="R102" s="2">
        <f t="shared" si="33"/>
        <v>31487179.103811935</v>
      </c>
      <c r="S102" s="2">
        <f t="shared" si="17"/>
        <v>439858.34130135179</v>
      </c>
      <c r="T102" s="2">
        <f t="shared" si="18"/>
        <v>25854.857142857043</v>
      </c>
      <c r="U102" s="2">
        <f t="shared" si="19"/>
        <v>462262.98243562877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408825.26814991445</v>
      </c>
      <c r="Y102" s="2">
        <f t="shared" si="30"/>
        <v>30377373.675240487</v>
      </c>
      <c r="Z102" s="2" t="str">
        <f t="shared" si="8"/>
        <v>HERE</v>
      </c>
      <c r="AA102" s="2">
        <f>IF(Z102="HERE",Y102,AA101+Graph!$G$1*1000)</f>
        <v>30377373.675240487</v>
      </c>
      <c r="AB102" s="2">
        <f t="shared" si="21"/>
        <v>408825.26814991608</v>
      </c>
      <c r="AC102" s="2">
        <f t="shared" si="31"/>
        <v>1109805.4285714286</v>
      </c>
      <c r="AD102" s="3">
        <f t="shared" si="10"/>
        <v>30377373.675240487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19238480.323547252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25</v>
      </c>
      <c r="C103" s="7"/>
      <c r="D103" s="2" t="e">
        <f t="shared" si="12"/>
        <v>#N/A</v>
      </c>
      <c r="E103" s="2" t="e">
        <f t="shared" si="22"/>
        <v>#N/A</v>
      </c>
      <c r="F103" s="2">
        <v>441286.20198640972</v>
      </c>
      <c r="G103" s="2">
        <f t="shared" si="35"/>
        <v>441286.20198640972</v>
      </c>
      <c r="H103" s="2">
        <f t="shared" si="32"/>
        <v>30693347.844143264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1442503.4285714272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464048.54574956</v>
      </c>
      <c r="Q103" s="2">
        <f t="shared" si="36"/>
        <v>464048.54574956</v>
      </c>
      <c r="R103" s="2">
        <f t="shared" si="33"/>
        <v>31951227.649561495</v>
      </c>
      <c r="S103" s="2">
        <f t="shared" si="17"/>
        <v>441286.20198640972</v>
      </c>
      <c r="T103" s="2">
        <f t="shared" si="18"/>
        <v>25854.857142857043</v>
      </c>
      <c r="U103" s="2">
        <f t="shared" si="19"/>
        <v>464048.54574956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410610.83146384591</v>
      </c>
      <c r="Y103" s="2">
        <f t="shared" si="30"/>
        <v>30787984.506704334</v>
      </c>
      <c r="Z103" s="2" t="str">
        <f t="shared" si="8"/>
        <v>HERE</v>
      </c>
      <c r="AA103" s="2">
        <f>IF(Z103="HERE",Y103,AA102+Graph!$G$1*1000)</f>
        <v>30787984.506704334</v>
      </c>
      <c r="AB103" s="2">
        <f t="shared" si="21"/>
        <v>410610.83146384731</v>
      </c>
      <c r="AC103" s="2">
        <f t="shared" si="31"/>
        <v>1163243.1428571427</v>
      </c>
      <c r="AD103" s="3">
        <f t="shared" si="10"/>
        <v>30787984.506704334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19614386.945361402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26</v>
      </c>
      <c r="C104" s="7"/>
      <c r="D104" s="2" t="e">
        <f t="shared" si="12"/>
        <v>#N/A</v>
      </c>
      <c r="E104" s="2" t="e">
        <f t="shared" si="22"/>
        <v>#N/A</v>
      </c>
      <c r="F104" s="2">
        <v>442714.06267146766</v>
      </c>
      <c r="G104" s="2">
        <f t="shared" si="35"/>
        <v>442714.06267146766</v>
      </c>
      <c r="H104" s="2">
        <f t="shared" si="32"/>
        <v>31136061.906814732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1468358.2857142843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465834.10906347632</v>
      </c>
      <c r="Q104" s="2">
        <f t="shared" si="36"/>
        <v>465834.10906347632</v>
      </c>
      <c r="R104" s="2">
        <f t="shared" si="33"/>
        <v>32417061.758624971</v>
      </c>
      <c r="S104" s="2">
        <f t="shared" si="17"/>
        <v>442714.06267146766</v>
      </c>
      <c r="T104" s="2">
        <f t="shared" si="18"/>
        <v>25854.857142857043</v>
      </c>
      <c r="U104" s="2">
        <f t="shared" si="19"/>
        <v>465834.10906347632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412396.39477776201</v>
      </c>
      <c r="Y104" s="2">
        <f t="shared" si="30"/>
        <v>31200380.901482098</v>
      </c>
      <c r="Z104" s="2" t="str">
        <f t="shared" si="8"/>
        <v>HERE</v>
      </c>
      <c r="AA104" s="2">
        <f>IF(Z104="HERE",Y104,AA103+Graph!$G$1*1000)</f>
        <v>31200380.901482098</v>
      </c>
      <c r="AB104" s="2">
        <f t="shared" si="21"/>
        <v>412396.39477776363</v>
      </c>
      <c r="AC104" s="2">
        <f t="shared" si="31"/>
        <v>1216680.857142857</v>
      </c>
      <c r="AD104" s="3">
        <f t="shared" si="10"/>
        <v>31200380.901482098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19991900.574158091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27</v>
      </c>
      <c r="C105" s="7"/>
      <c r="D105" s="2" t="e">
        <f t="shared" si="12"/>
        <v>#N/A</v>
      </c>
      <c r="E105" s="2" t="e">
        <f t="shared" si="22"/>
        <v>#N/A</v>
      </c>
      <c r="F105" s="2">
        <v>444141.9233565256</v>
      </c>
      <c r="G105" s="2">
        <f t="shared" si="35"/>
        <v>444141.9233565256</v>
      </c>
      <c r="H105" s="2">
        <f t="shared" si="32"/>
        <v>31580203.830171257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1494213.1428571413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467619.67237740755</v>
      </c>
      <c r="Q105" s="2">
        <f t="shared" si="36"/>
        <v>467619.67237740755</v>
      </c>
      <c r="R105" s="2">
        <f t="shared" si="33"/>
        <v>32884681.431002378</v>
      </c>
      <c r="S105" s="2">
        <f t="shared" si="17"/>
        <v>444141.9233565256</v>
      </c>
      <c r="T105" s="2">
        <f t="shared" si="18"/>
        <v>25854.857142857043</v>
      </c>
      <c r="U105" s="2">
        <f t="shared" si="19"/>
        <v>467619.67237740755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414181.95809169323</v>
      </c>
      <c r="Y105" s="2">
        <f t="shared" si="30"/>
        <v>31614562.859573793</v>
      </c>
      <c r="Z105" s="2" t="str">
        <f t="shared" si="8"/>
        <v>HERE</v>
      </c>
      <c r="AA105" s="2">
        <f>IF(Z105="HERE",Y105,AA104+Graph!$G$1*1000)</f>
        <v>31614562.859573793</v>
      </c>
      <c r="AB105" s="2">
        <f t="shared" si="21"/>
        <v>414181.95809169486</v>
      </c>
      <c r="AC105" s="2">
        <f t="shared" si="31"/>
        <v>1270118.5714285714</v>
      </c>
      <c r="AD105" s="3">
        <f t="shared" si="10"/>
        <v>31614562.859573793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20371021.209937308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28</v>
      </c>
      <c r="C106" s="7"/>
      <c r="D106" s="2" t="e">
        <f t="shared" si="12"/>
        <v>#N/A</v>
      </c>
      <c r="E106" s="2" t="e">
        <f t="shared" si="22"/>
        <v>#N/A</v>
      </c>
      <c r="F106" s="2">
        <v>445569.78404158354</v>
      </c>
      <c r="G106" s="2">
        <f t="shared" si="35"/>
        <v>445569.78404158354</v>
      </c>
      <c r="H106" s="2">
        <f t="shared" si="32"/>
        <v>32025773.614212841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1520067.9999999984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469405.23569132388</v>
      </c>
      <c r="Q106" s="2">
        <f t="shared" si="36"/>
        <v>469405.23569132388</v>
      </c>
      <c r="R106" s="2">
        <f t="shared" si="33"/>
        <v>33354086.666693702</v>
      </c>
      <c r="S106" s="2">
        <f t="shared" si="17"/>
        <v>445569.78404158354</v>
      </c>
      <c r="T106" s="2">
        <f t="shared" si="18"/>
        <v>25854.857142857043</v>
      </c>
      <c r="U106" s="2">
        <f t="shared" si="19"/>
        <v>469405.23569132388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415967.52140560956</v>
      </c>
      <c r="Y106" s="2">
        <f t="shared" si="30"/>
        <v>32030530.380979404</v>
      </c>
      <c r="Z106" s="2" t="str">
        <f t="shared" si="8"/>
        <v>HERE</v>
      </c>
      <c r="AA106" s="2">
        <f>IF(Z106="HERE",Y106,AA105+Graph!$G$1*1000)</f>
        <v>32030530.380979404</v>
      </c>
      <c r="AB106" s="2">
        <f t="shared" si="21"/>
        <v>415967.52140561119</v>
      </c>
      <c r="AC106" s="2">
        <f t="shared" si="31"/>
        <v>1323556.2857142857</v>
      </c>
      <c r="AD106" s="3">
        <f t="shared" si="10"/>
        <v>32030530.380979404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20751748.852699056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29</v>
      </c>
      <c r="C107" s="7"/>
      <c r="D107" s="2" t="e">
        <f t="shared" si="12"/>
        <v>#N/A</v>
      </c>
      <c r="E107" s="2" t="e">
        <f t="shared" si="22"/>
        <v>#N/A</v>
      </c>
      <c r="F107" s="2">
        <v>446997.64472664148</v>
      </c>
      <c r="G107" s="2">
        <f t="shared" si="35"/>
        <v>446997.64472664148</v>
      </c>
      <c r="H107" s="2">
        <f t="shared" si="32"/>
        <v>32472771.258939482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1545922.8571428554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471190.7990052551</v>
      </c>
      <c r="Q107" s="2">
        <f t="shared" si="36"/>
        <v>471190.7990052551</v>
      </c>
      <c r="R107" s="2">
        <f t="shared" si="33"/>
        <v>33825277.465698957</v>
      </c>
      <c r="S107" s="2">
        <f t="shared" si="17"/>
        <v>446997.64472664148</v>
      </c>
      <c r="T107" s="2">
        <f t="shared" si="18"/>
        <v>25854.857142857043</v>
      </c>
      <c r="U107" s="2">
        <f t="shared" si="19"/>
        <v>471190.7990052551</v>
      </c>
      <c r="V107" s="2">
        <f t="shared" si="34"/>
        <v>1376994</v>
      </c>
      <c r="W107" s="2">
        <f t="shared" si="20"/>
        <v>53437.714285714319</v>
      </c>
      <c r="X107" s="2">
        <f t="shared" si="6"/>
        <v>417753.08471954078</v>
      </c>
      <c r="Y107" s="2">
        <f t="shared" si="30"/>
        <v>32448283.465698946</v>
      </c>
      <c r="Z107" s="2" t="str">
        <f t="shared" si="8"/>
        <v>HERE</v>
      </c>
      <c r="AA107" s="2">
        <f>IF(Z107="HERE",Y107,AA106+Graph!$G$1*1000)</f>
        <v>32448283.465698946</v>
      </c>
      <c r="AB107" s="2">
        <f t="shared" si="21"/>
        <v>417753.08471954241</v>
      </c>
      <c r="AC107" s="2">
        <f t="shared" si="31"/>
        <v>1376994</v>
      </c>
      <c r="AD107" s="3">
        <f t="shared" si="10"/>
        <v>32448283.465698946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21134083.502443332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30</v>
      </c>
      <c r="C108" s="7"/>
      <c r="D108" s="2" t="e">
        <f t="shared" si="12"/>
        <v>#N/A</v>
      </c>
      <c r="E108" s="2" t="e">
        <f t="shared" si="22"/>
        <v>#N/A</v>
      </c>
      <c r="F108" s="2">
        <v>448425.50541169941</v>
      </c>
      <c r="G108" s="2">
        <f t="shared" si="35"/>
        <v>448425.50541169941</v>
      </c>
      <c r="H108" s="2">
        <f t="shared" si="32"/>
        <v>32921196.764351182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1571777.7142857125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472976.36231917143</v>
      </c>
      <c r="Q108" s="2">
        <f t="shared" si="36"/>
        <v>472976.36231917143</v>
      </c>
      <c r="R108" s="2">
        <f t="shared" si="33"/>
        <v>34298253.828018129</v>
      </c>
      <c r="S108" s="2">
        <f t="shared" si="17"/>
        <v>448425.50541169941</v>
      </c>
      <c r="T108" s="2">
        <f t="shared" si="18"/>
        <v>25854.857142857043</v>
      </c>
      <c r="U108" s="2">
        <f t="shared" si="19"/>
        <v>472976.36231917143</v>
      </c>
      <c r="V108" s="2">
        <f t="shared" si="34"/>
        <v>1508825.75</v>
      </c>
      <c r="W108" s="2">
        <f t="shared" si="20"/>
        <v>131831.75</v>
      </c>
      <c r="X108" s="2">
        <f t="shared" si="6"/>
        <v>341144.61231917143</v>
      </c>
      <c r="Y108" s="2">
        <f t="shared" si="30"/>
        <v>32789428.078018118</v>
      </c>
      <c r="Z108" s="2" t="str">
        <f t="shared" si="8"/>
        <v>HERE</v>
      </c>
      <c r="AA108" s="2">
        <f>IF(Z108="HERE",Y108,AA107+Graph!$G$1*1000)</f>
        <v>32789428.078018118</v>
      </c>
      <c r="AB108" s="2">
        <f t="shared" si="21"/>
        <v>341144.61231917143</v>
      </c>
      <c r="AC108" s="2">
        <f t="shared" si="31"/>
        <v>1508825.75</v>
      </c>
      <c r="AD108" s="3">
        <f t="shared" si="10"/>
        <v>32789428.078018118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21518025.159170147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31</v>
      </c>
      <c r="C109" s="7"/>
      <c r="D109" s="2" t="e">
        <f t="shared" si="12"/>
        <v>#N/A</v>
      </c>
      <c r="E109" s="2" t="e">
        <f t="shared" si="22"/>
        <v>#N/A</v>
      </c>
      <c r="F109" s="2">
        <v>449853.3660967499</v>
      </c>
      <c r="G109" s="2">
        <f t="shared" si="35"/>
        <v>449853.3660967499</v>
      </c>
      <c r="H109" s="2">
        <f t="shared" si="32"/>
        <v>33371050.130447932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1597632.5714285695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474761.92563310266</v>
      </c>
      <c r="Q109" s="2">
        <f t="shared" si="36"/>
        <v>474761.92563310266</v>
      </c>
      <c r="R109" s="2">
        <f t="shared" si="33"/>
        <v>34773015.753651232</v>
      </c>
      <c r="S109" s="2">
        <f t="shared" si="17"/>
        <v>449853.3660967499</v>
      </c>
      <c r="T109" s="2">
        <f t="shared" si="18"/>
        <v>25854.857142857043</v>
      </c>
      <c r="U109" s="2">
        <f t="shared" si="19"/>
        <v>474761.92563310266</v>
      </c>
      <c r="V109" s="2">
        <f t="shared" si="34"/>
        <v>1640657.5</v>
      </c>
      <c r="W109" s="2">
        <f t="shared" si="20"/>
        <v>131831.75</v>
      </c>
      <c r="X109" s="2">
        <f t="shared" si="6"/>
        <v>342930.17563310266</v>
      </c>
      <c r="Y109" s="2">
        <f t="shared" si="30"/>
        <v>33132358.25365122</v>
      </c>
      <c r="Z109" s="2" t="str">
        <f t="shared" si="8"/>
        <v>HERE</v>
      </c>
      <c r="AA109" s="2">
        <f>IF(Z109="HERE",Y109,AA108+Graph!$G$1*1000)</f>
        <v>33132358.25365122</v>
      </c>
      <c r="AB109" s="2">
        <f t="shared" si="21"/>
        <v>342930.17563310266</v>
      </c>
      <c r="AC109" s="2">
        <f t="shared" si="31"/>
        <v>1640657.5</v>
      </c>
      <c r="AD109" s="3">
        <f t="shared" si="10"/>
        <v>33132358.25365122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21903573.822879486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32</v>
      </c>
      <c r="C110" s="7"/>
      <c r="D110" s="2" t="e">
        <f t="shared" si="12"/>
        <v>#N/A</v>
      </c>
      <c r="E110" s="2" t="e">
        <f t="shared" si="22"/>
        <v>#N/A</v>
      </c>
      <c r="F110" s="2">
        <v>451281.22678180784</v>
      </c>
      <c r="G110" s="2">
        <f t="shared" si="35"/>
        <v>451281.22678180784</v>
      </c>
      <c r="H110" s="2">
        <f t="shared" si="32"/>
        <v>33822331.357229739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1623487.4285714265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476547.48894701898</v>
      </c>
      <c r="Q110" s="2">
        <f t="shared" si="36"/>
        <v>476547.48894701898</v>
      </c>
      <c r="R110" s="2">
        <f t="shared" si="33"/>
        <v>35249563.242598251</v>
      </c>
      <c r="S110" s="2">
        <f t="shared" si="17"/>
        <v>451281.22678180784</v>
      </c>
      <c r="T110" s="2">
        <f t="shared" si="18"/>
        <v>25854.857142857043</v>
      </c>
      <c r="U110" s="2">
        <f t="shared" si="19"/>
        <v>476547.48894701898</v>
      </c>
      <c r="V110" s="2">
        <f t="shared" si="34"/>
        <v>1772489.25</v>
      </c>
      <c r="W110" s="2">
        <f t="shared" si="20"/>
        <v>131831.75</v>
      </c>
      <c r="X110" s="2">
        <f t="shared" si="6"/>
        <v>344715.73894701898</v>
      </c>
      <c r="Y110" s="2">
        <f t="shared" si="30"/>
        <v>33477073.992598239</v>
      </c>
      <c r="Z110" s="2" t="str">
        <f t="shared" si="8"/>
        <v>HERE</v>
      </c>
      <c r="AA110" s="2">
        <f>IF(Z110="HERE",Y110,AA109+Graph!$G$1*1000)</f>
        <v>33477073.992598239</v>
      </c>
      <c r="AB110" s="2">
        <f t="shared" si="21"/>
        <v>344715.73894701898</v>
      </c>
      <c r="AC110" s="2">
        <f t="shared" si="31"/>
        <v>1772489.25</v>
      </c>
      <c r="AD110" s="3">
        <f t="shared" si="10"/>
        <v>33477073.992598239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22290729.493571363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33</v>
      </c>
      <c r="C111" s="7"/>
      <c r="D111" s="2" t="e">
        <f t="shared" si="12"/>
        <v>#N/A</v>
      </c>
      <c r="E111" s="2" t="e">
        <f t="shared" si="22"/>
        <v>#N/A</v>
      </c>
      <c r="F111" s="2">
        <v>452709.08746686578</v>
      </c>
      <c r="G111" s="2">
        <f t="shared" si="35"/>
        <v>452709.08746686578</v>
      </c>
      <c r="H111" s="2">
        <f t="shared" si="32"/>
        <v>34275040.444696605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1649342.2857142836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478333.05226095021</v>
      </c>
      <c r="Q111" s="2">
        <f t="shared" si="36"/>
        <v>478333.05226095021</v>
      </c>
      <c r="R111" s="2">
        <f t="shared" si="33"/>
        <v>35727896.294859201</v>
      </c>
      <c r="S111" s="2">
        <f t="shared" si="17"/>
        <v>452709.08746686578</v>
      </c>
      <c r="T111" s="2">
        <f t="shared" si="18"/>
        <v>25854.857142857043</v>
      </c>
      <c r="U111" s="2">
        <f t="shared" si="19"/>
        <v>478333.05226095021</v>
      </c>
      <c r="V111" s="2">
        <f t="shared" si="34"/>
        <v>1904321</v>
      </c>
      <c r="W111" s="2">
        <f t="shared" si="20"/>
        <v>131831.75</v>
      </c>
      <c r="X111" s="2">
        <f t="shared" si="6"/>
        <v>346501.30226095021</v>
      </c>
      <c r="Y111" s="2">
        <f t="shared" si="30"/>
        <v>33823575.294859186</v>
      </c>
      <c r="Z111" s="2" t="str">
        <f t="shared" si="8"/>
        <v>HERE</v>
      </c>
      <c r="AA111" s="2">
        <f>IF(Z111="HERE",Y111,AA110+Graph!$G$1*1000)</f>
        <v>33823575.294859186</v>
      </c>
      <c r="AB111" s="2">
        <f t="shared" si="21"/>
        <v>346501.30226094648</v>
      </c>
      <c r="AC111" s="2">
        <f t="shared" si="31"/>
        <v>1904321</v>
      </c>
      <c r="AD111" s="3">
        <f t="shared" si="10"/>
        <v>33823575.294859186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22679492.171245769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34</v>
      </c>
      <c r="C112" s="7"/>
      <c r="D112" s="2" t="e">
        <f t="shared" si="12"/>
        <v>#N/A</v>
      </c>
      <c r="E112" s="2" t="e">
        <f t="shared" si="22"/>
        <v>#N/A</v>
      </c>
      <c r="F112" s="2">
        <v>454136.94815192372</v>
      </c>
      <c r="G112" s="2">
        <f t="shared" si="35"/>
        <v>454136.94815192372</v>
      </c>
      <c r="H112" s="2">
        <f t="shared" si="32"/>
        <v>34729177.392848529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1675197.1428571406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480118.61557488143</v>
      </c>
      <c r="Q112" s="2">
        <f t="shared" si="36"/>
        <v>480118.61557488143</v>
      </c>
      <c r="R112" s="2">
        <f t="shared" si="33"/>
        <v>36208014.910434082</v>
      </c>
      <c r="S112" s="2">
        <f t="shared" si="17"/>
        <v>454136.94815192372</v>
      </c>
      <c r="T112" s="2">
        <f t="shared" si="18"/>
        <v>25854.857142857043</v>
      </c>
      <c r="U112" s="2">
        <f t="shared" si="19"/>
        <v>480118.61557488143</v>
      </c>
      <c r="V112" s="2">
        <f t="shared" si="34"/>
        <v>2036152.75</v>
      </c>
      <c r="W112" s="2">
        <f t="shared" si="20"/>
        <v>131831.75</v>
      </c>
      <c r="X112" s="2">
        <f t="shared" si="6"/>
        <v>348286.86557488143</v>
      </c>
      <c r="Y112" s="2">
        <f t="shared" si="30"/>
        <v>34171862.160434067</v>
      </c>
      <c r="Z112" s="2" t="str">
        <f t="shared" si="8"/>
        <v>HERE</v>
      </c>
      <c r="AA112" s="2">
        <f>IF(Z112="HERE",Y112,AA111+Graph!$G$1*1000)</f>
        <v>34171862.160434067</v>
      </c>
      <c r="AB112" s="2">
        <f t="shared" si="21"/>
        <v>348286.86557488143</v>
      </c>
      <c r="AC112" s="2">
        <f t="shared" si="31"/>
        <v>2036152.75</v>
      </c>
      <c r="AD112" s="3">
        <f t="shared" si="10"/>
        <v>34171862.160434067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23069861.855902705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35</v>
      </c>
      <c r="C113" s="7"/>
      <c r="D113" s="2" t="e">
        <f t="shared" si="12"/>
        <v>#N/A</v>
      </c>
      <c r="E113" s="2" t="e">
        <f t="shared" si="22"/>
        <v>#N/A</v>
      </c>
      <c r="F113" s="2">
        <v>455564.80883698165</v>
      </c>
      <c r="G113" s="2">
        <f t="shared" si="35"/>
        <v>455564.80883698165</v>
      </c>
      <c r="H113" s="2">
        <f t="shared" si="32"/>
        <v>35184742.201685511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1701051.9999999977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481904.17888879776</v>
      </c>
      <c r="Q113" s="2">
        <f t="shared" si="36"/>
        <v>481904.17888879776</v>
      </c>
      <c r="R113" s="2">
        <f t="shared" si="33"/>
        <v>36689919.08932288</v>
      </c>
      <c r="S113" s="2">
        <f t="shared" si="17"/>
        <v>455564.80883698165</v>
      </c>
      <c r="T113" s="2">
        <f t="shared" si="18"/>
        <v>25854.857142857043</v>
      </c>
      <c r="U113" s="2">
        <f t="shared" si="19"/>
        <v>481904.17888879776</v>
      </c>
      <c r="V113" s="2">
        <f t="shared" si="34"/>
        <v>2167984.5</v>
      </c>
      <c r="W113" s="2">
        <f t="shared" si="20"/>
        <v>131831.75</v>
      </c>
      <c r="X113" s="2">
        <f t="shared" si="6"/>
        <v>350072.42888879776</v>
      </c>
      <c r="Y113" s="2">
        <f t="shared" si="30"/>
        <v>34521934.589322865</v>
      </c>
      <c r="Z113" s="2" t="str">
        <f t="shared" si="8"/>
        <v>HERE</v>
      </c>
      <c r="AA113" s="2">
        <f>IF(Z113="HERE",Y113,AA112+Graph!$G$1*1000)</f>
        <v>34521934.589322865</v>
      </c>
      <c r="AB113" s="2">
        <f t="shared" si="21"/>
        <v>350072.42888879776</v>
      </c>
      <c r="AC113" s="2">
        <f t="shared" si="31"/>
        <v>2167984.5</v>
      </c>
      <c r="AD113" s="3">
        <f t="shared" si="10"/>
        <v>34521934.589322865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23461838.547542185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36</v>
      </c>
      <c r="C114" s="7"/>
      <c r="D114" s="2" t="e">
        <f t="shared" si="12"/>
        <v>#N/A</v>
      </c>
      <c r="E114" s="2" t="e">
        <f t="shared" si="22"/>
        <v>#N/A</v>
      </c>
      <c r="F114" s="2">
        <v>456992.66952203959</v>
      </c>
      <c r="G114" s="2">
        <f t="shared" si="35"/>
        <v>456992.66952203959</v>
      </c>
      <c r="H114" s="2">
        <f t="shared" si="32"/>
        <v>35641734.87120755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1726906.8571428547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483689.74220272899</v>
      </c>
      <c r="Q114" s="2">
        <f t="shared" si="36"/>
        <v>483689.74220272899</v>
      </c>
      <c r="R114" s="2">
        <f t="shared" si="33"/>
        <v>37173608.831525609</v>
      </c>
      <c r="S114" s="2">
        <f t="shared" si="17"/>
        <v>456992.66952203959</v>
      </c>
      <c r="T114" s="2">
        <f t="shared" si="18"/>
        <v>25854.857142857043</v>
      </c>
      <c r="U114" s="2">
        <f t="shared" si="19"/>
        <v>483689.74220272899</v>
      </c>
      <c r="V114" s="2">
        <f t="shared" si="34"/>
        <v>2299816.25</v>
      </c>
      <c r="W114" s="2">
        <f t="shared" si="20"/>
        <v>131831.75</v>
      </c>
      <c r="X114" s="2">
        <f t="shared" si="6"/>
        <v>351857.99220272899</v>
      </c>
      <c r="Y114" s="2">
        <f t="shared" si="30"/>
        <v>34873792.581525594</v>
      </c>
      <c r="Z114" s="2" t="str">
        <f t="shared" si="8"/>
        <v>HERE</v>
      </c>
      <c r="AA114" s="2">
        <f>IF(Z114="HERE",Y114,AA113+Graph!$G$1*1000)</f>
        <v>34873792.581525594</v>
      </c>
      <c r="AB114" s="2">
        <f t="shared" si="21"/>
        <v>351857.99220272899</v>
      </c>
      <c r="AC114" s="2">
        <f t="shared" si="31"/>
        <v>2299816.25</v>
      </c>
      <c r="AD114" s="3">
        <f t="shared" si="10"/>
        <v>34873792.581525594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23855422.246164188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37</v>
      </c>
      <c r="C115" s="7"/>
      <c r="D115" s="2" t="e">
        <f t="shared" si="12"/>
        <v>#N/A</v>
      </c>
      <c r="E115" s="2" t="e">
        <f t="shared" si="22"/>
        <v>#N/A</v>
      </c>
      <c r="F115" s="2">
        <v>458420.53020709008</v>
      </c>
      <c r="G115" s="2">
        <f t="shared" si="35"/>
        <v>458420.53020709008</v>
      </c>
      <c r="H115" s="2">
        <f t="shared" si="32"/>
        <v>36100155.40141464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1752761.7142857118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485475.30551664531</v>
      </c>
      <c r="Q115" s="2">
        <f t="shared" si="36"/>
        <v>485475.30551664531</v>
      </c>
      <c r="R115" s="2">
        <f t="shared" si="33"/>
        <v>37659084.137042254</v>
      </c>
      <c r="S115" s="2">
        <f t="shared" si="17"/>
        <v>458420.53020709008</v>
      </c>
      <c r="T115" s="2">
        <f t="shared" si="18"/>
        <v>25854.857142857043</v>
      </c>
      <c r="U115" s="2">
        <f t="shared" si="19"/>
        <v>485475.30551664531</v>
      </c>
      <c r="V115" s="2">
        <f t="shared" si="34"/>
        <v>2431648</v>
      </c>
      <c r="W115" s="2">
        <f t="shared" si="20"/>
        <v>131831.75</v>
      </c>
      <c r="X115" s="2">
        <f t="shared" si="6"/>
        <v>353643.55551664531</v>
      </c>
      <c r="Y115" s="2">
        <f t="shared" si="30"/>
        <v>35227436.137042239</v>
      </c>
      <c r="Z115" s="2" t="str">
        <f t="shared" si="8"/>
        <v>HERE</v>
      </c>
      <c r="AA115" s="2">
        <f>IF(Z115="HERE",Y115,AA114+Graph!$G$1*1000)</f>
        <v>35227436.137042239</v>
      </c>
      <c r="AB115" s="2">
        <f t="shared" si="21"/>
        <v>353643.55551664531</v>
      </c>
      <c r="AC115" s="2">
        <f t="shared" si="31"/>
        <v>2431648</v>
      </c>
      <c r="AD115" s="3">
        <f t="shared" si="10"/>
        <v>35227436.137042239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24250612.95176873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38</v>
      </c>
      <c r="C116" s="7"/>
      <c r="D116" s="2" t="e">
        <f t="shared" si="12"/>
        <v>#N/A</v>
      </c>
      <c r="E116" s="2" t="e">
        <f t="shared" si="22"/>
        <v>#N/A</v>
      </c>
      <c r="F116" s="2">
        <v>459848.39089214802</v>
      </c>
      <c r="G116" s="2">
        <f t="shared" si="35"/>
        <v>459848.39089214802</v>
      </c>
      <c r="H116" s="2">
        <f t="shared" si="32"/>
        <v>36560003.792306788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1778616.5714285688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487260.86883057654</v>
      </c>
      <c r="Q116" s="2">
        <f t="shared" si="36"/>
        <v>487260.86883057654</v>
      </c>
      <c r="R116" s="2">
        <f t="shared" si="33"/>
        <v>38146345.005872831</v>
      </c>
      <c r="S116" s="2">
        <f t="shared" si="17"/>
        <v>459848.39089214802</v>
      </c>
      <c r="T116" s="2">
        <f t="shared" si="18"/>
        <v>25854.857142857043</v>
      </c>
      <c r="U116" s="2">
        <f t="shared" si="19"/>
        <v>487260.86883057654</v>
      </c>
      <c r="V116" s="2">
        <f t="shared" si="34"/>
        <v>2639309</v>
      </c>
      <c r="W116" s="2">
        <f t="shared" si="20"/>
        <v>207661</v>
      </c>
      <c r="X116" s="2">
        <f t="shared" si="6"/>
        <v>279599.86883057654</v>
      </c>
      <c r="Y116" s="2">
        <f t="shared" si="30"/>
        <v>35507036.005872816</v>
      </c>
      <c r="Z116" s="2" t="str">
        <f t="shared" si="8"/>
        <v>HERE</v>
      </c>
      <c r="AA116" s="2">
        <f>IF(Z116="HERE",Y116,AA115+Graph!$G$1*1000)</f>
        <v>35507036.005872816</v>
      </c>
      <c r="AB116" s="2">
        <f t="shared" si="21"/>
        <v>279599.86883057654</v>
      </c>
      <c r="AC116" s="2">
        <f t="shared" si="31"/>
        <v>2639309</v>
      </c>
      <c r="AD116" s="3">
        <f t="shared" si="10"/>
        <v>35507036.005872816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24647410.664355796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39</v>
      </c>
      <c r="C117" s="7"/>
      <c r="D117" s="2" t="e">
        <f t="shared" si="12"/>
        <v>#N/A</v>
      </c>
      <c r="E117" s="2" t="e">
        <f t="shared" si="22"/>
        <v>#N/A</v>
      </c>
      <c r="F117" s="2">
        <v>461276.25157720596</v>
      </c>
      <c r="G117" s="2">
        <f t="shared" si="35"/>
        <v>461276.25157720596</v>
      </c>
      <c r="H117" s="2">
        <f t="shared" si="32"/>
        <v>37021280.043883994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1804471.4285714258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489046.43214449286</v>
      </c>
      <c r="Q117" s="2">
        <f t="shared" si="36"/>
        <v>489046.43214449286</v>
      </c>
      <c r="R117" s="2">
        <f t="shared" si="33"/>
        <v>38635391.438017324</v>
      </c>
      <c r="S117" s="2">
        <f t="shared" si="17"/>
        <v>461276.25157720596</v>
      </c>
      <c r="T117" s="2">
        <f t="shared" si="18"/>
        <v>25854.857142857043</v>
      </c>
      <c r="U117" s="2">
        <f t="shared" si="19"/>
        <v>489046.43214449286</v>
      </c>
      <c r="V117" s="2">
        <f t="shared" si="34"/>
        <v>2918252</v>
      </c>
      <c r="W117" s="2">
        <f t="shared" si="20"/>
        <v>278943</v>
      </c>
      <c r="X117" s="2">
        <f t="shared" si="6"/>
        <v>210103.43214449286</v>
      </c>
      <c r="Y117" s="2">
        <f t="shared" si="30"/>
        <v>35717139.438017309</v>
      </c>
      <c r="Z117" s="2" t="str">
        <f t="shared" si="8"/>
        <v>HERE</v>
      </c>
      <c r="AA117" s="2">
        <f>IF(Z117="HERE",Y117,AA116+Graph!$G$1*1000)</f>
        <v>35717139.438017309</v>
      </c>
      <c r="AB117" s="2">
        <f t="shared" si="21"/>
        <v>210103.43214449286</v>
      </c>
      <c r="AC117" s="2">
        <f t="shared" si="31"/>
        <v>2918252</v>
      </c>
      <c r="AD117" s="3">
        <f t="shared" si="10"/>
        <v>35717139.438017309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25045815.383925401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40</v>
      </c>
      <c r="C118" s="7"/>
      <c r="D118" s="2" t="e">
        <f t="shared" si="12"/>
        <v>#N/A</v>
      </c>
      <c r="E118" s="2" t="e">
        <f t="shared" si="22"/>
        <v>#N/A</v>
      </c>
      <c r="F118" s="2">
        <v>462704.11226226389</v>
      </c>
      <c r="G118" s="2">
        <f t="shared" si="35"/>
        <v>462704.11226226389</v>
      </c>
      <c r="H118" s="2">
        <f t="shared" si="32"/>
        <v>37483984.156146258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1830326.2857142829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490831.99545842409</v>
      </c>
      <c r="Q118" s="2">
        <f t="shared" si="36"/>
        <v>490831.99545842409</v>
      </c>
      <c r="R118" s="2">
        <f t="shared" si="33"/>
        <v>39126223.433475748</v>
      </c>
      <c r="S118" s="2">
        <f t="shared" si="17"/>
        <v>462704.11226226389</v>
      </c>
      <c r="T118" s="2">
        <f t="shared" si="18"/>
        <v>25854.857142857043</v>
      </c>
      <c r="U118" s="2">
        <f t="shared" si="19"/>
        <v>490831.99545842409</v>
      </c>
      <c r="V118" s="2">
        <f t="shared" si="34"/>
        <v>3234946</v>
      </c>
      <c r="W118" s="2">
        <f t="shared" si="20"/>
        <v>316694</v>
      </c>
      <c r="X118" s="2">
        <f t="shared" si="6"/>
        <v>174137.99545842409</v>
      </c>
      <c r="Y118" s="2">
        <f t="shared" si="30"/>
        <v>35891277.433475733</v>
      </c>
      <c r="Z118" s="2" t="str">
        <f t="shared" si="8"/>
        <v>HERE</v>
      </c>
      <c r="AA118" s="2">
        <f>IF(Z118="HERE",Y118,AA117+Graph!$G$1*1000)</f>
        <v>35891277.433475733</v>
      </c>
      <c r="AB118" s="2">
        <f t="shared" si="21"/>
        <v>174137.99545842409</v>
      </c>
      <c r="AC118" s="2">
        <f t="shared" si="31"/>
        <v>3234946</v>
      </c>
      <c r="AD118" s="3">
        <f t="shared" si="10"/>
        <v>35891277.433475733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25445827.110477526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41</v>
      </c>
      <c r="C119" s="7"/>
      <c r="D119" s="2" t="e">
        <f t="shared" si="12"/>
        <v>#N/A</v>
      </c>
      <c r="E119" s="2" t="e">
        <f t="shared" si="22"/>
        <v>#N/A</v>
      </c>
      <c r="F119" s="2">
        <v>464131.97294732183</v>
      </c>
      <c r="G119" s="2">
        <f t="shared" si="35"/>
        <v>464131.97294732183</v>
      </c>
      <c r="H119" s="2">
        <f t="shared" si="32"/>
        <v>37948116.12909358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1856181.1428571399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492617.55877234042</v>
      </c>
      <c r="Q119" s="2">
        <f t="shared" si="36"/>
        <v>492617.55877234042</v>
      </c>
      <c r="R119" s="2">
        <f t="shared" si="33"/>
        <v>39618840.992248088</v>
      </c>
      <c r="S119" s="2">
        <f t="shared" si="17"/>
        <v>464131.97294732183</v>
      </c>
      <c r="T119" s="2">
        <f t="shared" si="18"/>
        <v>25854.857142857043</v>
      </c>
      <c r="U119" s="2">
        <f t="shared" si="19"/>
        <v>492617.55877234042</v>
      </c>
      <c r="V119" s="2">
        <f t="shared" si="34"/>
        <v>3559179</v>
      </c>
      <c r="W119" s="2">
        <f t="shared" si="20"/>
        <v>324233</v>
      </c>
      <c r="X119" s="2">
        <f t="shared" si="6"/>
        <v>168384.55877234042</v>
      </c>
      <c r="Y119" s="2">
        <f t="shared" si="30"/>
        <v>36059661.992248073</v>
      </c>
      <c r="Z119" s="2" t="str">
        <f t="shared" si="8"/>
        <v>HERE</v>
      </c>
      <c r="AA119" s="2">
        <f>IF(Z119="HERE",Y119,AA118+Graph!$G$1*1000)</f>
        <v>36059661.992248073</v>
      </c>
      <c r="AB119" s="2">
        <f t="shared" si="21"/>
        <v>168384.55877234042</v>
      </c>
      <c r="AC119" s="2">
        <f t="shared" si="31"/>
        <v>3559179</v>
      </c>
      <c r="AD119" s="3">
        <f t="shared" si="10"/>
        <v>36059661.992248073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25847445.844012193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42</v>
      </c>
      <c r="C120" s="7"/>
      <c r="D120" s="2" t="e">
        <f t="shared" si="12"/>
        <v>#N/A</v>
      </c>
      <c r="E120" s="2" t="e">
        <f t="shared" si="22"/>
        <v>#N/A</v>
      </c>
      <c r="F120" s="2">
        <v>465559.83363237977</v>
      </c>
      <c r="G120" s="2">
        <f t="shared" si="35"/>
        <v>465559.83363237977</v>
      </c>
      <c r="H120" s="2">
        <f t="shared" si="32"/>
        <v>38413675.96272596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1882035.999999997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494403.12208627164</v>
      </c>
      <c r="Q120" s="2">
        <f t="shared" si="36"/>
        <v>494403.12208627164</v>
      </c>
      <c r="R120" s="2">
        <f t="shared" si="33"/>
        <v>40113244.11433436</v>
      </c>
      <c r="S120" s="2">
        <f t="shared" si="17"/>
        <v>465559.83363237977</v>
      </c>
      <c r="T120" s="2">
        <f t="shared" si="18"/>
        <v>25854.857142857043</v>
      </c>
      <c r="U120" s="2">
        <f t="shared" si="19"/>
        <v>494403.12208627164</v>
      </c>
      <c r="V120" s="2">
        <f t="shared" si="34"/>
        <v>3837094</v>
      </c>
      <c r="W120" s="2">
        <f t="shared" si="20"/>
        <v>277915</v>
      </c>
      <c r="X120" s="2">
        <f t="shared" si="6"/>
        <v>216488.12208627164</v>
      </c>
      <c r="Y120" s="2">
        <f t="shared" si="30"/>
        <v>36276150.114334345</v>
      </c>
      <c r="Z120" s="2" t="str">
        <f t="shared" si="8"/>
        <v>HERE</v>
      </c>
      <c r="AA120" s="2">
        <f>IF(Z120="HERE",Y120,AA119+Graph!$G$1*1000)</f>
        <v>36276150.114334345</v>
      </c>
      <c r="AB120" s="2">
        <f t="shared" si="21"/>
        <v>216488.12208627164</v>
      </c>
      <c r="AC120" s="2">
        <f t="shared" si="31"/>
        <v>3837094</v>
      </c>
      <c r="AD120" s="3">
        <f t="shared" si="10"/>
        <v>36276150.114334345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26250671.584529385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43</v>
      </c>
      <c r="C121" s="7"/>
      <c r="D121" s="2" t="e">
        <f t="shared" si="12"/>
        <v>#N/A</v>
      </c>
      <c r="E121" s="2" t="e">
        <f t="shared" si="22"/>
        <v>#N/A</v>
      </c>
      <c r="F121" s="2">
        <v>466987.69431743771</v>
      </c>
      <c r="G121" s="2">
        <f t="shared" si="35"/>
        <v>466987.69431743771</v>
      </c>
      <c r="H121" s="2">
        <f t="shared" si="32"/>
        <v>38880663.657043397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1907890.857142854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496188.68540020287</v>
      </c>
      <c r="Q121" s="2">
        <f t="shared" si="36"/>
        <v>496188.68540020287</v>
      </c>
      <c r="R121" s="2">
        <f t="shared" si="33"/>
        <v>40609432.799734563</v>
      </c>
      <c r="S121" s="2">
        <f t="shared" si="17"/>
        <v>466987.69431743771</v>
      </c>
      <c r="T121" s="2">
        <f t="shared" si="18"/>
        <v>25854.857142857043</v>
      </c>
      <c r="U121" s="2">
        <f t="shared" si="19"/>
        <v>496188.68540020287</v>
      </c>
      <c r="V121" s="2">
        <f t="shared" si="34"/>
        <v>4062501</v>
      </c>
      <c r="W121" s="2">
        <f t="shared" si="20"/>
        <v>225407</v>
      </c>
      <c r="X121" s="2">
        <f t="shared" si="6"/>
        <v>270781.68540020287</v>
      </c>
      <c r="Y121" s="2">
        <f t="shared" si="30"/>
        <v>36546931.799734548</v>
      </c>
      <c r="Z121" s="2" t="str">
        <f t="shared" si="8"/>
        <v>HERE</v>
      </c>
      <c r="AA121" s="2">
        <f>IF(Z121="HERE",Y121,AA120+Graph!$G$1*1000)</f>
        <v>36546931.799734548</v>
      </c>
      <c r="AB121" s="2">
        <f t="shared" si="21"/>
        <v>270781.68540020287</v>
      </c>
      <c r="AC121" s="2">
        <f t="shared" si="31"/>
        <v>4062501</v>
      </c>
      <c r="AD121" s="3">
        <f t="shared" si="10"/>
        <v>36546931.799734548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26655504.332029115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44</v>
      </c>
      <c r="C122" s="7"/>
      <c r="D122" s="2" t="e">
        <f t="shared" si="12"/>
        <v>#N/A</v>
      </c>
      <c r="E122" s="2" t="e">
        <f t="shared" si="22"/>
        <v>#N/A</v>
      </c>
      <c r="F122" s="2">
        <v>468415.5550024882</v>
      </c>
      <c r="G122" s="2">
        <f t="shared" si="35"/>
        <v>468415.5550024882</v>
      </c>
      <c r="H122" s="2">
        <f t="shared" si="32"/>
        <v>39349079.212045886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1933745.7142857111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497974.2487141192</v>
      </c>
      <c r="Q122" s="2">
        <f t="shared" si="36"/>
        <v>497974.2487141192</v>
      </c>
      <c r="R122" s="2">
        <f t="shared" si="33"/>
        <v>41107407.048448682</v>
      </c>
      <c r="S122" s="2">
        <f t="shared" si="17"/>
        <v>468415.5550024882</v>
      </c>
      <c r="T122" s="2">
        <f t="shared" si="18"/>
        <v>25854.857142857043</v>
      </c>
      <c r="U122" s="2">
        <f t="shared" si="19"/>
        <v>497974.2487141192</v>
      </c>
      <c r="V122" s="2">
        <f t="shared" si="34"/>
        <v>4266577</v>
      </c>
      <c r="W122" s="2">
        <f t="shared" si="20"/>
        <v>204076</v>
      </c>
      <c r="X122" s="2">
        <f t="shared" si="6"/>
        <v>293898.2487141192</v>
      </c>
      <c r="Y122" s="2">
        <f t="shared" si="30"/>
        <v>36840830.048448667</v>
      </c>
      <c r="Z122" s="2" t="str">
        <f t="shared" si="8"/>
        <v>HERE</v>
      </c>
      <c r="AA122" s="2">
        <f>IF(Z122="HERE",Y122,AA121+Graph!$G$1*1000)</f>
        <v>36840830.048448667</v>
      </c>
      <c r="AB122" s="2">
        <f t="shared" si="21"/>
        <v>293898.2487141192</v>
      </c>
      <c r="AC122" s="2">
        <f t="shared" si="31"/>
        <v>4266577</v>
      </c>
      <c r="AD122" s="3">
        <f t="shared" si="10"/>
        <v>36840830.048448667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27024511.952095799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45</v>
      </c>
      <c r="C123" s="7"/>
      <c r="D123" s="2" t="e">
        <f t="shared" si="12"/>
        <v>#N/A</v>
      </c>
      <c r="E123" s="2" t="e">
        <f t="shared" si="22"/>
        <v>#N/A</v>
      </c>
      <c r="F123" s="2">
        <v>469843.41568754613</v>
      </c>
      <c r="G123" s="2">
        <f t="shared" si="35"/>
        <v>469843.41568754613</v>
      </c>
      <c r="H123" s="2">
        <f t="shared" si="32"/>
        <v>39818922.627733432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1959600.5714285681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499759.81202805042</v>
      </c>
      <c r="Q123" s="2">
        <f t="shared" si="36"/>
        <v>499759.81202805042</v>
      </c>
      <c r="R123" s="2">
        <f t="shared" si="33"/>
        <v>41607166.860476732</v>
      </c>
      <c r="S123" s="2">
        <f t="shared" si="17"/>
        <v>469843.41568754613</v>
      </c>
      <c r="T123" s="2">
        <f t="shared" si="18"/>
        <v>25854.857142857043</v>
      </c>
      <c r="U123" s="2">
        <f t="shared" si="19"/>
        <v>499759.81202805042</v>
      </c>
      <c r="V123" s="2">
        <f t="shared" si="34"/>
        <v>4609740</v>
      </c>
      <c r="W123" s="2">
        <f t="shared" si="20"/>
        <v>343163</v>
      </c>
      <c r="X123" s="2">
        <f t="shared" si="6"/>
        <v>156596.81202805042</v>
      </c>
      <c r="Y123" s="2">
        <f t="shared" si="30"/>
        <v>36997426.860476717</v>
      </c>
      <c r="Z123" s="2" t="str">
        <f t="shared" si="8"/>
        <v>HERE</v>
      </c>
      <c r="AA123" s="2">
        <f>IF(Z123="HERE",Y123,AA122+Graph!$G$1*1000)</f>
        <v>36997426.860476717</v>
      </c>
      <c r="AB123" s="2">
        <f t="shared" si="21"/>
        <v>156596.81202805042</v>
      </c>
      <c r="AC123" s="2">
        <f t="shared" si="31"/>
        <v>4609740</v>
      </c>
      <c r="AD123" s="3">
        <f t="shared" si="10"/>
        <v>36997426.860476717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27395126.579145011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46</v>
      </c>
      <c r="C124" s="7"/>
      <c r="D124" s="2" t="e">
        <f t="shared" si="12"/>
        <v>#N/A</v>
      </c>
      <c r="E124" s="2" t="e">
        <f t="shared" si="22"/>
        <v>#N/A</v>
      </c>
      <c r="F124" s="2">
        <v>471271.27637260407</v>
      </c>
      <c r="G124" s="2">
        <f t="shared" si="35"/>
        <v>471271.27637260407</v>
      </c>
      <c r="H124" s="2">
        <f t="shared" si="32"/>
        <v>40290193.904106036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1985455.4285714251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501545.37534196675</v>
      </c>
      <c r="Q124" s="2">
        <f t="shared" si="36"/>
        <v>501545.37534196675</v>
      </c>
      <c r="R124" s="2">
        <f t="shared" si="33"/>
        <v>42108712.235818699</v>
      </c>
      <c r="S124" s="2">
        <f t="shared" si="17"/>
        <v>471271.27637260407</v>
      </c>
      <c r="T124" s="2">
        <f t="shared" si="18"/>
        <v>25854.857142857043</v>
      </c>
      <c r="U124" s="2">
        <f t="shared" si="19"/>
        <v>501545.37534196675</v>
      </c>
      <c r="V124" s="2">
        <f t="shared" si="34"/>
        <v>4973248</v>
      </c>
      <c r="W124" s="2">
        <f t="shared" si="20"/>
        <v>363508</v>
      </c>
      <c r="X124" s="2">
        <f t="shared" si="6"/>
        <v>138037.37534196675</v>
      </c>
      <c r="Y124" s="2">
        <f t="shared" si="30"/>
        <v>37135464.235818684</v>
      </c>
      <c r="Z124" s="2" t="str">
        <f t="shared" si="8"/>
        <v>HERE</v>
      </c>
      <c r="AA124" s="2">
        <f>IF(Z124="HERE",Y124,AA123+Graph!$G$1*1000)</f>
        <v>37135464.235818684</v>
      </c>
      <c r="AB124" s="2">
        <f t="shared" si="21"/>
        <v>138037.37534196675</v>
      </c>
      <c r="AC124" s="2">
        <f t="shared" si="31"/>
        <v>4973248</v>
      </c>
      <c r="AD124" s="3">
        <f t="shared" si="10"/>
        <v>37135464.235818684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27767348.213176761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47</v>
      </c>
      <c r="C125" s="7"/>
      <c r="D125" s="2" t="e">
        <f t="shared" si="12"/>
        <v>#N/A</v>
      </c>
      <c r="E125" s="2" t="e">
        <f t="shared" si="22"/>
        <v>#N/A</v>
      </c>
      <c r="F125" s="2">
        <v>472699.13705766201</v>
      </c>
      <c r="G125" s="2">
        <f t="shared" si="35"/>
        <v>472699.13705766201</v>
      </c>
      <c r="H125" s="2">
        <f t="shared" si="32"/>
        <v>40762893.041163698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2011310.2857142822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503330.93865589797</v>
      </c>
      <c r="Q125" s="2">
        <f t="shared" si="36"/>
        <v>503330.93865589797</v>
      </c>
      <c r="R125" s="2">
        <f t="shared" si="33"/>
        <v>42612043.174474597</v>
      </c>
      <c r="S125" s="2">
        <f t="shared" si="17"/>
        <v>472699.13705766201</v>
      </c>
      <c r="T125" s="2">
        <f t="shared" si="18"/>
        <v>25854.857142857043</v>
      </c>
      <c r="U125" s="2">
        <f t="shared" si="19"/>
        <v>503330.93865589797</v>
      </c>
      <c r="V125" s="2">
        <f t="shared" si="34"/>
        <v>5383103</v>
      </c>
      <c r="W125" s="2">
        <f t="shared" si="20"/>
        <v>409855</v>
      </c>
      <c r="X125" s="2">
        <f t="shared" si="6"/>
        <v>93475.938655897975</v>
      </c>
      <c r="Y125" s="2">
        <f t="shared" si="30"/>
        <v>37228940.174474582</v>
      </c>
      <c r="Z125" s="2" t="str">
        <f t="shared" si="8"/>
        <v>HERE</v>
      </c>
      <c r="AA125" s="2">
        <f>IF(Z125="HERE",Y125,AA124+Graph!$G$1*1000)</f>
        <v>37228940.174474582</v>
      </c>
      <c r="AB125" s="2">
        <f t="shared" si="21"/>
        <v>93475.938655897975</v>
      </c>
      <c r="AC125" s="2">
        <f t="shared" si="31"/>
        <v>5383103</v>
      </c>
      <c r="AD125" s="3">
        <f t="shared" si="10"/>
        <v>37228940.174474582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28141176.854191031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48</v>
      </c>
      <c r="C126" s="7"/>
      <c r="D126" s="2" t="e">
        <f t="shared" si="12"/>
        <v>#N/A</v>
      </c>
      <c r="E126" s="2" t="e">
        <f t="shared" si="22"/>
        <v>#N/A</v>
      </c>
      <c r="F126" s="2">
        <v>474126.99774271995</v>
      </c>
      <c r="G126" s="2">
        <f t="shared" si="35"/>
        <v>474126.99774271995</v>
      </c>
      <c r="H126" s="2">
        <f t="shared" si="32"/>
        <v>41237020.038906418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2037165.1428571392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505116.5019698143</v>
      </c>
      <c r="Q126" s="2">
        <f t="shared" si="36"/>
        <v>505116.5019698143</v>
      </c>
      <c r="R126" s="2">
        <f t="shared" si="33"/>
        <v>43117159.676444411</v>
      </c>
      <c r="S126" s="2">
        <f t="shared" si="17"/>
        <v>474126.99774271995</v>
      </c>
      <c r="T126" s="2">
        <f t="shared" si="18"/>
        <v>25854.857142857043</v>
      </c>
      <c r="U126" s="2">
        <f t="shared" si="19"/>
        <v>505116.5019698143</v>
      </c>
      <c r="V126" s="2">
        <f t="shared" si="34"/>
        <v>5861351</v>
      </c>
      <c r="W126" s="2">
        <f t="shared" si="20"/>
        <v>478248</v>
      </c>
      <c r="X126" s="2">
        <f t="shared" si="6"/>
        <v>26868.501969814301</v>
      </c>
      <c r="Y126" s="2">
        <f t="shared" si="30"/>
        <v>37255808.676444396</v>
      </c>
      <c r="Z126" s="2" t="str">
        <f t="shared" si="8"/>
        <v>HERE</v>
      </c>
      <c r="AA126" s="2">
        <f>IF(Z126="HERE",Y126,AA125+Graph!$G$1*1000)</f>
        <v>37255808.676444396</v>
      </c>
      <c r="AB126" s="2">
        <f t="shared" si="21"/>
        <v>26868.501969814301</v>
      </c>
      <c r="AC126" s="2">
        <f t="shared" si="31"/>
        <v>5861351</v>
      </c>
      <c r="AD126" s="3">
        <f t="shared" si="10"/>
        <v>37255808.676444396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28516612.502187844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49</v>
      </c>
      <c r="C127" s="7"/>
      <c r="D127" s="2" t="e">
        <f t="shared" si="12"/>
        <v>#N/A</v>
      </c>
      <c r="E127" s="2" t="e">
        <f t="shared" si="22"/>
        <v>#N/A</v>
      </c>
      <c r="F127" s="2">
        <v>475554.85842777789</v>
      </c>
      <c r="G127" s="2">
        <f t="shared" si="35"/>
        <v>475554.85842777789</v>
      </c>
      <c r="H127" s="2">
        <f t="shared" si="32"/>
        <v>41712574.897334196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2063019.9999999963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506902.06528374553</v>
      </c>
      <c r="Q127" s="2">
        <f t="shared" si="36"/>
        <v>506902.06528374553</v>
      </c>
      <c r="R127" s="2">
        <f t="shared" si="33"/>
        <v>43624061.741728157</v>
      </c>
      <c r="S127" s="2">
        <f t="shared" si="17"/>
        <v>475554.85842777789</v>
      </c>
      <c r="T127" s="2">
        <f t="shared" si="18"/>
        <v>25854.857142857043</v>
      </c>
      <c r="U127" s="2">
        <f t="shared" si="19"/>
        <v>506902.06528374553</v>
      </c>
      <c r="V127" s="2">
        <f t="shared" si="34"/>
        <v>6353321</v>
      </c>
      <c r="W127" s="2">
        <f t="shared" si="20"/>
        <v>491970</v>
      </c>
      <c r="X127" s="2">
        <f t="shared" si="6"/>
        <v>14932.065283745527</v>
      </c>
      <c r="Y127" s="2">
        <f t="shared" si="30"/>
        <v>37270740.741728142</v>
      </c>
      <c r="Z127" s="2" t="str">
        <f t="shared" si="8"/>
        <v>HERE</v>
      </c>
      <c r="AA127" s="2">
        <f>IF(Z127="HERE",Y127,AA126+Graph!$G$1*1000)</f>
        <v>37270740.741728142</v>
      </c>
      <c r="AB127" s="2">
        <f t="shared" si="21"/>
        <v>14932.065283745527</v>
      </c>
      <c r="AC127" s="2">
        <f t="shared" si="31"/>
        <v>6353321</v>
      </c>
      <c r="AD127" s="3">
        <f t="shared" si="10"/>
        <v>37270740.741728142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28893655.157167178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50</v>
      </c>
      <c r="C128" s="7"/>
      <c r="D128" s="2" t="e">
        <f t="shared" si="12"/>
        <v>#N/A</v>
      </c>
      <c r="E128" s="2" t="e">
        <f t="shared" si="22"/>
        <v>#N/A</v>
      </c>
      <c r="F128" s="2">
        <v>476982.71911282837</v>
      </c>
      <c r="G128" s="2">
        <f t="shared" si="35"/>
        <v>476982.71911282837</v>
      </c>
      <c r="H128" s="2">
        <f t="shared" si="32"/>
        <v>42189557.616447024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2088874.8571428533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508687.62859766185</v>
      </c>
      <c r="Q128" s="2">
        <f t="shared" si="36"/>
        <v>508687.62859766185</v>
      </c>
      <c r="R128" s="2">
        <f t="shared" si="33"/>
        <v>44132749.370325819</v>
      </c>
      <c r="S128" s="2">
        <f t="shared" si="17"/>
        <v>476982.71911282837</v>
      </c>
      <c r="T128" s="2">
        <f t="shared" si="18"/>
        <v>25854.857142857043</v>
      </c>
      <c r="U128" s="2">
        <f t="shared" si="19"/>
        <v>508687.62859766185</v>
      </c>
      <c r="V128" s="2">
        <f t="shared" si="34"/>
        <v>6573570</v>
      </c>
      <c r="W128" s="2">
        <f t="shared" si="20"/>
        <v>220249</v>
      </c>
      <c r="X128" s="2">
        <f t="shared" si="6"/>
        <v>288438.62859766185</v>
      </c>
      <c r="Y128" s="2">
        <f t="shared" si="30"/>
        <v>37559179.370325804</v>
      </c>
      <c r="Z128" s="2" t="str">
        <f t="shared" si="8"/>
        <v>HERE</v>
      </c>
      <c r="AA128" s="2">
        <f>IF(Z128="HERE",Y128,AA127+Graph!$G$1*1000)</f>
        <v>37559179.370325804</v>
      </c>
      <c r="AB128" s="2">
        <f t="shared" si="21"/>
        <v>288438.62859766185</v>
      </c>
      <c r="AC128" s="2">
        <f t="shared" si="31"/>
        <v>6573570</v>
      </c>
      <c r="AD128" s="3">
        <f t="shared" si="10"/>
        <v>37559179.370325804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29272304.81912905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51</v>
      </c>
      <c r="C129" s="7"/>
      <c r="D129" s="2" t="e">
        <f t="shared" si="12"/>
        <v>#N/A</v>
      </c>
      <c r="E129" s="2" t="e">
        <f t="shared" si="22"/>
        <v>#N/A</v>
      </c>
      <c r="F129" s="2">
        <v>478410.57979788631</v>
      </c>
      <c r="G129" s="2">
        <f t="shared" si="35"/>
        <v>478410.57979788631</v>
      </c>
      <c r="H129" s="2">
        <f t="shared" si="32"/>
        <v>42667968.19624491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2114729.7142857104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510473.19191159308</v>
      </c>
      <c r="Q129" s="2">
        <f t="shared" si="36"/>
        <v>510473.19191159308</v>
      </c>
      <c r="R129" s="2">
        <f t="shared" si="33"/>
        <v>44643222.562237412</v>
      </c>
      <c r="S129" s="2">
        <f t="shared" si="17"/>
        <v>478410.57979788631</v>
      </c>
      <c r="T129" s="2">
        <f t="shared" si="18"/>
        <v>25854.857142857043</v>
      </c>
      <c r="U129" s="2">
        <f t="shared" si="19"/>
        <v>510473.19191159308</v>
      </c>
      <c r="V129" s="2">
        <f t="shared" si="34"/>
        <v>6853372</v>
      </c>
      <c r="W129" s="2">
        <f t="shared" si="20"/>
        <v>279802</v>
      </c>
      <c r="X129" s="2">
        <f t="shared" si="6"/>
        <v>230671.19191159308</v>
      </c>
      <c r="Y129" s="2">
        <f t="shared" si="30"/>
        <v>37789850.562237397</v>
      </c>
      <c r="Z129" s="2" t="str">
        <f t="shared" si="8"/>
        <v>HERE</v>
      </c>
      <c r="AA129" s="2">
        <f>IF(Z129="HERE",Y129,AA128+Graph!$G$1*1000)</f>
        <v>37789850.562237397</v>
      </c>
      <c r="AB129" s="2">
        <f t="shared" si="21"/>
        <v>230671.19191159308</v>
      </c>
      <c r="AC129" s="2">
        <f t="shared" si="31"/>
        <v>6853372</v>
      </c>
      <c r="AD129" s="3">
        <f t="shared" si="10"/>
        <v>37789850.562237397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29585926.557716306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52</v>
      </c>
      <c r="C130" s="7"/>
      <c r="D130" s="2" t="e">
        <f t="shared" si="12"/>
        <v>#N/A</v>
      </c>
      <c r="E130" s="2" t="e">
        <f t="shared" si="22"/>
        <v>#N/A</v>
      </c>
      <c r="F130" s="2">
        <v>479838.44048294425</v>
      </c>
      <c r="G130" s="2">
        <f t="shared" si="35"/>
        <v>479838.44048294425</v>
      </c>
      <c r="H130" s="2">
        <f t="shared" si="32"/>
        <v>43147806.636727855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2140584.5714285676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512258.75522552431</v>
      </c>
      <c r="Q130" s="2">
        <f t="shared" si="36"/>
        <v>512258.75522552431</v>
      </c>
      <c r="R130" s="2">
        <f t="shared" si="33"/>
        <v>45155481.317462936</v>
      </c>
      <c r="S130" s="2">
        <f t="shared" si="17"/>
        <v>479838.44048294425</v>
      </c>
      <c r="T130" s="2">
        <f t="shared" si="18"/>
        <v>25854.857142857276</v>
      </c>
      <c r="U130" s="2">
        <f t="shared" si="19"/>
        <v>512258.75522552431</v>
      </c>
      <c r="V130" s="2">
        <f t="shared" si="34"/>
        <v>7164387</v>
      </c>
      <c r="W130" s="2">
        <f t="shared" si="20"/>
        <v>311015</v>
      </c>
      <c r="X130" s="2">
        <f t="shared" si="6"/>
        <v>201243.75522552431</v>
      </c>
      <c r="Y130" s="2">
        <f t="shared" si="30"/>
        <v>37991094.317462921</v>
      </c>
      <c r="Z130" s="2" t="str">
        <f t="shared" si="8"/>
        <v>HERE</v>
      </c>
      <c r="AA130" s="2">
        <f>IF(Z130="HERE",Y130,AA129+Graph!$G$1*1000)</f>
        <v>37991094.317462921</v>
      </c>
      <c r="AB130" s="2">
        <f t="shared" si="21"/>
        <v>201243.75522552431</v>
      </c>
      <c r="AC130" s="2">
        <f t="shared" si="31"/>
        <v>7164387</v>
      </c>
      <c r="AD130" s="3">
        <f t="shared" si="10"/>
        <v>37991094.317462921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29901155.303286098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53</v>
      </c>
      <c r="C131" s="7"/>
      <c r="D131" s="2" t="e">
        <f t="shared" si="12"/>
        <v>#N/A</v>
      </c>
      <c r="E131" s="2" t="e">
        <f t="shared" si="22"/>
        <v>#N/A</v>
      </c>
      <c r="F131" s="2">
        <v>481266.30116800219</v>
      </c>
      <c r="G131" s="2">
        <f t="shared" si="35"/>
        <v>481266.30116800219</v>
      </c>
      <c r="H131" s="2">
        <f t="shared" si="32"/>
        <v>43629072.937895857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2166439.4285714249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514044.31853944063</v>
      </c>
      <c r="Q131" s="2">
        <f t="shared" si="36"/>
        <v>514044.31853944063</v>
      </c>
      <c r="R131" s="2">
        <f t="shared" si="33"/>
        <v>45669525.636002377</v>
      </c>
      <c r="S131" s="2">
        <f t="shared" si="17"/>
        <v>481266.30116800219</v>
      </c>
      <c r="T131" s="2">
        <f t="shared" si="18"/>
        <v>25854.857142857276</v>
      </c>
      <c r="U131" s="2">
        <f t="shared" si="19"/>
        <v>514044.31853944063</v>
      </c>
      <c r="V131" s="2">
        <f t="shared" si="34"/>
        <v>7447199</v>
      </c>
      <c r="W131" s="2">
        <f t="shared" si="20"/>
        <v>282812</v>
      </c>
      <c r="X131" s="2">
        <f t="shared" si="6"/>
        <v>231232.31853944063</v>
      </c>
      <c r="Y131" s="2">
        <f t="shared" si="30"/>
        <v>38222326.636002362</v>
      </c>
      <c r="Z131" s="2" t="str">
        <f t="shared" si="8"/>
        <v>HERE</v>
      </c>
      <c r="AA131" s="2">
        <f>IF(Z131="HERE",Y131,AA130+Graph!$G$1*1000)</f>
        <v>38222326.636002362</v>
      </c>
      <c r="AB131" s="2">
        <f t="shared" si="21"/>
        <v>231232.31853944063</v>
      </c>
      <c r="AC131" s="2">
        <f t="shared" si="31"/>
        <v>7447199</v>
      </c>
      <c r="AD131" s="3">
        <f t="shared" si="10"/>
        <v>38222326.636002362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30217991.055838414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54</v>
      </c>
      <c r="C132" s="7"/>
      <c r="D132" s="2" t="e">
        <f t="shared" si="12"/>
        <v>#N/A</v>
      </c>
      <c r="E132" s="2" t="e">
        <f t="shared" si="22"/>
        <v>#N/A</v>
      </c>
      <c r="F132" s="2">
        <v>482694.16185306013</v>
      </c>
      <c r="G132" s="2">
        <f t="shared" si="35"/>
        <v>482694.16185306013</v>
      </c>
      <c r="H132" s="2">
        <f t="shared" si="32"/>
        <v>44111767.099748917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2192294.2857142822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515829.88185337186</v>
      </c>
      <c r="Q132" s="2">
        <f t="shared" si="36"/>
        <v>515829.88185337186</v>
      </c>
      <c r="R132" s="2">
        <f t="shared" si="33"/>
        <v>46185355.517855749</v>
      </c>
      <c r="S132" s="2">
        <f t="shared" si="17"/>
        <v>482694.16185306013</v>
      </c>
      <c r="T132" s="2">
        <f t="shared" si="18"/>
        <v>25854.857142857276</v>
      </c>
      <c r="U132" s="2">
        <f t="shared" si="19"/>
        <v>515829.88185337186</v>
      </c>
      <c r="V132" s="2">
        <f t="shared" si="34"/>
        <v>7891184</v>
      </c>
      <c r="W132" s="2">
        <f t="shared" si="20"/>
        <v>443985</v>
      </c>
      <c r="X132" s="2">
        <f t="shared" si="6"/>
        <v>71844.881853371859</v>
      </c>
      <c r="Y132" s="2">
        <f t="shared" si="30"/>
        <v>38294171.517855734</v>
      </c>
      <c r="Z132" s="2" t="str">
        <f t="shared" si="8"/>
        <v>HERE</v>
      </c>
      <c r="AA132" s="2">
        <f>IF(Z132="HERE",Y132,AA131+Graph!$G$1*1000)</f>
        <v>38294171.517855734</v>
      </c>
      <c r="AB132" s="2">
        <f t="shared" si="21"/>
        <v>71844.881853371859</v>
      </c>
      <c r="AC132" s="2">
        <f t="shared" si="31"/>
        <v>7891184</v>
      </c>
      <c r="AD132" s="3">
        <f t="shared" si="10"/>
        <v>38294171.517855734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30536433.815373268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55</v>
      </c>
      <c r="C133" s="7"/>
      <c r="D133" s="2" t="e">
        <f t="shared" si="12"/>
        <v>#N/A</v>
      </c>
      <c r="E133" s="2" t="e">
        <f t="shared" si="22"/>
        <v>#N/A</v>
      </c>
      <c r="F133" s="2">
        <v>484122.02253811806</v>
      </c>
      <c r="G133" s="2">
        <f t="shared" si="35"/>
        <v>484122.02253811806</v>
      </c>
      <c r="H133" s="2">
        <f t="shared" si="32"/>
        <v>44595889.122287035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2218149.1428571395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517615.44516728818</v>
      </c>
      <c r="Q133" s="2">
        <f t="shared" si="36"/>
        <v>517615.44516728818</v>
      </c>
      <c r="R133" s="2">
        <f t="shared" si="33"/>
        <v>46702970.963023037</v>
      </c>
      <c r="S133" s="2">
        <f t="shared" si="17"/>
        <v>484122.02253811806</v>
      </c>
      <c r="T133" s="2">
        <f t="shared" si="18"/>
        <v>25854.857142857276</v>
      </c>
      <c r="U133" s="2">
        <f t="shared" si="19"/>
        <v>517615.44516728818</v>
      </c>
      <c r="V133" s="2">
        <f t="shared" si="34"/>
        <v>8378940</v>
      </c>
      <c r="W133" s="2">
        <f t="shared" si="20"/>
        <v>487756</v>
      </c>
      <c r="X133" s="2">
        <f t="shared" si="6"/>
        <v>29859.445167288184</v>
      </c>
      <c r="Y133" s="2">
        <f t="shared" si="30"/>
        <v>38324030.963023022</v>
      </c>
      <c r="Z133" s="2" t="str">
        <f t="shared" si="8"/>
        <v>HERE</v>
      </c>
      <c r="AA133" s="2">
        <f>IF(Z133="HERE",Y133,AA132+Graph!$G$1*1000)</f>
        <v>38324030.963023022</v>
      </c>
      <c r="AB133" s="2">
        <f t="shared" si="21"/>
        <v>29859.445167288184</v>
      </c>
      <c r="AC133" s="2">
        <f t="shared" si="31"/>
        <v>8378940</v>
      </c>
      <c r="AD133" s="3">
        <f t="shared" si="10"/>
        <v>38324030.963023022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30856483.581890661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56</v>
      </c>
      <c r="C134" s="7"/>
      <c r="D134" s="2" t="e">
        <f t="shared" si="12"/>
        <v>#N/A</v>
      </c>
      <c r="E134" s="2" t="e">
        <f t="shared" si="22"/>
        <v>#N/A</v>
      </c>
      <c r="F134" s="2">
        <v>485549.88322316855</v>
      </c>
      <c r="G134" s="2">
        <f t="shared" si="35"/>
        <v>485549.88322316855</v>
      </c>
      <c r="H134" s="2">
        <f t="shared" si="32"/>
        <v>45081439.005510204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2244003.9999999967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519401.00848121941</v>
      </c>
      <c r="Q134" s="2">
        <f t="shared" si="36"/>
        <v>519401.00848121941</v>
      </c>
      <c r="R134" s="2">
        <f t="shared" si="33"/>
        <v>47222371.971504256</v>
      </c>
      <c r="S134" s="2">
        <f t="shared" si="17"/>
        <v>485549.88322316855</v>
      </c>
      <c r="T134" s="2">
        <f t="shared" si="18"/>
        <v>25854.857142857276</v>
      </c>
      <c r="U134" s="2">
        <f t="shared" si="19"/>
        <v>519401.00848121941</v>
      </c>
      <c r="V134" s="2">
        <f t="shared" si="34"/>
        <v>8977329</v>
      </c>
      <c r="W134" s="2">
        <f t="shared" si="20"/>
        <v>598389</v>
      </c>
      <c r="X134" s="2">
        <f t="shared" si="6"/>
        <v>-78987.991518780589</v>
      </c>
      <c r="Y134" s="2">
        <f t="shared" si="30"/>
        <v>38245042.971504241</v>
      </c>
      <c r="Z134" s="2" t="str">
        <f t="shared" si="8"/>
        <v>HERE</v>
      </c>
      <c r="AA134" s="2">
        <f>IF(Z134="HERE",Y134,AA133+Graph!$G$1*1000)</f>
        <v>38245042.971504241</v>
      </c>
      <c r="AB134" s="2">
        <f t="shared" si="21"/>
        <v>-78987.991518780589</v>
      </c>
      <c r="AC134" s="2">
        <f t="shared" si="31"/>
        <v>8977329</v>
      </c>
      <c r="AD134" s="3">
        <f t="shared" si="10"/>
        <v>38245042.971504241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31178140.355390582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57</v>
      </c>
      <c r="C135" s="7"/>
      <c r="D135" s="2" t="e">
        <f t="shared" si="12"/>
        <v>#N/A</v>
      </c>
      <c r="E135" s="2" t="e">
        <f t="shared" si="22"/>
        <v>#N/A</v>
      </c>
      <c r="F135" s="2">
        <v>486977.74390822649</v>
      </c>
      <c r="G135" s="2">
        <f t="shared" si="35"/>
        <v>486977.74390822649</v>
      </c>
      <c r="H135" s="2">
        <f t="shared" si="32"/>
        <v>45568416.74941843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2269858.857142854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521186.57179513574</v>
      </c>
      <c r="Q135" s="2">
        <f t="shared" si="36"/>
        <v>521186.57179513574</v>
      </c>
      <c r="R135" s="2">
        <f t="shared" si="33"/>
        <v>47743558.543299392</v>
      </c>
      <c r="S135" s="2">
        <f t="shared" si="17"/>
        <v>486977.74390822649</v>
      </c>
      <c r="T135" s="2">
        <f t="shared" si="18"/>
        <v>25854.857142857276</v>
      </c>
      <c r="U135" s="2">
        <f t="shared" si="19"/>
        <v>521186.57179513574</v>
      </c>
      <c r="V135" s="2">
        <f t="shared" si="34"/>
        <v>9296367</v>
      </c>
      <c r="W135" s="2">
        <f t="shared" si="20"/>
        <v>319038</v>
      </c>
      <c r="X135" s="2">
        <f t="shared" si="6"/>
        <v>202148.57179513574</v>
      </c>
      <c r="Y135" s="2">
        <f t="shared" si="30"/>
        <v>38447191.543299377</v>
      </c>
      <c r="Z135" s="2" t="str">
        <f t="shared" si="8"/>
        <v>HERE</v>
      </c>
      <c r="AA135" s="2">
        <f>IF(Z135="HERE",Y135,AA134+Graph!$G$1*1000)</f>
        <v>38447191.543299377</v>
      </c>
      <c r="AB135" s="2">
        <f t="shared" si="21"/>
        <v>202148.57179513574</v>
      </c>
      <c r="AC135" s="2">
        <f t="shared" si="31"/>
        <v>9296367</v>
      </c>
      <c r="AD135" s="3">
        <f t="shared" si="10"/>
        <v>38447191.543299377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31501404.135873035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58</v>
      </c>
      <c r="C136" s="7"/>
      <c r="D136" s="2" t="e">
        <f t="shared" si="12"/>
        <v>#N/A</v>
      </c>
      <c r="E136" s="2" t="e">
        <f t="shared" si="22"/>
        <v>#N/A</v>
      </c>
      <c r="F136" s="2">
        <v>488405.60459328443</v>
      </c>
      <c r="G136" s="2">
        <f t="shared" si="35"/>
        <v>488405.60459328443</v>
      </c>
      <c r="H136" s="2">
        <f t="shared" si="32"/>
        <v>46056822.354011714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2295713.7142857113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522972.13510906696</v>
      </c>
      <c r="Q136" s="2">
        <f t="shared" si="36"/>
        <v>522972.13510906696</v>
      </c>
      <c r="R136" s="2">
        <f t="shared" si="33"/>
        <v>48266530.678408459</v>
      </c>
      <c r="S136" s="2">
        <f t="shared" si="17"/>
        <v>488405.60459328443</v>
      </c>
      <c r="T136" s="2">
        <f t="shared" si="18"/>
        <v>25854.857142857276</v>
      </c>
      <c r="U136" s="2">
        <f t="shared" si="19"/>
        <v>522972.13510906696</v>
      </c>
      <c r="V136" s="2">
        <f t="shared" si="34"/>
        <v>9646715</v>
      </c>
      <c r="W136" s="2">
        <f t="shared" si="20"/>
        <v>350348</v>
      </c>
      <c r="X136" s="2">
        <f t="shared" si="6"/>
        <v>172624.13510906696</v>
      </c>
      <c r="Y136" s="2">
        <f t="shared" si="30"/>
        <v>38619815.678408444</v>
      </c>
      <c r="Z136" s="2" t="str">
        <f t="shared" si="8"/>
        <v>HERE</v>
      </c>
      <c r="AA136" s="2">
        <f>IF(Z136="HERE",Y136,AA135+Graph!$G$1*1000)</f>
        <v>38619815.678408444</v>
      </c>
      <c r="AB136" s="2">
        <f t="shared" si="21"/>
        <v>172624.13510906696</v>
      </c>
      <c r="AC136" s="2">
        <f t="shared" si="31"/>
        <v>9646715</v>
      </c>
      <c r="AD136" s="3">
        <f t="shared" si="10"/>
        <v>38619815.678408444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31826274.923338015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59</v>
      </c>
      <c r="C137" s="7"/>
      <c r="D137" s="2" t="e">
        <f t="shared" si="12"/>
        <v>#N/A</v>
      </c>
      <c r="E137" s="2" t="e">
        <f t="shared" si="22"/>
        <v>#N/A</v>
      </c>
      <c r="F137" s="2">
        <v>489833.46527834237</v>
      </c>
      <c r="G137" s="2">
        <f t="shared" si="35"/>
        <v>489833.46527834237</v>
      </c>
      <c r="H137" s="2">
        <f t="shared" si="32"/>
        <v>46546655.819290057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2321568.5714285686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524757.69842298329</v>
      </c>
      <c r="Q137" s="2">
        <f t="shared" si="36"/>
        <v>524757.69842298329</v>
      </c>
      <c r="R137" s="2">
        <f t="shared" si="33"/>
        <v>48791288.376831442</v>
      </c>
      <c r="S137" s="2">
        <f t="shared" si="17"/>
        <v>489833.46527834237</v>
      </c>
      <c r="T137" s="2">
        <f t="shared" si="18"/>
        <v>25854.857142857276</v>
      </c>
      <c r="U137" s="2">
        <f t="shared" si="19"/>
        <v>524757.69842298329</v>
      </c>
      <c r="V137" s="2">
        <f t="shared" si="34"/>
        <v>10021471</v>
      </c>
      <c r="W137" s="2">
        <f t="shared" si="20"/>
        <v>374756</v>
      </c>
      <c r="X137" s="2">
        <f t="shared" si="6"/>
        <v>150001.69842298329</v>
      </c>
      <c r="Y137" s="2">
        <f t="shared" si="30"/>
        <v>38769817.376831427</v>
      </c>
      <c r="Z137" s="2" t="str">
        <f t="shared" si="8"/>
        <v>HERE</v>
      </c>
      <c r="AA137" s="2">
        <f>IF(Z137="HERE",Y137,AA136+Graph!$G$1*1000)</f>
        <v>38769817.376831427</v>
      </c>
      <c r="AB137" s="2">
        <f t="shared" si="21"/>
        <v>150001.69842298329</v>
      </c>
      <c r="AC137" s="2">
        <f t="shared" si="31"/>
        <v>10021471</v>
      </c>
      <c r="AD137" s="3">
        <f t="shared" si="10"/>
        <v>38769817.376831427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32088297.855285533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60</v>
      </c>
      <c r="C138" s="7"/>
      <c r="D138" s="2" t="e">
        <f t="shared" si="12"/>
        <v>#N/A</v>
      </c>
      <c r="E138" s="2" t="e">
        <f t="shared" si="22"/>
        <v>#N/A</v>
      </c>
      <c r="F138" s="2">
        <v>491261.3259634003</v>
      </c>
      <c r="G138" s="2">
        <f t="shared" si="35"/>
        <v>491261.3259634003</v>
      </c>
      <c r="H138" s="2">
        <f t="shared" si="32"/>
        <v>47037917.145253457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2347423.4285714258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526543.26173691452</v>
      </c>
      <c r="Q138" s="2">
        <f t="shared" si="36"/>
        <v>526543.26173691452</v>
      </c>
      <c r="R138" s="2">
        <f t="shared" si="33"/>
        <v>49317831.638568357</v>
      </c>
      <c r="S138" s="2">
        <f t="shared" si="17"/>
        <v>491261.3259634003</v>
      </c>
      <c r="T138" s="2">
        <f t="shared" si="18"/>
        <v>25854.857142857276</v>
      </c>
      <c r="U138" s="2">
        <f t="shared" si="19"/>
        <v>526543.26173691452</v>
      </c>
      <c r="V138" s="2">
        <f t="shared" si="34"/>
        <v>10490487</v>
      </c>
      <c r="W138" s="2">
        <f t="shared" si="20"/>
        <v>469016</v>
      </c>
      <c r="X138" s="2">
        <f t="shared" si="6"/>
        <v>57527.261736914515</v>
      </c>
      <c r="Y138" s="2">
        <f t="shared" si="30"/>
        <v>38827344.638568342</v>
      </c>
      <c r="Z138" s="2" t="str">
        <f t="shared" si="8"/>
        <v>HERE</v>
      </c>
      <c r="AA138" s="2">
        <f>IF(Z138="HERE",Y138,AA137+Graph!$G$1*1000)</f>
        <v>38827344.638568342</v>
      </c>
      <c r="AB138" s="2">
        <f t="shared" si="21"/>
        <v>57527.261736914515</v>
      </c>
      <c r="AC138" s="2">
        <f t="shared" si="31"/>
        <v>10490487</v>
      </c>
      <c r="AD138" s="3">
        <f t="shared" si="10"/>
        <v>38827344.638568342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32291338.094215579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61</v>
      </c>
      <c r="C139" s="7"/>
      <c r="D139" s="2" t="e">
        <f t="shared" si="12"/>
        <v>#N/A</v>
      </c>
      <c r="E139" s="2" t="e">
        <f t="shared" si="22"/>
        <v>#N/A</v>
      </c>
      <c r="F139" s="2">
        <v>492689.18664845824</v>
      </c>
      <c r="G139" s="2">
        <f t="shared" si="35"/>
        <v>492689.18664845824</v>
      </c>
      <c r="H139" s="2">
        <f t="shared" si="32"/>
        <v>47530606.331901915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2373278.2857142831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528328.82505083084</v>
      </c>
      <c r="Q139" s="2">
        <f t="shared" si="36"/>
        <v>528328.82505083084</v>
      </c>
      <c r="R139" s="2">
        <f t="shared" si="33"/>
        <v>49846160.463619187</v>
      </c>
      <c r="S139" s="2">
        <f t="shared" si="17"/>
        <v>492689.18664845824</v>
      </c>
      <c r="T139" s="2">
        <f t="shared" si="18"/>
        <v>25854.857142857276</v>
      </c>
      <c r="U139" s="2">
        <f t="shared" si="19"/>
        <v>528328.82505083084</v>
      </c>
      <c r="V139" s="2">
        <f t="shared" si="34"/>
        <v>10971047</v>
      </c>
      <c r="W139" s="2">
        <f t="shared" si="20"/>
        <v>480560</v>
      </c>
      <c r="X139" s="2">
        <f t="shared" si="6"/>
        <v>47768.825050830841</v>
      </c>
      <c r="Y139" s="2">
        <f t="shared" si="30"/>
        <v>38875113.463619173</v>
      </c>
      <c r="Z139" s="2" t="str">
        <f t="shared" si="8"/>
        <v>HERE</v>
      </c>
      <c r="AA139" s="2">
        <f>IF(Z139="HERE",Y139,AA138+Graph!$G$1*1000)</f>
        <v>38875113.463619173</v>
      </c>
      <c r="AB139" s="2">
        <f t="shared" si="21"/>
        <v>47768.825050830841</v>
      </c>
      <c r="AC139" s="2">
        <f t="shared" si="31"/>
        <v>10971047</v>
      </c>
      <c r="AD139" s="3">
        <f t="shared" si="10"/>
        <v>38875113.463619173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32463896.99012816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62</v>
      </c>
      <c r="C140" s="7"/>
      <c r="D140" s="2" t="e">
        <f t="shared" si="12"/>
        <v>#N/A</v>
      </c>
      <c r="E140" s="2" t="e">
        <f t="shared" si="22"/>
        <v>#N/A</v>
      </c>
      <c r="F140" s="2">
        <v>494117.04733351618</v>
      </c>
      <c r="G140" s="2">
        <f t="shared" si="35"/>
        <v>494117.04733351618</v>
      </c>
      <c r="H140" s="2">
        <f t="shared" si="32"/>
        <v>48024723.379235432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2399133.1428571404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530114.38836476207</v>
      </c>
      <c r="Q140" s="2">
        <f t="shared" si="36"/>
        <v>530114.38836476207</v>
      </c>
      <c r="R140" s="2">
        <f t="shared" si="33"/>
        <v>50376274.85198395</v>
      </c>
      <c r="S140" s="2">
        <f t="shared" si="17"/>
        <v>494117.04733351618</v>
      </c>
      <c r="T140" s="2">
        <f t="shared" si="18"/>
        <v>25854.857142857276</v>
      </c>
      <c r="U140" s="2">
        <f t="shared" si="19"/>
        <v>530114.38836476207</v>
      </c>
      <c r="V140" s="2">
        <f t="shared" si="34"/>
        <v>11465210</v>
      </c>
      <c r="W140" s="2">
        <f t="shared" si="20"/>
        <v>494163</v>
      </c>
      <c r="X140" s="2">
        <f t="shared" si="6"/>
        <v>35951.388364762068</v>
      </c>
      <c r="Y140" s="2">
        <f t="shared" si="30"/>
        <v>38911064.851983935</v>
      </c>
      <c r="Z140" s="2" t="str">
        <f t="shared" si="8"/>
        <v>HERE</v>
      </c>
      <c r="AA140" s="2">
        <f>IF(Z140="HERE",Y140,AA139+Graph!$G$1*1000)</f>
        <v>38911064.851983935</v>
      </c>
      <c r="AB140" s="2">
        <f t="shared" si="21"/>
        <v>35951.388364762068</v>
      </c>
      <c r="AC140" s="2">
        <f t="shared" si="31"/>
        <v>11465210</v>
      </c>
      <c r="AD140" s="3">
        <f t="shared" si="10"/>
        <v>38911064.851983935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32631654.743023265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63</v>
      </c>
      <c r="C141" s="7"/>
      <c r="D141" s="2" t="e">
        <f t="shared" si="12"/>
        <v>#N/A</v>
      </c>
      <c r="E141" s="2" t="e">
        <f t="shared" si="22"/>
        <v>#N/A</v>
      </c>
      <c r="F141" s="2">
        <v>495544.90801856667</v>
      </c>
      <c r="G141" s="2">
        <f t="shared" si="35"/>
        <v>495544.90801856667</v>
      </c>
      <c r="H141" s="2">
        <f t="shared" si="32"/>
        <v>48520268.287253998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2424987.9999999977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531899.95167869329</v>
      </c>
      <c r="Q141" s="2">
        <f t="shared" si="36"/>
        <v>531899.95167869329</v>
      </c>
      <c r="R141" s="2">
        <f t="shared" si="33"/>
        <v>50908174.803662643</v>
      </c>
      <c r="S141" s="2">
        <f t="shared" si="17"/>
        <v>495544.90801856667</v>
      </c>
      <c r="T141" s="2">
        <f t="shared" si="18"/>
        <v>25854.857142857276</v>
      </c>
      <c r="U141" s="2">
        <f t="shared" si="19"/>
        <v>531899.95167869329</v>
      </c>
      <c r="V141" s="2">
        <f t="shared" si="34"/>
        <v>12014288</v>
      </c>
      <c r="W141" s="2">
        <f t="shared" si="20"/>
        <v>549078</v>
      </c>
      <c r="X141" s="2">
        <f t="shared" si="6"/>
        <v>-17178.048321306705</v>
      </c>
      <c r="Y141" s="2">
        <f t="shared" si="30"/>
        <v>38893886.803662628</v>
      </c>
      <c r="Z141" s="2" t="str">
        <f t="shared" si="8"/>
        <v>HERE</v>
      </c>
      <c r="AA141" s="2">
        <f>IF(Z141="HERE",Y141,AA140+Graph!$G$1*1000)</f>
        <v>38893886.803662628</v>
      </c>
      <c r="AB141" s="2">
        <f t="shared" si="21"/>
        <v>-17178.048321306705</v>
      </c>
      <c r="AC141" s="2">
        <f t="shared" si="31"/>
        <v>12014288</v>
      </c>
      <c r="AD141" s="3">
        <f t="shared" si="10"/>
        <v>38893886.803662628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32840389.80290091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64</v>
      </c>
      <c r="C142" s="7"/>
      <c r="D142" s="2" t="e">
        <f t="shared" si="12"/>
        <v>#N/A</v>
      </c>
      <c r="E142" s="2" t="e">
        <f t="shared" si="22"/>
        <v>#N/A</v>
      </c>
      <c r="F142" s="2">
        <v>496972.76870362461</v>
      </c>
      <c r="G142" s="2">
        <f t="shared" si="35"/>
        <v>496972.76870362461</v>
      </c>
      <c r="H142" s="2">
        <f t="shared" si="32"/>
        <v>49017241.055957623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2450842.8571428549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533685.51499260962</v>
      </c>
      <c r="Q142" s="2">
        <f t="shared" si="36"/>
        <v>533685.51499260962</v>
      </c>
      <c r="R142" s="2">
        <f t="shared" si="33"/>
        <v>51441860.318655252</v>
      </c>
      <c r="S142" s="2">
        <f t="shared" si="17"/>
        <v>496972.76870362461</v>
      </c>
      <c r="T142" s="2">
        <f t="shared" si="18"/>
        <v>25854.857142857276</v>
      </c>
      <c r="U142" s="2">
        <f t="shared" si="19"/>
        <v>533685.51499260962</v>
      </c>
      <c r="V142" s="2">
        <f t="shared" si="34"/>
        <v>12294006</v>
      </c>
      <c r="W142" s="2">
        <f t="shared" si="20"/>
        <v>279718</v>
      </c>
      <c r="X142" s="2">
        <f t="shared" si="6"/>
        <v>253967.51499260962</v>
      </c>
      <c r="Y142" s="2">
        <f t="shared" si="30"/>
        <v>39147854.318655238</v>
      </c>
      <c r="Z142" s="2" t="str">
        <f t="shared" si="8"/>
        <v>HERE</v>
      </c>
      <c r="AA142" s="2">
        <f>IF(Z142="HERE",Y142,AA141+Graph!$G$1*1000)</f>
        <v>39147854.318655238</v>
      </c>
      <c r="AB142" s="2">
        <f t="shared" si="21"/>
        <v>253967.51499260962</v>
      </c>
      <c r="AC142" s="2">
        <f t="shared" si="31"/>
        <v>12294006</v>
      </c>
      <c r="AD142" s="3">
        <f t="shared" si="10"/>
        <v>39147854.318655238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33095363.669761095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65</v>
      </c>
      <c r="C143" s="7"/>
      <c r="D143" s="2" t="e">
        <f t="shared" si="12"/>
        <v>#N/A</v>
      </c>
      <c r="E143" s="2" t="e">
        <f t="shared" si="22"/>
        <v>#N/A</v>
      </c>
      <c r="F143" s="2">
        <v>498400.62938868254</v>
      </c>
      <c r="G143" s="2">
        <f t="shared" si="35"/>
        <v>498400.62938868254</v>
      </c>
      <c r="H143" s="2">
        <f t="shared" si="32"/>
        <v>49515641.685346305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2476697.7142857122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535471.07830654085</v>
      </c>
      <c r="Q143" s="2">
        <f t="shared" si="36"/>
        <v>535471.07830654085</v>
      </c>
      <c r="R143" s="2">
        <f t="shared" si="33"/>
        <v>51977331.396961793</v>
      </c>
      <c r="S143" s="2">
        <f t="shared" si="17"/>
        <v>498400.62938868254</v>
      </c>
      <c r="T143" s="2">
        <f t="shared" si="18"/>
        <v>25854.857142857276</v>
      </c>
      <c r="U143" s="2">
        <f t="shared" si="19"/>
        <v>535471.07830654085</v>
      </c>
      <c r="V143" s="2">
        <f t="shared" si="34"/>
        <v>12646486</v>
      </c>
      <c r="W143" s="2">
        <f t="shared" si="20"/>
        <v>352480</v>
      </c>
      <c r="X143" s="2">
        <f t="shared" si="6"/>
        <v>182991.07830654085</v>
      </c>
      <c r="Y143" s="2">
        <f t="shared" si="30"/>
        <v>39330845.396961778</v>
      </c>
      <c r="Z143" s="2" t="str">
        <f t="shared" si="8"/>
        <v>HERE</v>
      </c>
      <c r="AA143" s="2">
        <f>IF(Z143="HERE",Y143,AA142+Graph!$G$1*1000)</f>
        <v>39330845.396961778</v>
      </c>
      <c r="AB143" s="2">
        <f t="shared" si="21"/>
        <v>182991.07830654085</v>
      </c>
      <c r="AC143" s="2">
        <f t="shared" si="31"/>
        <v>12646486</v>
      </c>
      <c r="AD143" s="3">
        <f t="shared" si="10"/>
        <v>39330845.396961778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33370075.893603802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66</v>
      </c>
      <c r="C144" s="7"/>
      <c r="D144" s="2" t="e">
        <f t="shared" si="12"/>
        <v>#N/A</v>
      </c>
      <c r="E144" s="2" t="e">
        <f t="shared" si="22"/>
        <v>#N/A</v>
      </c>
      <c r="F144" s="2">
        <v>499828.49007374048</v>
      </c>
      <c r="G144" s="2">
        <f t="shared" si="35"/>
        <v>499828.49007374048</v>
      </c>
      <c r="H144" s="2">
        <f t="shared" si="32"/>
        <v>50015470.175420046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2502552.5714285695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537256.64162045717</v>
      </c>
      <c r="Q144" s="2">
        <f t="shared" si="36"/>
        <v>537256.64162045717</v>
      </c>
      <c r="R144" s="2">
        <f t="shared" si="33"/>
        <v>52514588.03858225</v>
      </c>
      <c r="S144" s="2">
        <f t="shared" si="17"/>
        <v>499828.49007374048</v>
      </c>
      <c r="T144" s="2">
        <f t="shared" si="18"/>
        <v>25854.857142857276</v>
      </c>
      <c r="U144" s="2">
        <f t="shared" si="19"/>
        <v>537256.64162045717</v>
      </c>
      <c r="V144" s="2">
        <f t="shared" si="34"/>
        <v>13058298</v>
      </c>
      <c r="W144" s="2">
        <f t="shared" si="20"/>
        <v>411812</v>
      </c>
      <c r="X144" s="2">
        <f t="shared" si="6"/>
        <v>125444.64162045717</v>
      </c>
      <c r="Y144" s="2">
        <f t="shared" si="30"/>
        <v>39456290.038582236</v>
      </c>
      <c r="Z144" s="2" t="str">
        <f t="shared" si="8"/>
        <v>HERE</v>
      </c>
      <c r="AA144" s="2">
        <f>IF(Z144="HERE",Y144,AA143+Graph!$G$1*1000)</f>
        <v>39456290.038582236</v>
      </c>
      <c r="AB144" s="2">
        <f t="shared" si="21"/>
        <v>125444.64162045717</v>
      </c>
      <c r="AC144" s="2">
        <f t="shared" si="31"/>
        <v>13058298</v>
      </c>
      <c r="AD144" s="3">
        <f t="shared" si="10"/>
        <v>39456290.038582236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33528171.174429048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67</v>
      </c>
      <c r="C145" s="7"/>
      <c r="D145" s="2" t="e">
        <f t="shared" si="12"/>
        <v>#N/A</v>
      </c>
      <c r="E145" s="2" t="e">
        <f t="shared" si="22"/>
        <v>#N/A</v>
      </c>
      <c r="F145" s="2">
        <v>501256.35075879842</v>
      </c>
      <c r="G145" s="2">
        <f t="shared" si="35"/>
        <v>501256.35075879842</v>
      </c>
      <c r="H145" s="2">
        <f t="shared" si="32"/>
        <v>50516726.526178844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2528407.4285714268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539042.2049343884</v>
      </c>
      <c r="Q145" s="2">
        <f t="shared" si="36"/>
        <v>539042.2049343884</v>
      </c>
      <c r="R145" s="2">
        <f t="shared" si="33"/>
        <v>53053630.243516639</v>
      </c>
      <c r="S145" s="2">
        <f t="shared" si="17"/>
        <v>501256.35075879842</v>
      </c>
      <c r="T145" s="2">
        <f t="shared" si="18"/>
        <v>25854.857142857276</v>
      </c>
      <c r="U145" s="2">
        <f t="shared" si="19"/>
        <v>539042.2049343884</v>
      </c>
      <c r="V145" s="2">
        <f t="shared" si="34"/>
        <v>13509108</v>
      </c>
      <c r="W145" s="2">
        <f t="shared" si="20"/>
        <v>450810</v>
      </c>
      <c r="X145" s="2">
        <f t="shared" si="6"/>
        <v>88232.204934388399</v>
      </c>
      <c r="Y145" s="2">
        <f t="shared" si="30"/>
        <v>39544522.243516624</v>
      </c>
      <c r="Z145" s="2" t="str">
        <f t="shared" si="8"/>
        <v>HERE</v>
      </c>
      <c r="AA145" s="2">
        <f>IF(Z145="HERE",Y145,AA144+Graph!$G$1*1000)</f>
        <v>39544522.243516624</v>
      </c>
      <c r="AB145" s="2">
        <f t="shared" si="21"/>
        <v>88232.204934388399</v>
      </c>
      <c r="AC145" s="2">
        <f t="shared" si="31"/>
        <v>13509108</v>
      </c>
      <c r="AD145" s="3">
        <f t="shared" si="10"/>
        <v>39544522.243516624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33670580.212236814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68</v>
      </c>
      <c r="C146" s="7"/>
      <c r="D146" s="2" t="e">
        <f t="shared" si="12"/>
        <v>#N/A</v>
      </c>
      <c r="E146" s="2" t="e">
        <f t="shared" si="22"/>
        <v>#N/A</v>
      </c>
      <c r="F146" s="2">
        <v>502684.21144385636</v>
      </c>
      <c r="G146" s="2">
        <f t="shared" si="35"/>
        <v>502684.21144385636</v>
      </c>
      <c r="H146" s="2">
        <f t="shared" si="32"/>
        <v>51019410.737622701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2554262.2857142841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540827.76824830472</v>
      </c>
      <c r="Q146" s="2">
        <f t="shared" si="36"/>
        <v>540827.76824830472</v>
      </c>
      <c r="R146" s="2">
        <f t="shared" si="33"/>
        <v>53594458.011764944</v>
      </c>
      <c r="S146" s="2">
        <f t="shared" si="17"/>
        <v>502684.21144385636</v>
      </c>
      <c r="T146" s="2">
        <f t="shared" si="18"/>
        <v>25854.857142857276</v>
      </c>
      <c r="U146" s="2">
        <f t="shared" si="19"/>
        <v>540827.76824830472</v>
      </c>
      <c r="V146" s="2">
        <f t="shared" si="34"/>
        <v>14012224</v>
      </c>
      <c r="W146" s="2">
        <f t="shared" si="20"/>
        <v>503116</v>
      </c>
      <c r="X146" s="2">
        <f t="shared" si="6"/>
        <v>37711.768248304725</v>
      </c>
      <c r="Y146" s="2">
        <f t="shared" si="30"/>
        <v>39582234.011764929</v>
      </c>
      <c r="Z146" s="2" t="str">
        <f t="shared" si="8"/>
        <v>HERE</v>
      </c>
      <c r="AA146" s="2">
        <f>IF(Z146="HERE",Y146,AA145+Graph!$G$1*1000)</f>
        <v>39582234.011764929</v>
      </c>
      <c r="AB146" s="2">
        <f t="shared" si="21"/>
        <v>37711.768248304725</v>
      </c>
      <c r="AC146" s="2">
        <f t="shared" si="31"/>
        <v>14012224</v>
      </c>
      <c r="AD146" s="3">
        <f t="shared" si="10"/>
        <v>39582234.011764929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33775201.307027124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69</v>
      </c>
      <c r="C147" s="7"/>
      <c r="D147" s="2" t="e">
        <f t="shared" si="12"/>
        <v>#N/A</v>
      </c>
      <c r="E147" s="2" t="e">
        <f t="shared" si="22"/>
        <v>#N/A</v>
      </c>
      <c r="F147" s="2">
        <v>504112.07212890685</v>
      </c>
      <c r="G147" s="2">
        <f t="shared" si="35"/>
        <v>504112.07212890685</v>
      </c>
      <c r="H147" s="2">
        <f t="shared" si="32"/>
        <v>51523522.809751607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2580117.1428571413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542613.33156223595</v>
      </c>
      <c r="Q147" s="2">
        <f t="shared" si="36"/>
        <v>542613.33156223595</v>
      </c>
      <c r="R147" s="2">
        <f t="shared" si="33"/>
        <v>54137071.34332718</v>
      </c>
      <c r="S147" s="2">
        <f t="shared" si="17"/>
        <v>504112.07212890685</v>
      </c>
      <c r="T147" s="2">
        <f t="shared" si="18"/>
        <v>25854.857142857276</v>
      </c>
      <c r="U147" s="2">
        <f t="shared" si="19"/>
        <v>542613.33156223595</v>
      </c>
      <c r="V147" s="2">
        <f t="shared" si="34"/>
        <v>14556827</v>
      </c>
      <c r="W147" s="2">
        <f t="shared" si="20"/>
        <v>544603</v>
      </c>
      <c r="X147" s="2">
        <f t="shared" si="6"/>
        <v>-1989.6684377640486</v>
      </c>
      <c r="Y147" s="2">
        <f t="shared" si="30"/>
        <v>39580244.343327165</v>
      </c>
      <c r="Z147" s="2" t="str">
        <f t="shared" si="8"/>
        <v>HERE</v>
      </c>
      <c r="AA147" s="2">
        <f>IF(Z147="HERE",Y147,AA146+Graph!$G$1*1000)</f>
        <v>39580244.343327165</v>
      </c>
      <c r="AB147" s="2">
        <f t="shared" si="21"/>
        <v>-1989.6684377640486</v>
      </c>
      <c r="AC147" s="2">
        <f t="shared" si="31"/>
        <v>14556827</v>
      </c>
      <c r="AD147" s="3">
        <f t="shared" si="10"/>
        <v>39580244.343327165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33823295.358799957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70</v>
      </c>
      <c r="C148" s="7"/>
      <c r="D148" s="2" t="e">
        <f t="shared" si="12"/>
        <v>#N/A</v>
      </c>
      <c r="E148" s="2" t="e">
        <f t="shared" si="22"/>
        <v>#N/A</v>
      </c>
      <c r="F148" s="2">
        <v>505539.93281396478</v>
      </c>
      <c r="G148" s="2">
        <f t="shared" si="35"/>
        <v>505539.93281396478</v>
      </c>
      <c r="H148" s="2">
        <f t="shared" si="32"/>
        <v>52029062.742565572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2605971.9999999986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544398.89487615228</v>
      </c>
      <c r="Q148" s="2">
        <f t="shared" si="36"/>
        <v>544398.89487615228</v>
      </c>
      <c r="R148" s="2">
        <f t="shared" si="33"/>
        <v>54681470.238203332</v>
      </c>
      <c r="S148" s="2">
        <f t="shared" si="17"/>
        <v>505539.93281396478</v>
      </c>
      <c r="T148" s="2">
        <f t="shared" si="18"/>
        <v>25854.857142857276</v>
      </c>
      <c r="U148" s="2">
        <f t="shared" si="19"/>
        <v>544398.89487615228</v>
      </c>
      <c r="V148" s="2">
        <f t="shared" si="34"/>
        <v>15062189</v>
      </c>
      <c r="W148" s="2">
        <f t="shared" si="20"/>
        <v>505362</v>
      </c>
      <c r="X148" s="2">
        <f t="shared" si="6"/>
        <v>39036.894876152277</v>
      </c>
      <c r="Y148" s="2">
        <f t="shared" si="30"/>
        <v>39619281.238203317</v>
      </c>
      <c r="Z148" s="2" t="str">
        <f t="shared" si="8"/>
        <v>HERE</v>
      </c>
      <c r="AA148" s="2">
        <f>IF(Z148="HERE",Y148,AA147+Graph!$G$1*1000)</f>
        <v>39619281.238203317</v>
      </c>
      <c r="AB148" s="2">
        <f t="shared" si="21"/>
        <v>39036.894876152277</v>
      </c>
      <c r="AC148" s="2">
        <f t="shared" si="31"/>
        <v>15062189</v>
      </c>
      <c r="AD148" s="3">
        <f t="shared" si="10"/>
        <v>39619281.238203317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33861332.717555329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71</v>
      </c>
      <c r="C149" s="7"/>
      <c r="D149" s="2" t="e">
        <f t="shared" si="12"/>
        <v>#N/A</v>
      </c>
      <c r="E149" s="2" t="e">
        <f t="shared" si="22"/>
        <v>#N/A</v>
      </c>
      <c r="F149" s="2">
        <v>506967.79349902272</v>
      </c>
      <c r="G149" s="2">
        <f t="shared" si="35"/>
        <v>506967.79349902272</v>
      </c>
      <c r="H149" s="2">
        <f t="shared" si="32"/>
        <v>52536030.536064595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2631826.8571428559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546184.4581900835</v>
      </c>
      <c r="Q149" s="2">
        <f t="shared" si="36"/>
        <v>546184.4581900835</v>
      </c>
      <c r="R149" s="2">
        <f t="shared" si="33"/>
        <v>55227654.696393415</v>
      </c>
      <c r="S149" s="2">
        <f t="shared" si="17"/>
        <v>506967.79349902272</v>
      </c>
      <c r="T149" s="2">
        <f t="shared" si="18"/>
        <v>25854.857142857276</v>
      </c>
      <c r="U149" s="2">
        <f t="shared" si="19"/>
        <v>546184.4581900835</v>
      </c>
      <c r="V149" s="2">
        <f t="shared" si="34"/>
        <v>15300151</v>
      </c>
      <c r="W149" s="2">
        <f t="shared" si="20"/>
        <v>237962</v>
      </c>
      <c r="X149" s="2">
        <f t="shared" si="6"/>
        <v>308222.4581900835</v>
      </c>
      <c r="Y149" s="2">
        <f t="shared" si="30"/>
        <v>39927503.6963934</v>
      </c>
      <c r="Z149" s="2" t="str">
        <f t="shared" si="8"/>
        <v>HERE</v>
      </c>
      <c r="AA149" s="2">
        <f>IF(Z149="HERE",Y149,AA148+Graph!$G$1*1000)</f>
        <v>39927503.6963934</v>
      </c>
      <c r="AB149" s="2">
        <f t="shared" si="21"/>
        <v>308222.4581900835</v>
      </c>
      <c r="AC149" s="2">
        <f t="shared" si="31"/>
        <v>15300151</v>
      </c>
      <c r="AD149" s="3">
        <f t="shared" si="10"/>
        <v>39927503.6963934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34131939.933293223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72</v>
      </c>
      <c r="C150" s="7"/>
      <c r="D150" s="2" t="e">
        <f t="shared" si="12"/>
        <v>#N/A</v>
      </c>
      <c r="E150" s="2" t="e">
        <f t="shared" si="22"/>
        <v>#N/A</v>
      </c>
      <c r="F150" s="2">
        <v>508395.65418408066</v>
      </c>
      <c r="G150" s="2">
        <f t="shared" si="35"/>
        <v>508395.65418408066</v>
      </c>
      <c r="H150" s="2">
        <f t="shared" si="32"/>
        <v>53044426.190248676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2657681.7142857132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547970.02150401473</v>
      </c>
      <c r="Q150" s="2">
        <f t="shared" si="36"/>
        <v>547970.02150401473</v>
      </c>
      <c r="R150" s="2">
        <f t="shared" si="33"/>
        <v>55775624.71789743</v>
      </c>
      <c r="S150" s="2">
        <f t="shared" si="17"/>
        <v>508395.65418408066</v>
      </c>
      <c r="T150" s="2">
        <f t="shared" si="18"/>
        <v>25854.857142857276</v>
      </c>
      <c r="U150" s="2">
        <f t="shared" si="19"/>
        <v>547970.02150401473</v>
      </c>
      <c r="V150" s="2">
        <f t="shared" si="34"/>
        <v>15576107</v>
      </c>
      <c r="W150" s="2">
        <f t="shared" si="20"/>
        <v>275956</v>
      </c>
      <c r="X150" s="2">
        <f t="shared" si="6"/>
        <v>272014.02150401473</v>
      </c>
      <c r="Y150" s="2">
        <f t="shared" si="30"/>
        <v>40199517.717897415</v>
      </c>
      <c r="Z150" s="2" t="str">
        <f t="shared" si="8"/>
        <v>HERE</v>
      </c>
      <c r="AA150" s="2">
        <f>IF(Z150="HERE",Y150,AA149+Graph!$G$1*1000)</f>
        <v>40199517.717897415</v>
      </c>
      <c r="AB150" s="2">
        <f t="shared" si="21"/>
        <v>272014.02150401473</v>
      </c>
      <c r="AC150" s="2">
        <f t="shared" si="31"/>
        <v>15576107</v>
      </c>
      <c r="AD150" s="3">
        <f t="shared" si="10"/>
        <v>40199517.717897415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34353534.106013663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73</v>
      </c>
      <c r="C151" s="7"/>
      <c r="D151" s="2" t="e">
        <f t="shared" si="12"/>
        <v>#N/A</v>
      </c>
      <c r="E151" s="2" t="e">
        <f t="shared" si="22"/>
        <v>#N/A</v>
      </c>
      <c r="F151" s="2">
        <v>509823.5148691386</v>
      </c>
      <c r="G151" s="2">
        <f t="shared" si="35"/>
        <v>509823.5148691386</v>
      </c>
      <c r="H151" s="2">
        <f t="shared" si="32"/>
        <v>53554249.705117814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2683536.5714285704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549755.58481793106</v>
      </c>
      <c r="Q151" s="2">
        <f t="shared" si="36"/>
        <v>549755.58481793106</v>
      </c>
      <c r="R151" s="2">
        <f t="shared" si="33"/>
        <v>56325380.302715361</v>
      </c>
      <c r="S151" s="2">
        <f t="shared" si="17"/>
        <v>509823.5148691386</v>
      </c>
      <c r="T151" s="2">
        <f t="shared" si="18"/>
        <v>25854.857142857276</v>
      </c>
      <c r="U151" s="2">
        <f t="shared" si="19"/>
        <v>549755.58481793106</v>
      </c>
      <c r="V151" s="2">
        <f t="shared" si="34"/>
        <v>15940972</v>
      </c>
      <c r="W151" s="2">
        <f t="shared" si="20"/>
        <v>364865</v>
      </c>
      <c r="X151" s="2">
        <f t="shared" si="6"/>
        <v>184890.58481793106</v>
      </c>
      <c r="Y151" s="2">
        <f t="shared" si="30"/>
        <v>40384408.302715346</v>
      </c>
      <c r="Z151" s="2" t="str">
        <f t="shared" si="8"/>
        <v>HERE</v>
      </c>
      <c r="AA151" s="2">
        <f>IF(Z151="HERE",Y151,AA150+Graph!$G$1*1000)</f>
        <v>40384408.302715346</v>
      </c>
      <c r="AB151" s="2">
        <f t="shared" si="21"/>
        <v>184890.58481793106</v>
      </c>
      <c r="AC151" s="2">
        <f t="shared" si="31"/>
        <v>15940972</v>
      </c>
      <c r="AD151" s="3">
        <f t="shared" si="10"/>
        <v>40384408.302715346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34550204.235716633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74</v>
      </c>
      <c r="C152" s="7"/>
      <c r="D152" s="2" t="e">
        <f t="shared" si="12"/>
        <v>#N/A</v>
      </c>
      <c r="E152" s="2" t="e">
        <f t="shared" si="22"/>
        <v>#N/A</v>
      </c>
      <c r="F152" s="2">
        <v>511251.37555419654</v>
      </c>
      <c r="G152" s="2">
        <f t="shared" si="35"/>
        <v>511251.37555419654</v>
      </c>
      <c r="H152" s="2">
        <f t="shared" si="32"/>
        <v>54065501.080672011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2709391.4285714277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551541.14813186228</v>
      </c>
      <c r="Q152" s="2">
        <f t="shared" si="36"/>
        <v>551541.14813186228</v>
      </c>
      <c r="R152" s="2">
        <f t="shared" si="33"/>
        <v>56876921.450847223</v>
      </c>
      <c r="S152" s="2">
        <f t="shared" si="17"/>
        <v>511251.37555419654</v>
      </c>
      <c r="T152" s="2">
        <f t="shared" si="18"/>
        <v>25854.857142857276</v>
      </c>
      <c r="U152" s="2">
        <f t="shared" si="19"/>
        <v>551541.14813186228</v>
      </c>
      <c r="V152" s="2">
        <f t="shared" si="34"/>
        <v>16423082</v>
      </c>
      <c r="W152" s="2">
        <f t="shared" si="20"/>
        <v>482110</v>
      </c>
      <c r="X152" s="2">
        <f t="shared" si="6"/>
        <v>69431.148131862283</v>
      </c>
      <c r="Y152" s="2">
        <f t="shared" si="30"/>
        <v>40453839.450847208</v>
      </c>
      <c r="Z152" s="2" t="str">
        <f t="shared" si="8"/>
        <v>HERE</v>
      </c>
      <c r="AA152" s="2">
        <f>IF(Z152="HERE",Y152,AA151+Graph!$G$1*1000)</f>
        <v>40453839.450847208</v>
      </c>
      <c r="AB152" s="2">
        <f t="shared" si="21"/>
        <v>69431.148131862283</v>
      </c>
      <c r="AC152" s="2">
        <f t="shared" si="31"/>
        <v>16423082</v>
      </c>
      <c r="AD152" s="3">
        <f t="shared" si="10"/>
        <v>40453839.450847208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34772453.922402129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75</v>
      </c>
      <c r="C153" s="7"/>
      <c r="D153" s="2" t="e">
        <f t="shared" si="12"/>
        <v>#N/A</v>
      </c>
      <c r="E153" s="2" t="e">
        <f t="shared" si="22"/>
        <v>#N/A</v>
      </c>
      <c r="F153" s="2">
        <v>512679.23623925447</v>
      </c>
      <c r="G153" s="2">
        <f t="shared" si="35"/>
        <v>512679.23623925447</v>
      </c>
      <c r="H153" s="2">
        <f t="shared" si="32"/>
        <v>54578180.316911265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2735246.285714285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553326.71144577861</v>
      </c>
      <c r="Q153" s="2">
        <f t="shared" si="36"/>
        <v>553326.71144577861</v>
      </c>
      <c r="R153" s="2">
        <f t="shared" si="33"/>
        <v>57430248.162293002</v>
      </c>
      <c r="S153" s="2">
        <f t="shared" si="17"/>
        <v>512679.23623925447</v>
      </c>
      <c r="T153" s="2">
        <f t="shared" si="18"/>
        <v>25854.857142857276</v>
      </c>
      <c r="U153" s="2">
        <f t="shared" si="19"/>
        <v>553326.71144577861</v>
      </c>
      <c r="V153" s="2">
        <f t="shared" si="34"/>
        <v>16875536</v>
      </c>
      <c r="W153" s="2">
        <f t="shared" si="20"/>
        <v>452454</v>
      </c>
      <c r="X153" s="2">
        <f t="shared" si="6"/>
        <v>100872.71144577861</v>
      </c>
      <c r="Y153" s="2">
        <f t="shared" si="30"/>
        <v>40554712.162292987</v>
      </c>
      <c r="Z153" s="2" t="str">
        <f t="shared" si="8"/>
        <v>HERE</v>
      </c>
      <c r="AA153" s="2">
        <f>IF(Z153="HERE",Y153,AA152+Graph!$G$1*1000)</f>
        <v>40554712.162292987</v>
      </c>
      <c r="AB153" s="2">
        <f t="shared" si="21"/>
        <v>100872.71144577861</v>
      </c>
      <c r="AC153" s="2">
        <f t="shared" si="31"/>
        <v>16875536</v>
      </c>
      <c r="AD153" s="3">
        <f t="shared" si="10"/>
        <v>40554712.162292987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34859313.566070162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76</v>
      </c>
      <c r="C154" s="7"/>
      <c r="D154" s="2" t="e">
        <f t="shared" si="12"/>
        <v>#N/A</v>
      </c>
      <c r="E154" s="2" t="e">
        <f t="shared" si="22"/>
        <v>#N/A</v>
      </c>
      <c r="F154" s="2">
        <v>514107.09692430496</v>
      </c>
      <c r="G154" s="2">
        <f t="shared" si="35"/>
        <v>514107.09692430496</v>
      </c>
      <c r="H154" s="2">
        <f t="shared" si="32"/>
        <v>55092287.41383557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2761101.1428571423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555112.27475970984</v>
      </c>
      <c r="Q154" s="2">
        <f t="shared" si="36"/>
        <v>555112.27475970984</v>
      </c>
      <c r="R154" s="2">
        <f t="shared" si="33"/>
        <v>57985360.437052712</v>
      </c>
      <c r="S154" s="2">
        <f t="shared" si="17"/>
        <v>514107.09692430496</v>
      </c>
      <c r="T154" s="2">
        <f t="shared" si="18"/>
        <v>25854.857142857276</v>
      </c>
      <c r="U154" s="2">
        <f t="shared" si="19"/>
        <v>555112.27475970984</v>
      </c>
      <c r="V154" s="2">
        <f t="shared" si="34"/>
        <v>17247442</v>
      </c>
      <c r="W154" s="2">
        <f t="shared" si="20"/>
        <v>371906</v>
      </c>
      <c r="X154" s="2">
        <f t="shared" si="6"/>
        <v>183206.27475970984</v>
      </c>
      <c r="Y154" s="2">
        <f t="shared" si="30"/>
        <v>40737918.437052697</v>
      </c>
      <c r="Z154" s="2" t="str">
        <f t="shared" si="8"/>
        <v>HERE</v>
      </c>
      <c r="AA154" s="2">
        <f>IF(Z154="HERE",Y154,AA153+Graph!$G$1*1000)</f>
        <v>40737918.437052697</v>
      </c>
      <c r="AB154" s="2">
        <f t="shared" si="21"/>
        <v>183206.27475970984</v>
      </c>
      <c r="AC154" s="2">
        <f t="shared" si="31"/>
        <v>17247442</v>
      </c>
      <c r="AD154" s="3">
        <f t="shared" si="10"/>
        <v>40737918.437052697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34910574.866720721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77</v>
      </c>
      <c r="C155" s="7"/>
      <c r="D155" s="2" t="e">
        <f t="shared" si="12"/>
        <v>#N/A</v>
      </c>
      <c r="E155" s="2" t="e">
        <f t="shared" si="22"/>
        <v>#N/A</v>
      </c>
      <c r="F155" s="2">
        <v>515534.9576093629</v>
      </c>
      <c r="G155" s="2">
        <f t="shared" si="35"/>
        <v>515534.9576093629</v>
      </c>
      <c r="H155" s="2">
        <f t="shared" si="32"/>
        <v>55607822.371444933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2786955.9999999995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556897.83807362616</v>
      </c>
      <c r="Q155" s="2">
        <f t="shared" si="36"/>
        <v>556897.83807362616</v>
      </c>
      <c r="R155" s="2">
        <f t="shared" si="33"/>
        <v>58542258.275126338</v>
      </c>
      <c r="S155" s="2">
        <f t="shared" si="17"/>
        <v>515534.9576093629</v>
      </c>
      <c r="T155" s="2">
        <f t="shared" si="18"/>
        <v>25854.857142857276</v>
      </c>
      <c r="U155" s="2">
        <f t="shared" si="19"/>
        <v>556897.83807362616</v>
      </c>
      <c r="V155" s="2">
        <f t="shared" si="34"/>
        <v>17582121</v>
      </c>
      <c r="W155" s="2">
        <f t="shared" si="20"/>
        <v>334679</v>
      </c>
      <c r="X155" s="2">
        <f t="shared" si="6"/>
        <v>222218.83807362616</v>
      </c>
      <c r="Y155" s="2">
        <f t="shared" si="30"/>
        <v>40960137.275126323</v>
      </c>
      <c r="Z155" s="2" t="str">
        <f t="shared" si="8"/>
        <v>HERE</v>
      </c>
      <c r="AA155" s="2">
        <f>IF(Z155="HERE",Y155,AA154+Graph!$G$1*1000)</f>
        <v>40960137.275126323</v>
      </c>
      <c r="AB155" s="2">
        <f t="shared" si="21"/>
        <v>222218.83807362616</v>
      </c>
      <c r="AC155" s="2">
        <f t="shared" si="31"/>
        <v>17582121</v>
      </c>
      <c r="AD155" s="3">
        <f t="shared" si="10"/>
        <v>40960137.275126323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34869405.124353819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78</v>
      </c>
      <c r="C156" s="7"/>
      <c r="D156" s="2" t="e">
        <f t="shared" si="12"/>
        <v>#N/A</v>
      </c>
      <c r="E156" s="2" t="e">
        <f t="shared" si="22"/>
        <v>#N/A</v>
      </c>
      <c r="F156" s="2">
        <v>516962.81829442084</v>
      </c>
      <c r="G156" s="2">
        <f t="shared" si="35"/>
        <v>516962.81829442084</v>
      </c>
      <c r="H156" s="2">
        <f t="shared" si="32"/>
        <v>56124785.189739354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2812810.8571428568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558683.40138755739</v>
      </c>
      <c r="Q156" s="2">
        <f t="shared" si="36"/>
        <v>558683.40138755739</v>
      </c>
      <c r="R156" s="2">
        <f t="shared" si="33"/>
        <v>59100941.676513895</v>
      </c>
      <c r="S156" s="2">
        <f t="shared" si="17"/>
        <v>516962.81829442084</v>
      </c>
      <c r="T156" s="2">
        <f t="shared" si="18"/>
        <v>25854.857142857276</v>
      </c>
      <c r="U156" s="2">
        <f t="shared" si="19"/>
        <v>558683.40138755739</v>
      </c>
      <c r="V156" s="2">
        <f t="shared" si="34"/>
        <v>17723840</v>
      </c>
      <c r="W156" s="2">
        <f t="shared" si="20"/>
        <v>141719</v>
      </c>
      <c r="X156" s="2">
        <f t="shared" si="6"/>
        <v>416964.40138755739</v>
      </c>
      <c r="Y156" s="2">
        <f t="shared" si="30"/>
        <v>41377101.67651388</v>
      </c>
      <c r="Z156" s="2" t="str">
        <f t="shared" si="8"/>
        <v>HERE</v>
      </c>
      <c r="AA156" s="2">
        <f>IF(Z156="HERE",Y156,AA155+Graph!$G$1*1000)</f>
        <v>41377101.67651388</v>
      </c>
      <c r="AB156" s="2">
        <f t="shared" si="21"/>
        <v>416964.40138755739</v>
      </c>
      <c r="AC156" s="2">
        <f t="shared" si="31"/>
        <v>17723840</v>
      </c>
      <c r="AD156" s="3">
        <f t="shared" si="10"/>
        <v>41377101.67651388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35067290.738969445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79</v>
      </c>
      <c r="C157" s="7"/>
      <c r="D157" s="2" t="e">
        <f t="shared" si="12"/>
        <v>#N/A</v>
      </c>
      <c r="E157" s="2" t="e">
        <f t="shared" si="22"/>
        <v>#N/A</v>
      </c>
      <c r="F157" s="2">
        <v>518390.67897947878</v>
      </c>
      <c r="G157" s="2">
        <f t="shared" si="35"/>
        <v>518390.67897947878</v>
      </c>
      <c r="H157" s="2">
        <f t="shared" si="32"/>
        <v>56643175.868718833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2838665.7142857141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560468.96470147371</v>
      </c>
      <c r="Q157" s="2">
        <f t="shared" si="36"/>
        <v>560468.96470147371</v>
      </c>
      <c r="R157" s="2">
        <f t="shared" si="33"/>
        <v>59661410.641215369</v>
      </c>
      <c r="S157" s="2">
        <f t="shared" si="17"/>
        <v>518390.67897947878</v>
      </c>
      <c r="T157" s="2">
        <f t="shared" si="18"/>
        <v>25854.857142857276</v>
      </c>
      <c r="U157" s="2">
        <f t="shared" si="19"/>
        <v>560468.96470147371</v>
      </c>
      <c r="V157" s="2">
        <f t="shared" si="34"/>
        <v>17916181</v>
      </c>
      <c r="W157" s="2">
        <f t="shared" si="20"/>
        <v>192341</v>
      </c>
      <c r="X157" s="2">
        <f t="shared" si="6"/>
        <v>368127.96470147371</v>
      </c>
      <c r="Y157" s="2">
        <f t="shared" si="30"/>
        <v>41745229.641215354</v>
      </c>
      <c r="Z157" s="2" t="str">
        <f t="shared" si="8"/>
        <v>HERE</v>
      </c>
      <c r="AA157" s="2">
        <f>IF(Z157="HERE",Y157,AA156+Graph!$G$1*1000)</f>
        <v>41745229.641215354</v>
      </c>
      <c r="AB157" s="2">
        <f t="shared" si="21"/>
        <v>368127.96470147371</v>
      </c>
      <c r="AC157" s="2">
        <f t="shared" si="31"/>
        <v>17916181</v>
      </c>
      <c r="AD157" s="3">
        <f t="shared" si="10"/>
        <v>41745229.641215354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35240169.8605676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80</v>
      </c>
      <c r="C158" s="7"/>
      <c r="D158" s="2" t="e">
        <f t="shared" si="12"/>
        <v>#N/A</v>
      </c>
      <c r="E158" s="2" t="e">
        <f t="shared" si="22"/>
        <v>#N/A</v>
      </c>
      <c r="F158" s="2">
        <v>519818.53966453671</v>
      </c>
      <c r="G158" s="2">
        <f t="shared" si="35"/>
        <v>519818.53966453671</v>
      </c>
      <c r="H158" s="2">
        <f t="shared" si="32"/>
        <v>57162994.408383369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2864520.5714285714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562254.52801540494</v>
      </c>
      <c r="Q158" s="2">
        <f t="shared" si="36"/>
        <v>562254.52801540494</v>
      </c>
      <c r="R158" s="2">
        <f t="shared" si="33"/>
        <v>60223665.169230774</v>
      </c>
      <c r="S158" s="2">
        <f t="shared" si="17"/>
        <v>519818.53966453671</v>
      </c>
      <c r="T158" s="2">
        <f t="shared" si="18"/>
        <v>25854.857142857276</v>
      </c>
      <c r="U158" s="2">
        <f t="shared" si="19"/>
        <v>562254.52801540494</v>
      </c>
      <c r="V158" s="2">
        <f t="shared" si="34"/>
        <v>18242873</v>
      </c>
      <c r="W158" s="2">
        <f t="shared" si="20"/>
        <v>326692</v>
      </c>
      <c r="X158" s="2">
        <f t="shared" si="6"/>
        <v>235562.52801540494</v>
      </c>
      <c r="Y158" s="2">
        <f t="shared" si="30"/>
        <v>41980792.169230759</v>
      </c>
      <c r="Z158" s="2" t="str">
        <f t="shared" si="8"/>
        <v>HERE</v>
      </c>
      <c r="AA158" s="2">
        <f>IF(Z158="HERE",Y158,AA157+Graph!$G$1*1000)</f>
        <v>41980792.169230759</v>
      </c>
      <c r="AB158" s="2">
        <f t="shared" si="21"/>
        <v>235562.52801540494</v>
      </c>
      <c r="AC158" s="2">
        <f t="shared" si="31"/>
        <v>18242873</v>
      </c>
      <c r="AD158" s="3">
        <f t="shared" si="10"/>
        <v>41980792.169230759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35393909.189148284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81</v>
      </c>
      <c r="C159" s="7"/>
      <c r="D159" s="2" t="e">
        <f t="shared" si="12"/>
        <v>#N/A</v>
      </c>
      <c r="E159" s="2" t="e">
        <f t="shared" si="22"/>
        <v>#N/A</v>
      </c>
      <c r="F159" s="2">
        <v>521246.40034959465</v>
      </c>
      <c r="G159" s="2">
        <f t="shared" si="35"/>
        <v>521246.40034959465</v>
      </c>
      <c r="H159" s="2">
        <f t="shared" si="32"/>
        <v>57684240.808732964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2890375.4285714286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564040.09132933617</v>
      </c>
      <c r="Q159" s="2">
        <f t="shared" si="36"/>
        <v>564040.09132933617</v>
      </c>
      <c r="R159" s="2">
        <f t="shared" si="33"/>
        <v>60787705.26056011</v>
      </c>
      <c r="S159" s="2">
        <f t="shared" si="17"/>
        <v>521246.40034959465</v>
      </c>
      <c r="T159" s="2">
        <f t="shared" si="18"/>
        <v>25854.857142857276</v>
      </c>
      <c r="U159" s="2">
        <f t="shared" si="19"/>
        <v>564040.09132933617</v>
      </c>
      <c r="V159" s="2">
        <f t="shared" si="34"/>
        <v>18691835</v>
      </c>
      <c r="W159" s="2">
        <f t="shared" si="20"/>
        <v>448962</v>
      </c>
      <c r="X159" s="2">
        <f t="shared" si="6"/>
        <v>115078.09132933617</v>
      </c>
      <c r="Y159" s="2">
        <f t="shared" ref="Y159:Y222" si="37">IF(COUNT($C160)=0,IF(COUNT($C159)=1,C159,SUM(Y158+X159)),C159)</f>
        <v>42095870.260560095</v>
      </c>
      <c r="Z159" s="2" t="str">
        <f t="shared" si="8"/>
        <v>HERE</v>
      </c>
      <c r="AA159" s="2">
        <f>IF(Z159="HERE",Y159,AA158+Graph!$G$1*1000)</f>
        <v>42095870.260560095</v>
      </c>
      <c r="AB159" s="2">
        <f t="shared" si="21"/>
        <v>115078.09132933617</v>
      </c>
      <c r="AC159" s="2">
        <f t="shared" ref="AC159:AC222" si="38">IF(Z160="HERE",V159,AC158)</f>
        <v>18691835</v>
      </c>
      <c r="AD159" s="3">
        <f t="shared" si="10"/>
        <v>42095870.260560095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35469134.524711512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82</v>
      </c>
      <c r="C160" s="7"/>
      <c r="D160" s="2" t="e">
        <f t="shared" si="12"/>
        <v>#N/A</v>
      </c>
      <c r="E160" s="2" t="e">
        <f t="shared" si="22"/>
        <v>#N/A</v>
      </c>
      <c r="F160" s="2">
        <v>522674.26103464514</v>
      </c>
      <c r="G160" s="2">
        <f t="shared" si="35"/>
        <v>522674.26103464514</v>
      </c>
      <c r="H160" s="2">
        <f t="shared" ref="H160:H223" si="39">IF(COUNT($C161)=0,IF(COUNT($C160)=1,C160,SUM(H159+G160)),C160)</f>
        <v>58206915.069767609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2916230.2857142859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565825.65464325249</v>
      </c>
      <c r="Q160" s="2">
        <f t="shared" si="36"/>
        <v>565825.65464325249</v>
      </c>
      <c r="R160" s="2">
        <f t="shared" ref="R160:R223" si="40">IF(COUNT($C161)=0,IF(COUNT($C160)=1,M160,SUM(R159+Q160)),M160)</f>
        <v>61353530.915203363</v>
      </c>
      <c r="S160" s="2">
        <f t="shared" si="17"/>
        <v>522674.26103464514</v>
      </c>
      <c r="T160" s="2">
        <f t="shared" si="18"/>
        <v>25854.857142857276</v>
      </c>
      <c r="U160" s="2">
        <f t="shared" si="19"/>
        <v>565825.65464325249</v>
      </c>
      <c r="V160" s="2">
        <f t="shared" si="34"/>
        <v>19177555</v>
      </c>
      <c r="W160" s="2">
        <f t="shared" si="20"/>
        <v>485720</v>
      </c>
      <c r="X160" s="2">
        <f t="shared" si="6"/>
        <v>80105.654643252492</v>
      </c>
      <c r="Y160" s="2">
        <f t="shared" si="37"/>
        <v>42175975.915203348</v>
      </c>
      <c r="Z160" s="2" t="str">
        <f t="shared" si="8"/>
        <v>HERE</v>
      </c>
      <c r="AA160" s="2">
        <f>IF(Z160="HERE",Y160,AA159+Graph!$G$1*1000)</f>
        <v>42175975.915203348</v>
      </c>
      <c r="AB160" s="2">
        <f t="shared" si="21"/>
        <v>80105.654643252492</v>
      </c>
      <c r="AC160" s="2">
        <f t="shared" si="38"/>
        <v>19177555</v>
      </c>
      <c r="AD160" s="3">
        <f t="shared" si="10"/>
        <v>42175975.915203348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35536154.467257261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83</v>
      </c>
      <c r="C161" s="7"/>
      <c r="D161" s="2" t="e">
        <f t="shared" si="12"/>
        <v>#N/A</v>
      </c>
      <c r="E161" s="2" t="e">
        <f t="shared" si="22"/>
        <v>#N/A</v>
      </c>
      <c r="F161" s="2">
        <v>524102.12171970308</v>
      </c>
      <c r="G161" s="2">
        <f t="shared" si="35"/>
        <v>524102.12171970308</v>
      </c>
      <c r="H161" s="2">
        <f t="shared" si="39"/>
        <v>58731017.191487312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2942085.1428571432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567611.21795718372</v>
      </c>
      <c r="Q161" s="2">
        <f t="shared" si="36"/>
        <v>567611.21795718372</v>
      </c>
      <c r="R161" s="2">
        <f t="shared" si="40"/>
        <v>61921142.133160546</v>
      </c>
      <c r="S161" s="2">
        <f t="shared" si="17"/>
        <v>524102.12171970308</v>
      </c>
      <c r="T161" s="2">
        <f t="shared" si="18"/>
        <v>25854.857142857276</v>
      </c>
      <c r="U161" s="2">
        <f t="shared" si="19"/>
        <v>567611.21795718372</v>
      </c>
      <c r="V161" s="2">
        <f t="shared" si="34"/>
        <v>19682048</v>
      </c>
      <c r="W161" s="2">
        <f t="shared" si="20"/>
        <v>504493</v>
      </c>
      <c r="X161" s="2">
        <f t="shared" si="6"/>
        <v>63118.217957183719</v>
      </c>
      <c r="Y161" s="2">
        <f t="shared" si="37"/>
        <v>42239094.133160532</v>
      </c>
      <c r="Z161" s="2" t="str">
        <f t="shared" si="8"/>
        <v>HERE</v>
      </c>
      <c r="AA161" s="2">
        <f>IF(Z161="HERE",Y161,AA160+Graph!$G$1*1000)</f>
        <v>42239094.133160532</v>
      </c>
      <c r="AB161" s="2">
        <f t="shared" si="21"/>
        <v>63118.217957183719</v>
      </c>
      <c r="AC161" s="2">
        <f t="shared" si="38"/>
        <v>19682048</v>
      </c>
      <c r="AD161" s="3">
        <f t="shared" si="10"/>
        <v>42239094.133160532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35593218.866785541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84</v>
      </c>
      <c r="C162" s="7"/>
      <c r="D162" s="2" t="e">
        <f t="shared" si="12"/>
        <v>#N/A</v>
      </c>
      <c r="E162" s="2" t="e">
        <f t="shared" si="22"/>
        <v>#N/A</v>
      </c>
      <c r="F162" s="2">
        <v>525529.98240476102</v>
      </c>
      <c r="G162" s="2">
        <f t="shared" si="35"/>
        <v>525529.98240476102</v>
      </c>
      <c r="H162" s="2">
        <f t="shared" si="39"/>
        <v>59256547.173892073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2967940.0000000005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569396.78127110004</v>
      </c>
      <c r="Q162" s="2">
        <f t="shared" si="36"/>
        <v>569396.78127110004</v>
      </c>
      <c r="R162" s="2">
        <f t="shared" si="40"/>
        <v>62490538.914431646</v>
      </c>
      <c r="S162" s="2">
        <f t="shared" si="17"/>
        <v>525529.98240476102</v>
      </c>
      <c r="T162" s="2">
        <f t="shared" si="18"/>
        <v>25854.857142857276</v>
      </c>
      <c r="U162" s="2">
        <f t="shared" si="19"/>
        <v>569396.78127110004</v>
      </c>
      <c r="V162" s="2">
        <f t="shared" si="34"/>
        <v>20089551</v>
      </c>
      <c r="W162" s="2">
        <f t="shared" si="20"/>
        <v>407503</v>
      </c>
      <c r="X162" s="2">
        <f t="shared" si="6"/>
        <v>161893.78127110004</v>
      </c>
      <c r="Y162" s="2">
        <f t="shared" si="37"/>
        <v>42400987.914431632</v>
      </c>
      <c r="Z162" s="2" t="str">
        <f t="shared" si="8"/>
        <v>HERE</v>
      </c>
      <c r="AA162" s="2">
        <f>IF(Z162="HERE",Y162,AA161+Graph!$G$1*1000)</f>
        <v>42400987.914431632</v>
      </c>
      <c r="AB162" s="2">
        <f t="shared" si="21"/>
        <v>161893.78127110004</v>
      </c>
      <c r="AC162" s="2">
        <f t="shared" si="38"/>
        <v>20089551</v>
      </c>
      <c r="AD162" s="3">
        <f t="shared" si="10"/>
        <v>42400987.914431632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35605212.523296364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85</v>
      </c>
      <c r="C163" s="7"/>
      <c r="D163" s="2" t="e">
        <f t="shared" si="12"/>
        <v>#N/A</v>
      </c>
      <c r="E163" s="2" t="e">
        <f t="shared" si="22"/>
        <v>#N/A</v>
      </c>
      <c r="F163" s="2">
        <v>526957.84308981895</v>
      </c>
      <c r="G163" s="2">
        <f t="shared" si="35"/>
        <v>526957.84308981895</v>
      </c>
      <c r="H163" s="2">
        <f t="shared" si="39"/>
        <v>59783505.016981892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2993794.8571428577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571182.34458503127</v>
      </c>
      <c r="Q163" s="2">
        <f t="shared" si="36"/>
        <v>571182.34458503127</v>
      </c>
      <c r="R163" s="2">
        <f t="shared" si="40"/>
        <v>63061721.259016678</v>
      </c>
      <c r="S163" s="2">
        <f t="shared" si="17"/>
        <v>526957.84308981895</v>
      </c>
      <c r="T163" s="2">
        <f t="shared" si="18"/>
        <v>25854.857142857276</v>
      </c>
      <c r="U163" s="2">
        <f t="shared" si="19"/>
        <v>571182.34458503127</v>
      </c>
      <c r="V163" s="2">
        <f t="shared" si="34"/>
        <v>20496568.545545049</v>
      </c>
      <c r="W163" s="2">
        <f t="shared" si="20"/>
        <v>407017.54554504901</v>
      </c>
      <c r="X163" s="2">
        <f t="shared" si="6"/>
        <v>164164.79903998226</v>
      </c>
      <c r="Y163" s="2">
        <f t="shared" si="37"/>
        <v>42565152.713471614</v>
      </c>
      <c r="Z163" s="2" t="str">
        <f t="shared" si="8"/>
        <v>HERE</v>
      </c>
      <c r="AA163" s="2">
        <f>IF(Z163="HERE",Y163,AA162+Graph!$G$1*1000)</f>
        <v>42565152.713471614</v>
      </c>
      <c r="AB163" s="2">
        <f t="shared" si="21"/>
        <v>164164.79903998226</v>
      </c>
      <c r="AC163" s="2">
        <f t="shared" si="38"/>
        <v>20496568.545545049</v>
      </c>
      <c r="AD163" s="3">
        <f t="shared" si="10"/>
        <v>42565152.713471614</v>
      </c>
      <c r="AE163" s="2">
        <f>IF(AE161&gt;=52800000,52800000,IF(AB142=Graph!G$1*1000,AE162+Graph!G$1*1000,AC163))</f>
        <v>20496568.545545049</v>
      </c>
      <c r="AF163" s="3">
        <f t="shared" si="11"/>
        <v>20496568.545545049</v>
      </c>
      <c r="AG163" s="3">
        <f t="shared" si="29"/>
        <v>35847769.186789714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86</v>
      </c>
      <c r="C164" s="7"/>
      <c r="D164" s="2" t="e">
        <f t="shared" si="12"/>
        <v>#N/A</v>
      </c>
      <c r="E164" s="2" t="e">
        <f t="shared" si="22"/>
        <v>#N/A</v>
      </c>
      <c r="F164" s="2">
        <v>528385.70377487689</v>
      </c>
      <c r="G164" s="2">
        <f t="shared" si="35"/>
        <v>528385.70377487689</v>
      </c>
      <c r="H164" s="2">
        <f t="shared" si="39"/>
        <v>60311890.720756769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3019649.714285715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572967.9078989476</v>
      </c>
      <c r="Q164" s="2">
        <f t="shared" si="36"/>
        <v>572967.9078989476</v>
      </c>
      <c r="R164" s="2">
        <f t="shared" si="40"/>
        <v>63634689.166915625</v>
      </c>
      <c r="S164" s="2">
        <f t="shared" si="17"/>
        <v>528385.70377487689</v>
      </c>
      <c r="T164" s="2">
        <f t="shared" si="18"/>
        <v>25854.857142857276</v>
      </c>
      <c r="U164" s="2">
        <f t="shared" si="19"/>
        <v>572967.9078989476</v>
      </c>
      <c r="V164" s="2">
        <f t="shared" si="34"/>
        <v>20905013.951775156</v>
      </c>
      <c r="W164" s="2">
        <f t="shared" si="20"/>
        <v>408445.40623010695</v>
      </c>
      <c r="X164" s="2">
        <f t="shared" si="6"/>
        <v>164522.50166884065</v>
      </c>
      <c r="Y164" s="2">
        <f t="shared" si="37"/>
        <v>42729675.215140454</v>
      </c>
      <c r="Z164" s="2" t="str">
        <f t="shared" si="8"/>
        <v>HERE</v>
      </c>
      <c r="AA164" s="2">
        <f>IF(Z164="HERE",Y164,AA163+Graph!$G$1*1000)</f>
        <v>42729675.215140454</v>
      </c>
      <c r="AB164" s="2">
        <f t="shared" si="21"/>
        <v>164522.50166884065</v>
      </c>
      <c r="AC164" s="2">
        <f t="shared" si="38"/>
        <v>20905013.951775156</v>
      </c>
      <c r="AD164" s="3">
        <f t="shared" si="10"/>
        <v>42729675.215140454</v>
      </c>
      <c r="AE164" s="2">
        <f>IF(AE162&gt;=52800000,52800000,IF(AB143=Graph!G$1*1000,AE163+Graph!G$1*1000,AC164))</f>
        <v>20905013.951775156</v>
      </c>
      <c r="AF164" s="3">
        <f t="shared" si="11"/>
        <v>20905013.951775156</v>
      </c>
      <c r="AG164" s="3">
        <f t="shared" si="29"/>
        <v>36030085.157265596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87</v>
      </c>
      <c r="C165" s="7"/>
      <c r="D165" s="2" t="e">
        <f t="shared" si="12"/>
        <v>#N/A</v>
      </c>
      <c r="E165" s="2" t="e">
        <f t="shared" si="22"/>
        <v>#N/A</v>
      </c>
      <c r="F165" s="2">
        <v>529813.56445993483</v>
      </c>
      <c r="G165" s="2">
        <f t="shared" si="35"/>
        <v>529813.56445993483</v>
      </c>
      <c r="H165" s="2">
        <f t="shared" si="39"/>
        <v>60841704.285216704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3045504.5714285723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574753.47121287882</v>
      </c>
      <c r="Q165" s="2">
        <f t="shared" si="36"/>
        <v>574753.47121287882</v>
      </c>
      <c r="R165" s="2">
        <f t="shared" si="40"/>
        <v>64209442.638128504</v>
      </c>
      <c r="S165" s="2">
        <f t="shared" si="17"/>
        <v>529813.56445993483</v>
      </c>
      <c r="T165" s="2">
        <f t="shared" si="18"/>
        <v>25854.857142857276</v>
      </c>
      <c r="U165" s="2">
        <f t="shared" si="19"/>
        <v>574753.47121287882</v>
      </c>
      <c r="V165" s="2">
        <f t="shared" si="34"/>
        <v>21314887.218690321</v>
      </c>
      <c r="W165" s="2">
        <f t="shared" si="20"/>
        <v>409873.26691516489</v>
      </c>
      <c r="X165" s="2">
        <f t="shared" si="6"/>
        <v>164880.20429771394</v>
      </c>
      <c r="Y165" s="2">
        <f t="shared" si="37"/>
        <v>42894555.419438168</v>
      </c>
      <c r="Z165" s="2" t="str">
        <f t="shared" si="8"/>
        <v>HERE</v>
      </c>
      <c r="AA165" s="2">
        <f>IF(Z165="HERE",Y165,AA164+Graph!$G$1*1000)</f>
        <v>42894555.419438168</v>
      </c>
      <c r="AB165" s="2">
        <f t="shared" si="21"/>
        <v>164880.20429771394</v>
      </c>
      <c r="AC165" s="2">
        <f t="shared" si="38"/>
        <v>21314887.218690321</v>
      </c>
      <c r="AD165" s="3">
        <f t="shared" si="10"/>
        <v>42894555.419438168</v>
      </c>
      <c r="AE165" s="2">
        <f>IF(AE163&gt;=52800000,52800000,IF(AB144=Graph!G$1*1000,AE164+Graph!G$1*1000,AC165))</f>
        <v>21314887.218690321</v>
      </c>
      <c r="AF165" s="3">
        <f t="shared" si="11"/>
        <v>21314887.218690321</v>
      </c>
      <c r="AG165" s="3">
        <f t="shared" si="29"/>
        <v>36163575.934724011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88</v>
      </c>
      <c r="C166" s="7"/>
      <c r="D166" s="2" t="e">
        <f t="shared" si="12"/>
        <v>#N/A</v>
      </c>
      <c r="E166" s="2" t="e">
        <f t="shared" si="22"/>
        <v>#N/A</v>
      </c>
      <c r="F166" s="2">
        <v>531241.42514499277</v>
      </c>
      <c r="G166" s="2">
        <f t="shared" ref="G166:G229" si="41">IF(F166&gt;700000,$AK$31*1000,F166)</f>
        <v>531241.42514499277</v>
      </c>
      <c r="H166" s="2">
        <f t="shared" si="39"/>
        <v>61372945.710361697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3071359.4285714296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576539.03452679515</v>
      </c>
      <c r="Q166" s="2">
        <f t="shared" ref="Q166:Q229" si="42">IF(P166&gt;700000,700000,P166)</f>
        <v>576539.03452679515</v>
      </c>
      <c r="R166" s="2">
        <f t="shared" si="40"/>
        <v>64785981.672655299</v>
      </c>
      <c r="S166" s="2">
        <f t="shared" si="17"/>
        <v>531241.42514499277</v>
      </c>
      <c r="T166" s="2">
        <f t="shared" si="18"/>
        <v>25854.857142857276</v>
      </c>
      <c r="U166" s="2">
        <f t="shared" si="19"/>
        <v>576539.03452679515</v>
      </c>
      <c r="V166" s="2">
        <f t="shared" si="34"/>
        <v>21726188.346290544</v>
      </c>
      <c r="W166" s="2">
        <f t="shared" si="20"/>
        <v>411301.12760022283</v>
      </c>
      <c r="X166" s="2">
        <f t="shared" si="6"/>
        <v>165237.90692657232</v>
      </c>
      <c r="Y166" s="2">
        <f t="shared" si="37"/>
        <v>43059793.326364741</v>
      </c>
      <c r="Z166" s="2" t="str">
        <f t="shared" si="8"/>
        <v>HERE</v>
      </c>
      <c r="AA166" s="2">
        <f>IF(Z166="HERE",Y166,AA165+Graph!$G$1*1000)</f>
        <v>43059793.326364741</v>
      </c>
      <c r="AB166" s="2">
        <f t="shared" si="21"/>
        <v>165237.90692657232</v>
      </c>
      <c r="AC166" s="2">
        <f t="shared" si="38"/>
        <v>21726188.346290544</v>
      </c>
      <c r="AD166" s="3">
        <f t="shared" si="10"/>
        <v>43059793.326364741</v>
      </c>
      <c r="AE166" s="2">
        <f>IF(AE164&gt;=52800000,52800000,IF(AB145=Graph!G$1*1000,AE165+Graph!G$1*1000,AC166))</f>
        <v>21726188.346290544</v>
      </c>
      <c r="AF166" s="3">
        <f t="shared" si="11"/>
        <v>21726188.346290544</v>
      </c>
      <c r="AG166" s="3">
        <f t="shared" si="29"/>
        <v>36265525.419164963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89</v>
      </c>
      <c r="C167" s="7"/>
      <c r="D167" s="2" t="e">
        <f t="shared" si="12"/>
        <v>#N/A</v>
      </c>
      <c r="E167" s="2" t="e">
        <f t="shared" si="22"/>
        <v>#N/A</v>
      </c>
      <c r="F167" s="2">
        <v>532669.28583004326</v>
      </c>
      <c r="G167" s="2">
        <f t="shared" si="41"/>
        <v>532669.28583004326</v>
      </c>
      <c r="H167" s="2">
        <f t="shared" si="39"/>
        <v>61905614.99619174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3097214.2857142868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578324.59784072638</v>
      </c>
      <c r="Q167" s="2">
        <f t="shared" si="42"/>
        <v>578324.59784072638</v>
      </c>
      <c r="R167" s="2">
        <f t="shared" si="40"/>
        <v>65364306.270496026</v>
      </c>
      <c r="S167" s="2">
        <f t="shared" si="17"/>
        <v>532669.28583004326</v>
      </c>
      <c r="T167" s="2">
        <f t="shared" si="18"/>
        <v>25854.857142857276</v>
      </c>
      <c r="U167" s="2">
        <f t="shared" si="19"/>
        <v>578324.59784072638</v>
      </c>
      <c r="V167" s="2">
        <f t="shared" si="34"/>
        <v>22138917.334575817</v>
      </c>
      <c r="W167" s="2">
        <f t="shared" si="20"/>
        <v>412728.98828527331</v>
      </c>
      <c r="X167" s="2">
        <f t="shared" si="6"/>
        <v>165595.60955545306</v>
      </c>
      <c r="Y167" s="2">
        <f t="shared" si="37"/>
        <v>43225388.935920194</v>
      </c>
      <c r="Z167" s="2" t="str">
        <f t="shared" si="8"/>
        <v>HERE</v>
      </c>
      <c r="AA167" s="2">
        <f>IF(Z167="HERE",Y167,AA166+Graph!$G$1*1000)</f>
        <v>43225388.935920194</v>
      </c>
      <c r="AB167" s="2">
        <f t="shared" si="21"/>
        <v>165595.60955545306</v>
      </c>
      <c r="AC167" s="2">
        <f t="shared" si="38"/>
        <v>22138917.334575817</v>
      </c>
      <c r="AD167" s="3">
        <f t="shared" si="10"/>
        <v>43225388.935920194</v>
      </c>
      <c r="AE167" s="2">
        <f>IF(AE165&gt;=52800000,52800000,IF(AB146=Graph!G$1*1000,AE166+Graph!G$1*1000,AC167))</f>
        <v>22138917.334575817</v>
      </c>
      <c r="AF167" s="3">
        <f t="shared" si="11"/>
        <v>22138917.334575817</v>
      </c>
      <c r="AG167" s="3">
        <f t="shared" si="29"/>
        <v>36324621.810588442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90</v>
      </c>
      <c r="C168" s="7"/>
      <c r="D168" s="2" t="e">
        <f t="shared" si="12"/>
        <v>#N/A</v>
      </c>
      <c r="E168" s="2" t="e">
        <f t="shared" si="22"/>
        <v>#N/A</v>
      </c>
      <c r="F168" s="2">
        <v>534097.14651510119</v>
      </c>
      <c r="G168" s="2">
        <f t="shared" si="41"/>
        <v>534097.14651510119</v>
      </c>
      <c r="H168" s="2">
        <f t="shared" si="39"/>
        <v>62439712.142706841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3123069.1428571441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580110.1611546427</v>
      </c>
      <c r="Q168" s="2">
        <f t="shared" si="42"/>
        <v>580110.1611546427</v>
      </c>
      <c r="R168" s="2">
        <f t="shared" si="40"/>
        <v>65944416.431650668</v>
      </c>
      <c r="S168" s="2">
        <f t="shared" si="17"/>
        <v>534097.14651510119</v>
      </c>
      <c r="T168" s="2">
        <f t="shared" si="18"/>
        <v>25854.857142857276</v>
      </c>
      <c r="U168" s="2">
        <f t="shared" si="19"/>
        <v>580110.1611546427</v>
      </c>
      <c r="V168" s="2">
        <f t="shared" si="34"/>
        <v>22553074.183546148</v>
      </c>
      <c r="W168" s="2">
        <f t="shared" si="20"/>
        <v>414156.84897033125</v>
      </c>
      <c r="X168" s="2">
        <f t="shared" si="6"/>
        <v>165953.31218431145</v>
      </c>
      <c r="Y168" s="2">
        <f t="shared" si="37"/>
        <v>43391342.248104505</v>
      </c>
      <c r="Z168" s="2" t="str">
        <f t="shared" si="8"/>
        <v>HERE</v>
      </c>
      <c r="AA168" s="2">
        <f>IF(Z168="HERE",Y168,AA167+Graph!$G$1*1000)</f>
        <v>43391342.248104505</v>
      </c>
      <c r="AB168" s="2">
        <f t="shared" si="21"/>
        <v>165953.31218431145</v>
      </c>
      <c r="AC168" s="2">
        <f t="shared" si="38"/>
        <v>22553074.183546148</v>
      </c>
      <c r="AD168" s="3">
        <f t="shared" si="10"/>
        <v>43391342.248104505</v>
      </c>
      <c r="AE168" s="2">
        <f>IF(AE166&gt;=52800000,52800000,IF(AB147=Graph!G$1*1000,AE167+Graph!G$1*1000,AC168))</f>
        <v>22553074.183546148</v>
      </c>
      <c r="AF168" s="3">
        <f t="shared" si="11"/>
        <v>22553074.183546148</v>
      </c>
      <c r="AG168" s="3">
        <f t="shared" si="29"/>
        <v>36350061.258994453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91</v>
      </c>
      <c r="C169" s="7"/>
      <c r="D169" s="2" t="e">
        <f t="shared" si="12"/>
        <v>#N/A</v>
      </c>
      <c r="E169" s="2" t="e">
        <f t="shared" si="22"/>
        <v>#N/A</v>
      </c>
      <c r="F169" s="2">
        <v>535525.00720015913</v>
      </c>
      <c r="G169" s="2">
        <f t="shared" si="41"/>
        <v>535525.00720015913</v>
      </c>
      <c r="H169" s="2">
        <f t="shared" si="39"/>
        <v>62975237.149907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3148924.0000000014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581895.72446857393</v>
      </c>
      <c r="Q169" s="2">
        <f t="shared" si="42"/>
        <v>581895.72446857393</v>
      </c>
      <c r="R169" s="2">
        <f t="shared" si="40"/>
        <v>66526312.156119242</v>
      </c>
      <c r="S169" s="2">
        <f t="shared" si="17"/>
        <v>535525.00720015913</v>
      </c>
      <c r="T169" s="2">
        <f t="shared" si="18"/>
        <v>25854.857142857276</v>
      </c>
      <c r="U169" s="2">
        <f t="shared" si="19"/>
        <v>581895.72446857393</v>
      </c>
      <c r="V169" s="2">
        <f t="shared" si="34"/>
        <v>22968658.893201537</v>
      </c>
      <c r="W169" s="2">
        <f t="shared" si="20"/>
        <v>415584.70965538919</v>
      </c>
      <c r="X169" s="2">
        <f t="shared" si="6"/>
        <v>166311.01481318474</v>
      </c>
      <c r="Y169" s="2">
        <f t="shared" si="37"/>
        <v>43557653.26291769</v>
      </c>
      <c r="Z169" s="2" t="str">
        <f t="shared" si="8"/>
        <v>HERE</v>
      </c>
      <c r="AA169" s="2">
        <f>IF(Z169="HERE",Y169,AA168+Graph!$G$1*1000)</f>
        <v>43557653.26291769</v>
      </c>
      <c r="AB169" s="2">
        <f t="shared" si="21"/>
        <v>166311.01481318474</v>
      </c>
      <c r="AC169" s="2">
        <f t="shared" si="38"/>
        <v>22968658.893201537</v>
      </c>
      <c r="AD169" s="3">
        <f t="shared" si="10"/>
        <v>43557653.26291769</v>
      </c>
      <c r="AE169" s="2">
        <f>IF(AE167&gt;=52800000,52800000,IF(AB148=Graph!G$1*1000,AE168+Graph!G$1*1000,AC169))</f>
        <v>22968658.893201537</v>
      </c>
      <c r="AF169" s="3">
        <f t="shared" si="11"/>
        <v>22968658.893201537</v>
      </c>
      <c r="AG169" s="3">
        <f t="shared" si="29"/>
        <v>36410462.564382993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92</v>
      </c>
      <c r="C170" s="7"/>
      <c r="D170" s="2" t="e">
        <f t="shared" si="12"/>
        <v>#N/A</v>
      </c>
      <c r="E170" s="2" t="e">
        <f t="shared" si="22"/>
        <v>#N/A</v>
      </c>
      <c r="F170" s="2">
        <v>536952.86788521707</v>
      </c>
      <c r="G170" s="2">
        <f t="shared" si="41"/>
        <v>536952.86788521707</v>
      </c>
      <c r="H170" s="2">
        <f t="shared" si="39"/>
        <v>63512190.017792217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3174778.8571428587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583681.28778250515</v>
      </c>
      <c r="Q170" s="2">
        <f t="shared" si="42"/>
        <v>583681.28778250515</v>
      </c>
      <c r="R170" s="2">
        <f t="shared" si="40"/>
        <v>67109993.443901747</v>
      </c>
      <c r="S170" s="2">
        <f t="shared" si="17"/>
        <v>536952.86788521707</v>
      </c>
      <c r="T170" s="2">
        <f t="shared" si="18"/>
        <v>25854.857142857276</v>
      </c>
      <c r="U170" s="2">
        <f t="shared" si="19"/>
        <v>583681.28778250515</v>
      </c>
      <c r="V170" s="2">
        <f t="shared" si="34"/>
        <v>23385671.463541985</v>
      </c>
      <c r="W170" s="2">
        <f t="shared" si="20"/>
        <v>417012.57034044713</v>
      </c>
      <c r="X170" s="2">
        <f t="shared" si="6"/>
        <v>166668.71744205803</v>
      </c>
      <c r="Y170" s="2">
        <f t="shared" si="37"/>
        <v>43724321.980359748</v>
      </c>
      <c r="Z170" s="2" t="str">
        <f t="shared" si="8"/>
        <v>HERE</v>
      </c>
      <c r="AA170" s="2">
        <f>IF(Z170="HERE",Y170,AA169+Graph!$G$1*1000)</f>
        <v>43724321.980359748</v>
      </c>
      <c r="AB170" s="2">
        <f t="shared" si="21"/>
        <v>166668.71744205803</v>
      </c>
      <c r="AC170" s="2">
        <f t="shared" si="38"/>
        <v>23385671.463541985</v>
      </c>
      <c r="AD170" s="3">
        <f t="shared" si="10"/>
        <v>43724321.980359748</v>
      </c>
      <c r="AE170" s="2">
        <f>IF(AE168&gt;=52800000,52800000,IF(AB149=Graph!G$1*1000,AE169+Graph!G$1*1000,AC170))</f>
        <v>23385671.463541985</v>
      </c>
      <c r="AF170" s="3">
        <f t="shared" si="11"/>
        <v>23385671.463541985</v>
      </c>
      <c r="AG170" s="3">
        <f t="shared" si="29"/>
        <v>36699760.87675406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93</v>
      </c>
      <c r="C171" s="7"/>
      <c r="D171" s="2" t="e">
        <f t="shared" si="12"/>
        <v>#N/A</v>
      </c>
      <c r="E171" s="2" t="e">
        <f t="shared" si="22"/>
        <v>#N/A</v>
      </c>
      <c r="F171" s="2">
        <v>538380.72857027501</v>
      </c>
      <c r="G171" s="2">
        <f t="shared" si="41"/>
        <v>538380.72857027501</v>
      </c>
      <c r="H171" s="2">
        <f t="shared" si="39"/>
        <v>64050570.746362492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3200633.7142857159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585466.85109642148</v>
      </c>
      <c r="Q171" s="2">
        <f t="shared" si="42"/>
        <v>585466.85109642148</v>
      </c>
      <c r="R171" s="2">
        <f t="shared" si="40"/>
        <v>67695460.294998169</v>
      </c>
      <c r="S171" s="2">
        <f t="shared" si="17"/>
        <v>538380.72857027501</v>
      </c>
      <c r="T171" s="2">
        <f t="shared" si="18"/>
        <v>25854.857142857276</v>
      </c>
      <c r="U171" s="2">
        <f t="shared" si="19"/>
        <v>585466.85109642148</v>
      </c>
      <c r="V171" s="2">
        <f t="shared" si="34"/>
        <v>23804111.89456749</v>
      </c>
      <c r="W171" s="2">
        <f t="shared" si="20"/>
        <v>418440.43102550507</v>
      </c>
      <c r="X171" s="2">
        <f t="shared" si="6"/>
        <v>167026.42007091641</v>
      </c>
      <c r="Y171" s="2">
        <f t="shared" si="37"/>
        <v>43891348.400430664</v>
      </c>
      <c r="Z171" s="2" t="str">
        <f t="shared" si="8"/>
        <v>HERE</v>
      </c>
      <c r="AA171" s="2">
        <f>IF(Z171="HERE",Y171,AA170+Graph!$G$1*1000)</f>
        <v>43891348.400430664</v>
      </c>
      <c r="AB171" s="2">
        <f t="shared" si="21"/>
        <v>167026.42007091641</v>
      </c>
      <c r="AC171" s="2">
        <f t="shared" si="38"/>
        <v>23804111.89456749</v>
      </c>
      <c r="AD171" s="3">
        <f t="shared" si="10"/>
        <v>43891348.400430664</v>
      </c>
      <c r="AE171" s="2">
        <f>IF(AE169&gt;=52800000,52800000,IF(AB150=Graph!G$1*1000,AE170+Graph!G$1*1000,AC171))</f>
        <v>23804111.89456749</v>
      </c>
      <c r="AF171" s="3">
        <f t="shared" si="11"/>
        <v>23804111.89456749</v>
      </c>
      <c r="AG171" s="3">
        <f t="shared" si="29"/>
        <v>36958371.29610768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94</v>
      </c>
      <c r="C172" s="7"/>
      <c r="D172" s="2" t="e">
        <f t="shared" si="12"/>
        <v>#N/A</v>
      </c>
      <c r="E172" s="2" t="e">
        <f t="shared" si="22"/>
        <v>#N/A</v>
      </c>
      <c r="F172" s="2">
        <v>539808.58925533295</v>
      </c>
      <c r="G172" s="2">
        <f t="shared" si="41"/>
        <v>539808.58925533295</v>
      </c>
      <c r="H172" s="2">
        <f t="shared" si="39"/>
        <v>64590379.335617825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3226488.5714285732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587252.41441035271</v>
      </c>
      <c r="Q172" s="2">
        <f t="shared" si="42"/>
        <v>587252.41441035271</v>
      </c>
      <c r="R172" s="2">
        <f t="shared" si="40"/>
        <v>68282712.709408522</v>
      </c>
      <c r="S172" s="2">
        <f t="shared" si="17"/>
        <v>539808.58925533295</v>
      </c>
      <c r="T172" s="2">
        <f t="shared" si="18"/>
        <v>25854.857142857276</v>
      </c>
      <c r="U172" s="2">
        <f t="shared" si="19"/>
        <v>587252.41441035271</v>
      </c>
      <c r="V172" s="2">
        <f t="shared" si="34"/>
        <v>24223980.186278053</v>
      </c>
      <c r="W172" s="2">
        <f t="shared" si="20"/>
        <v>419868.291710563</v>
      </c>
      <c r="X172" s="2">
        <f t="shared" si="6"/>
        <v>167384.1226997897</v>
      </c>
      <c r="Y172" s="2">
        <f t="shared" si="37"/>
        <v>44058732.523130454</v>
      </c>
      <c r="Z172" s="2" t="str">
        <f t="shared" si="8"/>
        <v>HERE</v>
      </c>
      <c r="AA172" s="2">
        <f>IF(Z172="HERE",Y172,AA171+Graph!$G$1*1000)</f>
        <v>44058732.523130454</v>
      </c>
      <c r="AB172" s="2">
        <f t="shared" si="21"/>
        <v>167384.1226997897</v>
      </c>
      <c r="AC172" s="2">
        <f t="shared" si="38"/>
        <v>24223980.186278053</v>
      </c>
      <c r="AD172" s="3">
        <f t="shared" si="10"/>
        <v>44058732.523130454</v>
      </c>
      <c r="AE172" s="2">
        <f>IF(AE170&gt;=52800000,52800000,IF(AB151=Graph!G$1*1000,AE171+Graph!G$1*1000,AC172))</f>
        <v>24223980.186278053</v>
      </c>
      <c r="AF172" s="3">
        <f t="shared" si="11"/>
        <v>24223980.186278053</v>
      </c>
      <c r="AG172" s="3">
        <f t="shared" si="29"/>
        <v>37143016.072443813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95</v>
      </c>
      <c r="C173" s="7"/>
      <c r="D173" s="2" t="e">
        <f t="shared" si="12"/>
        <v>#N/A</v>
      </c>
      <c r="E173" s="2" t="e">
        <f t="shared" si="22"/>
        <v>#N/A</v>
      </c>
      <c r="F173" s="2">
        <v>541236.44994038343</v>
      </c>
      <c r="G173" s="2">
        <f t="shared" si="41"/>
        <v>541236.44994038343</v>
      </c>
      <c r="H173" s="2">
        <f t="shared" si="39"/>
        <v>65131615.785558209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3252343.4285714305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589037.97772426903</v>
      </c>
      <c r="Q173" s="2">
        <f t="shared" si="42"/>
        <v>589037.97772426903</v>
      </c>
      <c r="R173" s="2">
        <f t="shared" si="40"/>
        <v>68871750.687132791</v>
      </c>
      <c r="S173" s="2">
        <f t="shared" si="17"/>
        <v>541236.44994038343</v>
      </c>
      <c r="T173" s="2">
        <f t="shared" si="18"/>
        <v>25854.857142857276</v>
      </c>
      <c r="U173" s="2">
        <f t="shared" si="19"/>
        <v>589037.97772426903</v>
      </c>
      <c r="V173" s="2">
        <f t="shared" si="34"/>
        <v>24645276.338673666</v>
      </c>
      <c r="W173" s="2">
        <f t="shared" si="20"/>
        <v>421296.15239561349</v>
      </c>
      <c r="X173" s="2">
        <f t="shared" si="6"/>
        <v>167741.82532865554</v>
      </c>
      <c r="Y173" s="2">
        <f t="shared" si="37"/>
        <v>44226474.34845911</v>
      </c>
      <c r="Z173" s="2" t="str">
        <f t="shared" si="8"/>
        <v>HERE</v>
      </c>
      <c r="AA173" s="2">
        <f>IF(Z173="HERE",Y173,AA172+Graph!$G$1*1000)</f>
        <v>44226474.34845911</v>
      </c>
      <c r="AB173" s="2">
        <f t="shared" si="21"/>
        <v>167741.82532865554</v>
      </c>
      <c r="AC173" s="2">
        <f t="shared" si="38"/>
        <v>24645276.338673666</v>
      </c>
      <c r="AD173" s="3">
        <f t="shared" si="10"/>
        <v>44226474.34845911</v>
      </c>
      <c r="AE173" s="2">
        <f>IF(AE171&gt;=52800000,52800000,IF(AB152=Graph!G$1*1000,AE172+Graph!G$1*1000,AC173))</f>
        <v>24645276.338673666</v>
      </c>
      <c r="AF173" s="3">
        <f t="shared" si="11"/>
        <v>24645276.338673666</v>
      </c>
      <c r="AG173" s="3">
        <f t="shared" si="29"/>
        <v>37229609.605762489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96</v>
      </c>
      <c r="C174" s="7"/>
      <c r="D174" s="2" t="e">
        <f t="shared" si="12"/>
        <v>#N/A</v>
      </c>
      <c r="E174" s="2" t="e">
        <f t="shared" si="22"/>
        <v>#N/A</v>
      </c>
      <c r="F174" s="2">
        <v>542664.31062544137</v>
      </c>
      <c r="G174" s="2">
        <f t="shared" si="41"/>
        <v>542664.31062544137</v>
      </c>
      <c r="H174" s="2">
        <f t="shared" si="39"/>
        <v>65674280.09618365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3278198.2857142878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590823.54103820026</v>
      </c>
      <c r="Q174" s="2">
        <f t="shared" si="42"/>
        <v>590823.54103820026</v>
      </c>
      <c r="R174" s="2">
        <f t="shared" si="40"/>
        <v>69462574.228170991</v>
      </c>
      <c r="S174" s="2">
        <f t="shared" si="17"/>
        <v>542664.31062544137</v>
      </c>
      <c r="T174" s="2">
        <f t="shared" si="18"/>
        <v>25854.857142857276</v>
      </c>
      <c r="U174" s="2">
        <f t="shared" si="19"/>
        <v>590823.54103820026</v>
      </c>
      <c r="V174" s="2">
        <f t="shared" si="34"/>
        <v>25068000.351754338</v>
      </c>
      <c r="W174" s="2">
        <f t="shared" si="20"/>
        <v>422724.01308067143</v>
      </c>
      <c r="X174" s="2">
        <f t="shared" si="6"/>
        <v>168099.52795752883</v>
      </c>
      <c r="Y174" s="2">
        <f t="shared" si="37"/>
        <v>44394573.876416638</v>
      </c>
      <c r="Z174" s="2" t="str">
        <f t="shared" si="8"/>
        <v>HERE</v>
      </c>
      <c r="AA174" s="2">
        <f>IF(Z174="HERE",Y174,AA173+Graph!$G$1*1000)</f>
        <v>44394573.876416638</v>
      </c>
      <c r="AB174" s="2">
        <f t="shared" si="21"/>
        <v>168099.52795752883</v>
      </c>
      <c r="AC174" s="2">
        <f t="shared" si="38"/>
        <v>25068000.351754338</v>
      </c>
      <c r="AD174" s="3">
        <f t="shared" si="10"/>
        <v>44394573.876416638</v>
      </c>
      <c r="AE174" s="2">
        <f>IF(AE172&gt;=52800000,52800000,IF(AB153=Graph!G$1*1000,AE173+Graph!G$1*1000,AC174))</f>
        <v>25068000.351754338</v>
      </c>
      <c r="AF174" s="3">
        <f t="shared" si="11"/>
        <v>25068000.351754338</v>
      </c>
      <c r="AG174" s="3">
        <f t="shared" si="29"/>
        <v>37343017.746063687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97</v>
      </c>
      <c r="C175" s="7"/>
      <c r="D175" s="2" t="e">
        <f t="shared" si="12"/>
        <v>#N/A</v>
      </c>
      <c r="E175" s="2" t="e">
        <f t="shared" si="22"/>
        <v>#N/A</v>
      </c>
      <c r="F175" s="2">
        <v>544092.17131049931</v>
      </c>
      <c r="G175" s="2">
        <f t="shared" si="41"/>
        <v>544092.17131049931</v>
      </c>
      <c r="H175" s="2">
        <f t="shared" si="39"/>
        <v>66218372.26749415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3304053.1428571451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592609.10435211658</v>
      </c>
      <c r="Q175" s="2">
        <f t="shared" si="42"/>
        <v>592609.10435211658</v>
      </c>
      <c r="R175" s="2">
        <f t="shared" si="40"/>
        <v>70055183.332523108</v>
      </c>
      <c r="S175" s="2">
        <f t="shared" si="17"/>
        <v>544092.17131049931</v>
      </c>
      <c r="T175" s="2">
        <f t="shared" si="18"/>
        <v>25854.857142857276</v>
      </c>
      <c r="U175" s="2">
        <f t="shared" si="19"/>
        <v>592609.10435211658</v>
      </c>
      <c r="V175" s="2">
        <f t="shared" si="34"/>
        <v>25492152.225520067</v>
      </c>
      <c r="W175" s="2">
        <f t="shared" si="20"/>
        <v>424151.87376572937</v>
      </c>
      <c r="X175" s="2">
        <f t="shared" si="6"/>
        <v>168457.23058638722</v>
      </c>
      <c r="Y175" s="2">
        <f t="shared" si="37"/>
        <v>44563031.107003026</v>
      </c>
      <c r="Z175" s="2" t="str">
        <f t="shared" si="8"/>
        <v>HERE</v>
      </c>
      <c r="AA175" s="2">
        <f>IF(Z175="HERE",Y175,AA174+Graph!$G$1*1000)</f>
        <v>44563031.107003026</v>
      </c>
      <c r="AB175" s="2">
        <f t="shared" si="21"/>
        <v>168457.23058638722</v>
      </c>
      <c r="AC175" s="2">
        <f t="shared" si="38"/>
        <v>25492152.225520067</v>
      </c>
      <c r="AD175" s="3">
        <f t="shared" si="10"/>
        <v>44563031.107003026</v>
      </c>
      <c r="AE175" s="2">
        <f>IF(AE173&gt;=52800000,52800000,IF(AB154=Graph!G$1*1000,AE174+Graph!G$1*1000,AC175))</f>
        <v>25492152.225520067</v>
      </c>
      <c r="AF175" s="3">
        <f t="shared" si="11"/>
        <v>25492152.225520067</v>
      </c>
      <c r="AG175" s="3">
        <f t="shared" si="29"/>
        <v>37526498.693347432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98</v>
      </c>
      <c r="C176" s="7"/>
      <c r="D176" s="2" t="e">
        <f t="shared" si="12"/>
        <v>#N/A</v>
      </c>
      <c r="E176" s="2" t="e">
        <f t="shared" si="22"/>
        <v>#N/A</v>
      </c>
      <c r="F176" s="2">
        <v>545520.03199555725</v>
      </c>
      <c r="G176" s="2">
        <f t="shared" si="41"/>
        <v>545520.03199555725</v>
      </c>
      <c r="H176" s="2">
        <f t="shared" si="39"/>
        <v>66763892.299489707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3329908.0000000023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594394.66766604781</v>
      </c>
      <c r="Q176" s="2">
        <f t="shared" si="42"/>
        <v>594394.66766604781</v>
      </c>
      <c r="R176" s="2">
        <f t="shared" si="40"/>
        <v>70649578.000189155</v>
      </c>
      <c r="S176" s="2">
        <f t="shared" si="17"/>
        <v>545520.03199555725</v>
      </c>
      <c r="T176" s="2">
        <f t="shared" si="18"/>
        <v>25854.857142857276</v>
      </c>
      <c r="U176" s="2">
        <f t="shared" si="19"/>
        <v>594394.66766604781</v>
      </c>
      <c r="V176" s="2">
        <f t="shared" si="34"/>
        <v>25917731.959970854</v>
      </c>
      <c r="W176" s="2">
        <f t="shared" si="20"/>
        <v>425579.73445078731</v>
      </c>
      <c r="X176" s="2">
        <f t="shared" si="6"/>
        <v>168814.93321526051</v>
      </c>
      <c r="Y176" s="2">
        <f t="shared" si="37"/>
        <v>44731846.040218286</v>
      </c>
      <c r="Z176" s="2" t="str">
        <f t="shared" si="8"/>
        <v>HERE</v>
      </c>
      <c r="AA176" s="2">
        <f>IF(Z176="HERE",Y176,AA175+Graph!$G$1*1000)</f>
        <v>44731846.040218286</v>
      </c>
      <c r="AB176" s="2">
        <f t="shared" si="21"/>
        <v>168814.93321526051</v>
      </c>
      <c r="AC176" s="2">
        <f t="shared" si="38"/>
        <v>25917731.959970854</v>
      </c>
      <c r="AD176" s="3">
        <f t="shared" si="10"/>
        <v>44731846.040218286</v>
      </c>
      <c r="AE176" s="2">
        <f>IF(AE174&gt;=52800000,52800000,IF(AB155=Graph!G$1*1000,AE175+Graph!G$1*1000,AC176))</f>
        <v>25917731.959970854</v>
      </c>
      <c r="AF176" s="3">
        <f t="shared" si="11"/>
        <v>25917731.959970854</v>
      </c>
      <c r="AG176" s="3">
        <f t="shared" si="29"/>
        <v>37743229.597613692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99</v>
      </c>
      <c r="C177" s="7"/>
      <c r="D177" s="2" t="e">
        <f t="shared" si="12"/>
        <v>#N/A</v>
      </c>
      <c r="E177" s="2" t="e">
        <f t="shared" si="22"/>
        <v>#N/A</v>
      </c>
      <c r="F177" s="2">
        <v>546947.89268061519</v>
      </c>
      <c r="G177" s="2">
        <f t="shared" si="41"/>
        <v>546947.89268061519</v>
      </c>
      <c r="H177" s="2">
        <f t="shared" si="39"/>
        <v>67310840.192170322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3355762.8571428596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596180.23097996414</v>
      </c>
      <c r="Q177" s="2">
        <f t="shared" si="42"/>
        <v>596180.23097996414</v>
      </c>
      <c r="R177" s="2">
        <f t="shared" si="40"/>
        <v>71245758.231169119</v>
      </c>
      <c r="S177" s="2">
        <f t="shared" si="17"/>
        <v>546947.89268061519</v>
      </c>
      <c r="T177" s="2">
        <f t="shared" si="18"/>
        <v>25854.857142857276</v>
      </c>
      <c r="U177" s="2">
        <f t="shared" si="19"/>
        <v>596180.23097996414</v>
      </c>
      <c r="V177" s="2">
        <f t="shared" si="34"/>
        <v>26344739.555106699</v>
      </c>
      <c r="W177" s="2">
        <f t="shared" si="20"/>
        <v>427007.59513584524</v>
      </c>
      <c r="X177" s="2">
        <f t="shared" si="6"/>
        <v>169172.63584411889</v>
      </c>
      <c r="Y177" s="2">
        <f t="shared" si="37"/>
        <v>44901018.676062405</v>
      </c>
      <c r="Z177" s="2" t="str">
        <f t="shared" si="8"/>
        <v>HERE</v>
      </c>
      <c r="AA177" s="2">
        <f>IF(Z177="HERE",Y177,AA176+Graph!$G$1*1000)</f>
        <v>44901018.676062405</v>
      </c>
      <c r="AB177" s="2">
        <f t="shared" si="21"/>
        <v>169172.63584411889</v>
      </c>
      <c r="AC177" s="2">
        <f t="shared" si="38"/>
        <v>26344739.555106699</v>
      </c>
      <c r="AD177" s="3">
        <f t="shared" si="10"/>
        <v>44901018.676062405</v>
      </c>
      <c r="AE177" s="2">
        <f>IF(AE175&gt;=52800000,52800000,IF(AB156=Graph!G$1*1000,AE176+Graph!G$1*1000,AC177))</f>
        <v>26344739.555106699</v>
      </c>
      <c r="AF177" s="3">
        <f t="shared" si="11"/>
        <v>26344739.555106699</v>
      </c>
      <c r="AG177" s="3">
        <f t="shared" si="29"/>
        <v>38125583.508862495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100</v>
      </c>
      <c r="C178" s="7"/>
      <c r="D178" s="2" t="e">
        <f t="shared" si="12"/>
        <v>#N/A</v>
      </c>
      <c r="E178" s="2" t="e">
        <f t="shared" si="22"/>
        <v>#N/A</v>
      </c>
      <c r="F178" s="2">
        <v>548375.75336567312</v>
      </c>
      <c r="G178" s="2">
        <f t="shared" si="41"/>
        <v>548375.75336567312</v>
      </c>
      <c r="H178" s="2">
        <f t="shared" si="39"/>
        <v>67859215.945535988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3381617.7142857169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597965.79429389536</v>
      </c>
      <c r="Q178" s="2">
        <f t="shared" si="42"/>
        <v>597965.79429389536</v>
      </c>
      <c r="R178" s="2">
        <f t="shared" si="40"/>
        <v>71843724.025463015</v>
      </c>
      <c r="S178" s="2">
        <f t="shared" si="17"/>
        <v>548375.75336566567</v>
      </c>
      <c r="T178" s="2">
        <f t="shared" si="18"/>
        <v>25854.857142857276</v>
      </c>
      <c r="U178" s="2">
        <f t="shared" si="19"/>
        <v>597965.79429389536</v>
      </c>
      <c r="V178" s="2">
        <f t="shared" si="34"/>
        <v>26773175.010927603</v>
      </c>
      <c r="W178" s="2">
        <f t="shared" si="20"/>
        <v>428435.45582090318</v>
      </c>
      <c r="X178" s="2">
        <f t="shared" si="6"/>
        <v>169530.33847299218</v>
      </c>
      <c r="Y178" s="2">
        <f t="shared" si="37"/>
        <v>45070549.014535397</v>
      </c>
      <c r="Z178" s="2" t="str">
        <f t="shared" si="8"/>
        <v>HERE</v>
      </c>
      <c r="AA178" s="2">
        <f>IF(Z178="HERE",Y178,AA177+Graph!$G$1*1000)</f>
        <v>45070549.014535397</v>
      </c>
      <c r="AB178" s="2">
        <f t="shared" si="21"/>
        <v>169530.33847299218</v>
      </c>
      <c r="AC178" s="2">
        <f t="shared" si="38"/>
        <v>26773175.010927603</v>
      </c>
      <c r="AD178" s="3">
        <f t="shared" si="10"/>
        <v>45070549.014535397</v>
      </c>
      <c r="AE178" s="2">
        <f>IF(AE176&gt;=52800000,52800000,IF(AB157=Graph!G$1*1000,AE177+Graph!G$1*1000,AC178))</f>
        <v>26773175.010927603</v>
      </c>
      <c r="AF178" s="3">
        <f t="shared" si="11"/>
        <v>26773175.010927603</v>
      </c>
      <c r="AG178" s="3">
        <f t="shared" si="29"/>
        <v>38466515.727093816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101</v>
      </c>
      <c r="C179" s="7"/>
      <c r="D179" s="2" t="e">
        <f t="shared" si="12"/>
        <v>#N/A</v>
      </c>
      <c r="E179" s="2" t="e">
        <f t="shared" si="22"/>
        <v>#N/A</v>
      </c>
      <c r="F179" s="2">
        <v>549803.61405072361</v>
      </c>
      <c r="G179" s="2">
        <f t="shared" si="41"/>
        <v>549803.61405072361</v>
      </c>
      <c r="H179" s="2">
        <f t="shared" si="39"/>
        <v>68409019.559586704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3407472.5714285742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599751.35760782659</v>
      </c>
      <c r="Q179" s="2">
        <f t="shared" si="42"/>
        <v>599751.35760782659</v>
      </c>
      <c r="R179" s="2">
        <f t="shared" si="40"/>
        <v>72443475.383070841</v>
      </c>
      <c r="S179" s="2">
        <f t="shared" si="17"/>
        <v>549803.61405071616</v>
      </c>
      <c r="T179" s="2">
        <f t="shared" si="18"/>
        <v>25854.857142857276</v>
      </c>
      <c r="U179" s="2">
        <f t="shared" si="19"/>
        <v>599751.35760782659</v>
      </c>
      <c r="V179" s="2">
        <f t="shared" si="34"/>
        <v>27203038.327433564</v>
      </c>
      <c r="W179" s="2">
        <f t="shared" si="20"/>
        <v>429863.31650596112</v>
      </c>
      <c r="X179" s="2">
        <f t="shared" si="6"/>
        <v>169888.04110186547</v>
      </c>
      <c r="Y179" s="2">
        <f t="shared" si="37"/>
        <v>45240437.055637263</v>
      </c>
      <c r="Z179" s="2" t="str">
        <f t="shared" si="8"/>
        <v>HERE</v>
      </c>
      <c r="AA179" s="2">
        <f>IF(Z179="HERE",Y179,AA178+Graph!$G$1*1000)</f>
        <v>45240437.055637263</v>
      </c>
      <c r="AB179" s="2">
        <f t="shared" si="21"/>
        <v>169888.04110186547</v>
      </c>
      <c r="AC179" s="2">
        <f t="shared" si="38"/>
        <v>27203038.327433564</v>
      </c>
      <c r="AD179" s="3">
        <f t="shared" si="10"/>
        <v>45240437.055637263</v>
      </c>
      <c r="AE179" s="2">
        <f>IF(AE177&gt;=52800000,52800000,IF(AB158=Graph!G$1*1000,AE178+Graph!G$1*1000,AC179))</f>
        <v>27203038.327433564</v>
      </c>
      <c r="AF179" s="3">
        <f t="shared" si="11"/>
        <v>27203038.327433564</v>
      </c>
      <c r="AG179" s="3">
        <f t="shared" si="29"/>
        <v>38694856.602307685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102</v>
      </c>
      <c r="C180" s="7"/>
      <c r="D180" s="2" t="e">
        <f t="shared" si="12"/>
        <v>#N/A</v>
      </c>
      <c r="E180" s="2" t="e">
        <f t="shared" si="22"/>
        <v>#N/A</v>
      </c>
      <c r="F180" s="2">
        <v>551231.47473578155</v>
      </c>
      <c r="G180" s="2">
        <f t="shared" si="41"/>
        <v>551231.47473578155</v>
      </c>
      <c r="H180" s="2">
        <f t="shared" si="39"/>
        <v>68960251.034322485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3433327.4285714314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601536.92092174292</v>
      </c>
      <c r="Q180" s="2">
        <f t="shared" si="42"/>
        <v>601536.92092174292</v>
      </c>
      <c r="R180" s="2">
        <f t="shared" si="40"/>
        <v>73045012.303992584</v>
      </c>
      <c r="S180" s="2">
        <f t="shared" si="17"/>
        <v>551231.47473578155</v>
      </c>
      <c r="T180" s="2">
        <f t="shared" si="18"/>
        <v>25854.857142857276</v>
      </c>
      <c r="U180" s="2">
        <f t="shared" si="19"/>
        <v>601536.92092174292</v>
      </c>
      <c r="V180" s="2">
        <f t="shared" si="34"/>
        <v>27634329.504624575</v>
      </c>
      <c r="W180" s="2">
        <f t="shared" si="20"/>
        <v>431291.17719101161</v>
      </c>
      <c r="X180" s="2">
        <f t="shared" si="6"/>
        <v>170245.74373073131</v>
      </c>
      <c r="Y180" s="2">
        <f t="shared" si="37"/>
        <v>45410682.799367994</v>
      </c>
      <c r="Z180" s="2" t="str">
        <f t="shared" si="8"/>
        <v>HERE</v>
      </c>
      <c r="AA180" s="2">
        <f>IF(Z180="HERE",Y180,AA179+Graph!$G$1*1000)</f>
        <v>45410682.799367994</v>
      </c>
      <c r="AB180" s="2">
        <f t="shared" si="21"/>
        <v>170245.74373073131</v>
      </c>
      <c r="AC180" s="2">
        <f t="shared" si="38"/>
        <v>27634329.504624575</v>
      </c>
      <c r="AD180" s="3">
        <f t="shared" si="10"/>
        <v>45410682.799367994</v>
      </c>
      <c r="AE180" s="2">
        <f>IF(AE178&gt;=52800000,52800000,IF(AB159=Graph!G$1*1000,AE179+Graph!G$1*1000,AC180))</f>
        <v>27634329.504624575</v>
      </c>
      <c r="AF180" s="3">
        <f t="shared" si="11"/>
        <v>27634329.504624575</v>
      </c>
      <c r="AG180" s="3">
        <f t="shared" si="29"/>
        <v>38820874.984504089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103</v>
      </c>
      <c r="C181" s="7"/>
      <c r="D181" s="2" t="e">
        <f t="shared" si="12"/>
        <v>#N/A</v>
      </c>
      <c r="E181" s="2" t="e">
        <f t="shared" si="22"/>
        <v>#N/A</v>
      </c>
      <c r="F181" s="2">
        <v>552659.33542083949</v>
      </c>
      <c r="G181" s="2">
        <f t="shared" si="41"/>
        <v>552659.33542083949</v>
      </c>
      <c r="H181" s="2">
        <f t="shared" si="39"/>
        <v>69512910.369743317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3459182.2857142887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603322.48423567414</v>
      </c>
      <c r="Q181" s="2">
        <f t="shared" si="42"/>
        <v>603322.48423567414</v>
      </c>
      <c r="R181" s="2">
        <f t="shared" si="40"/>
        <v>73648334.788228258</v>
      </c>
      <c r="S181" s="2">
        <f t="shared" si="17"/>
        <v>552659.33542083204</v>
      </c>
      <c r="T181" s="2">
        <f t="shared" si="18"/>
        <v>25854.857142857276</v>
      </c>
      <c r="U181" s="2">
        <f t="shared" si="19"/>
        <v>603322.48423567414</v>
      </c>
      <c r="V181" s="2">
        <f t="shared" si="34"/>
        <v>28067048.542500645</v>
      </c>
      <c r="W181" s="2">
        <f t="shared" si="20"/>
        <v>432719.03787606955</v>
      </c>
      <c r="X181" s="2">
        <f t="shared" si="6"/>
        <v>170603.4463596046</v>
      </c>
      <c r="Y181" s="2">
        <f t="shared" si="37"/>
        <v>45581286.245727599</v>
      </c>
      <c r="Z181" s="2" t="str">
        <f t="shared" si="8"/>
        <v>HERE</v>
      </c>
      <c r="AA181" s="2">
        <f>IF(Z181="HERE",Y181,AA180+Graph!$G$1*1000)</f>
        <v>45581286.245727599</v>
      </c>
      <c r="AB181" s="2">
        <f t="shared" si="21"/>
        <v>170603.4463596046</v>
      </c>
      <c r="AC181" s="2">
        <f t="shared" si="38"/>
        <v>28067048.542500645</v>
      </c>
      <c r="AD181" s="3">
        <f t="shared" si="10"/>
        <v>45581286.245727599</v>
      </c>
      <c r="AE181" s="2">
        <f>IF(AE179&gt;=52800000,52800000,IF(AB160=Graph!G$1*1000,AE180+Graph!G$1*1000,AC181))</f>
        <v>28067048.542500645</v>
      </c>
      <c r="AF181" s="3">
        <f t="shared" si="11"/>
        <v>28067048.542500645</v>
      </c>
      <c r="AG181" s="3">
        <f t="shared" si="29"/>
        <v>38917256.073683016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104</v>
      </c>
      <c r="C182" s="7"/>
      <c r="D182" s="2" t="e">
        <f t="shared" si="12"/>
        <v>#N/A</v>
      </c>
      <c r="E182" s="2" t="e">
        <f t="shared" si="22"/>
        <v>#N/A</v>
      </c>
      <c r="F182" s="2">
        <v>554087.19610589743</v>
      </c>
      <c r="G182" s="2">
        <f t="shared" si="41"/>
        <v>554087.19610589743</v>
      </c>
      <c r="H182" s="2">
        <f t="shared" si="39"/>
        <v>70066997.565849215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3485037.142857146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605108.04754959047</v>
      </c>
      <c r="Q182" s="2">
        <f t="shared" si="42"/>
        <v>605108.04754959047</v>
      </c>
      <c r="R182" s="2">
        <f t="shared" si="40"/>
        <v>74253442.835777849</v>
      </c>
      <c r="S182" s="2">
        <f t="shared" si="17"/>
        <v>554087.19610589743</v>
      </c>
      <c r="T182" s="2">
        <f t="shared" si="18"/>
        <v>25854.857142857276</v>
      </c>
      <c r="U182" s="2">
        <f t="shared" si="19"/>
        <v>605108.04754959047</v>
      </c>
      <c r="V182" s="2">
        <f t="shared" si="34"/>
        <v>28501195.441061772</v>
      </c>
      <c r="W182" s="2">
        <f t="shared" si="20"/>
        <v>434146.89856112748</v>
      </c>
      <c r="X182" s="2">
        <f t="shared" si="6"/>
        <v>170961.14898846298</v>
      </c>
      <c r="Y182" s="2">
        <f t="shared" si="37"/>
        <v>45752247.394716062</v>
      </c>
      <c r="Z182" s="2" t="str">
        <f t="shared" si="8"/>
        <v>HERE</v>
      </c>
      <c r="AA182" s="2">
        <f>IF(Z182="HERE",Y182,AA181+Graph!$G$1*1000)</f>
        <v>45752247.394716062</v>
      </c>
      <c r="AB182" s="2">
        <f t="shared" si="21"/>
        <v>170961.14898846298</v>
      </c>
      <c r="AC182" s="2">
        <f t="shared" si="38"/>
        <v>28501195.441061772</v>
      </c>
      <c r="AD182" s="3">
        <f t="shared" si="10"/>
        <v>45752247.394716062</v>
      </c>
      <c r="AE182" s="2">
        <f>IF(AE180&gt;=52800000,52800000,IF(AB161=Graph!G$1*1000,AE181+Graph!G$1*1000,AC182))</f>
        <v>28501195.441061772</v>
      </c>
      <c r="AF182" s="3">
        <f t="shared" si="11"/>
        <v>28501195.441061772</v>
      </c>
      <c r="AG182" s="3">
        <f t="shared" si="29"/>
        <v>38999287.119844481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105</v>
      </c>
      <c r="C183" s="7"/>
      <c r="D183" s="2" t="e">
        <f t="shared" si="12"/>
        <v>#N/A</v>
      </c>
      <c r="E183" s="2" t="e">
        <f t="shared" si="22"/>
        <v>#N/A</v>
      </c>
      <c r="F183" s="2">
        <v>555515.05679095536</v>
      </c>
      <c r="G183" s="2">
        <f t="shared" si="41"/>
        <v>555515.05679095536</v>
      </c>
      <c r="H183" s="2">
        <f t="shared" si="39"/>
        <v>70622512.622640163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3510892.0000000033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606893.6108635217</v>
      </c>
      <c r="Q183" s="2">
        <f t="shared" si="42"/>
        <v>606893.6108635217</v>
      </c>
      <c r="R183" s="2">
        <f t="shared" si="40"/>
        <v>74860336.446641371</v>
      </c>
      <c r="S183" s="2">
        <f t="shared" si="17"/>
        <v>555515.05679094791</v>
      </c>
      <c r="T183" s="2">
        <f t="shared" si="18"/>
        <v>25854.857142857276</v>
      </c>
      <c r="U183" s="2">
        <f t="shared" si="19"/>
        <v>606893.6108635217</v>
      </c>
      <c r="V183" s="2">
        <f t="shared" si="34"/>
        <v>28936770.200307958</v>
      </c>
      <c r="W183" s="2">
        <f t="shared" si="20"/>
        <v>435574.75924618542</v>
      </c>
      <c r="X183" s="2">
        <f t="shared" si="6"/>
        <v>171318.85161733627</v>
      </c>
      <c r="Y183" s="2">
        <f t="shared" si="37"/>
        <v>45923566.246333398</v>
      </c>
      <c r="Z183" s="2" t="str">
        <f t="shared" si="8"/>
        <v>HERE</v>
      </c>
      <c r="AA183" s="2">
        <f>IF(Z183="HERE",Y183,AA182+Graph!$G$1*1000)</f>
        <v>45923566.246333398</v>
      </c>
      <c r="AB183" s="2">
        <f t="shared" si="21"/>
        <v>171318.85161733627</v>
      </c>
      <c r="AC183" s="2">
        <f t="shared" si="38"/>
        <v>28936770.200307958</v>
      </c>
      <c r="AD183" s="3">
        <f t="shared" si="10"/>
        <v>45923566.246333398</v>
      </c>
      <c r="AE183" s="2">
        <f>IF(AE181&gt;=52800000,52800000,IF(AB162=Graph!G$1*1000,AE182+Graph!G$1*1000,AC183))</f>
        <v>28936770.200307958</v>
      </c>
      <c r="AF183" s="3">
        <f t="shared" si="11"/>
        <v>28936770.200307958</v>
      </c>
      <c r="AG183" s="3">
        <f t="shared" si="29"/>
        <v>39165366.672988467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106</v>
      </c>
      <c r="C184" s="7"/>
      <c r="D184" s="2" t="e">
        <f t="shared" si="12"/>
        <v>#N/A</v>
      </c>
      <c r="E184" s="2" t="e">
        <f t="shared" si="22"/>
        <v>#N/A</v>
      </c>
      <c r="F184" s="2">
        <v>556942.9174760133</v>
      </c>
      <c r="G184" s="2">
        <f t="shared" si="41"/>
        <v>556942.9174760133</v>
      </c>
      <c r="H184" s="2">
        <f t="shared" si="39"/>
        <v>71179455.540116176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3536746.8571428605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608679.17417743802</v>
      </c>
      <c r="Q184" s="2">
        <f t="shared" si="42"/>
        <v>608679.17417743802</v>
      </c>
      <c r="R184" s="2">
        <f t="shared" si="40"/>
        <v>75469015.620818809</v>
      </c>
      <c r="S184" s="2">
        <f t="shared" si="17"/>
        <v>556942.9174760133</v>
      </c>
      <c r="T184" s="2">
        <f t="shared" si="18"/>
        <v>25854.857142857276</v>
      </c>
      <c r="U184" s="2">
        <f t="shared" si="19"/>
        <v>608679.17417743802</v>
      </c>
      <c r="V184" s="2">
        <f t="shared" si="34"/>
        <v>29373772.820239201</v>
      </c>
      <c r="W184" s="2">
        <f t="shared" si="20"/>
        <v>437002.61993124336</v>
      </c>
      <c r="X184" s="2">
        <f t="shared" si="6"/>
        <v>171676.55424619466</v>
      </c>
      <c r="Y184" s="2">
        <f t="shared" si="37"/>
        <v>46095242.800579593</v>
      </c>
      <c r="Z184" s="2" t="str">
        <f t="shared" si="8"/>
        <v>HERE</v>
      </c>
      <c r="AA184" s="2">
        <f>IF(Z184="HERE",Y184,AA183+Graph!$G$1*1000)</f>
        <v>46095242.800579593</v>
      </c>
      <c r="AB184" s="2">
        <f t="shared" si="21"/>
        <v>171676.55424619466</v>
      </c>
      <c r="AC184" s="2">
        <f t="shared" si="38"/>
        <v>29373772.820239201</v>
      </c>
      <c r="AD184" s="3">
        <f t="shared" si="10"/>
        <v>46095242.800579593</v>
      </c>
      <c r="AE184" s="2">
        <f>IF(AE182&gt;=52800000,52800000,IF(AB163=Graph!G$1*1000,AE183+Graph!G$1*1000,AC184))</f>
        <v>29373772.820239201</v>
      </c>
      <c r="AF184" s="3">
        <f t="shared" si="11"/>
        <v>29373772.820239201</v>
      </c>
      <c r="AG184" s="3">
        <f t="shared" si="29"/>
        <v>39333465.869401708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107</v>
      </c>
      <c r="C185" s="7"/>
      <c r="D185" s="2" t="e">
        <f t="shared" si="12"/>
        <v>#N/A</v>
      </c>
      <c r="E185" s="2" t="e">
        <f t="shared" si="22"/>
        <v>#N/A</v>
      </c>
      <c r="F185" s="2">
        <v>558370.77816107124</v>
      </c>
      <c r="G185" s="2">
        <f t="shared" si="41"/>
        <v>558370.77816107124</v>
      </c>
      <c r="H185" s="2">
        <f t="shared" si="39"/>
        <v>71737826.31827724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3562601.7142857178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610464.73749136925</v>
      </c>
      <c r="Q185" s="2">
        <f t="shared" si="42"/>
        <v>610464.73749136925</v>
      </c>
      <c r="R185" s="2">
        <f t="shared" si="40"/>
        <v>76079480.358310178</v>
      </c>
      <c r="S185" s="2">
        <f t="shared" si="17"/>
        <v>558370.77816106379</v>
      </c>
      <c r="T185" s="2">
        <f t="shared" si="18"/>
        <v>25854.857142857276</v>
      </c>
      <c r="U185" s="2">
        <f t="shared" si="19"/>
        <v>610464.73749136925</v>
      </c>
      <c r="V185" s="2">
        <f t="shared" si="34"/>
        <v>29812203.300855502</v>
      </c>
      <c r="W185" s="2">
        <f t="shared" si="20"/>
        <v>438430.4806163013</v>
      </c>
      <c r="X185" s="2">
        <f t="shared" si="6"/>
        <v>172034.25687506795</v>
      </c>
      <c r="Y185" s="2">
        <f t="shared" si="37"/>
        <v>46267277.057454661</v>
      </c>
      <c r="Z185" s="2" t="str">
        <f t="shared" si="8"/>
        <v>HERE</v>
      </c>
      <c r="AA185" s="2">
        <f>IF(Z185="HERE",Y185,AA184+Graph!$G$1*1000)</f>
        <v>46267277.057454661</v>
      </c>
      <c r="AB185" s="2">
        <f t="shared" si="21"/>
        <v>172034.25687506795</v>
      </c>
      <c r="AC185" s="2">
        <f t="shared" si="38"/>
        <v>29812203.300855502</v>
      </c>
      <c r="AD185" s="3">
        <f t="shared" si="10"/>
        <v>46267277.057454661</v>
      </c>
      <c r="AE185" s="2">
        <f>IF(AE183&gt;=52800000,52800000,IF(AB164=Graph!G$1*1000,AE184+Graph!G$1*1000,AC185))</f>
        <v>29812203.300855502</v>
      </c>
      <c r="AF185" s="3">
        <f t="shared" si="11"/>
        <v>29812203.300855502</v>
      </c>
      <c r="AG185" s="3">
        <f t="shared" si="29"/>
        <v>39501958.391215168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108</v>
      </c>
      <c r="C186" s="7"/>
      <c r="D186" s="2" t="e">
        <f t="shared" si="12"/>
        <v>#N/A</v>
      </c>
      <c r="E186" s="2" t="e">
        <f t="shared" si="22"/>
        <v>#N/A</v>
      </c>
      <c r="F186" s="2">
        <v>559798.63884612173</v>
      </c>
      <c r="G186" s="2">
        <f t="shared" si="41"/>
        <v>559798.63884612173</v>
      </c>
      <c r="H186" s="2">
        <f t="shared" si="39"/>
        <v>72297624.957123369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3588456.5714285751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612250.30080528557</v>
      </c>
      <c r="Q186" s="2">
        <f t="shared" si="42"/>
        <v>612250.30080528557</v>
      </c>
      <c r="R186" s="2">
        <f t="shared" si="40"/>
        <v>76691730.659115463</v>
      </c>
      <c r="S186" s="2">
        <f t="shared" si="17"/>
        <v>559798.63884612918</v>
      </c>
      <c r="T186" s="2">
        <f t="shared" si="18"/>
        <v>25854.857142857276</v>
      </c>
      <c r="U186" s="2">
        <f t="shared" si="19"/>
        <v>612250.30080528557</v>
      </c>
      <c r="V186" s="2">
        <f t="shared" si="34"/>
        <v>30252061.642156854</v>
      </c>
      <c r="W186" s="2">
        <f t="shared" si="20"/>
        <v>439858.34130135179</v>
      </c>
      <c r="X186" s="2">
        <f t="shared" si="6"/>
        <v>172391.95950393379</v>
      </c>
      <c r="Y186" s="2">
        <f t="shared" si="37"/>
        <v>46439669.016958594</v>
      </c>
      <c r="Z186" s="2" t="str">
        <f t="shared" si="8"/>
        <v>HERE</v>
      </c>
      <c r="AA186" s="2">
        <f>IF(Z186="HERE",Y186,AA185+Graph!$G$1*1000)</f>
        <v>46439669.016958594</v>
      </c>
      <c r="AB186" s="2">
        <f t="shared" si="21"/>
        <v>172391.95950393379</v>
      </c>
      <c r="AC186" s="2">
        <f t="shared" si="38"/>
        <v>30252061.642156854</v>
      </c>
      <c r="AD186" s="3">
        <f t="shared" si="10"/>
        <v>46439669.016958594</v>
      </c>
      <c r="AE186" s="2">
        <f>IF(AE184&gt;=52800000,52800000,IF(AB165=Graph!G$1*1000,AE185+Graph!G$1*1000,AC186))</f>
        <v>30252061.642156854</v>
      </c>
      <c r="AF186" s="3">
        <f t="shared" si="11"/>
        <v>30252061.642156854</v>
      </c>
      <c r="AG186" s="3">
        <f t="shared" si="29"/>
        <v>39670844.238428868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109</v>
      </c>
      <c r="C187" s="7"/>
      <c r="D187" s="2" t="e">
        <f t="shared" si="12"/>
        <v>#N/A</v>
      </c>
      <c r="E187" s="2" t="e">
        <f t="shared" si="22"/>
        <v>#N/A</v>
      </c>
      <c r="F187" s="2">
        <v>561226.49953117967</v>
      </c>
      <c r="G187" s="2">
        <f t="shared" si="41"/>
        <v>561226.49953117967</v>
      </c>
      <c r="H187" s="2">
        <f t="shared" si="39"/>
        <v>72858851.456654549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3614311.4285714324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614035.8641192168</v>
      </c>
      <c r="Q187" s="2">
        <f t="shared" si="42"/>
        <v>614035.8641192168</v>
      </c>
      <c r="R187" s="2">
        <f t="shared" si="40"/>
        <v>77305766.52323468</v>
      </c>
      <c r="S187" s="2">
        <f t="shared" si="17"/>
        <v>561226.49953117967</v>
      </c>
      <c r="T187" s="2">
        <f t="shared" si="18"/>
        <v>25854.857142857276</v>
      </c>
      <c r="U187" s="2">
        <f t="shared" si="19"/>
        <v>614035.8641192168</v>
      </c>
      <c r="V187" s="2">
        <f t="shared" si="34"/>
        <v>30693347.844143264</v>
      </c>
      <c r="W187" s="2">
        <f t="shared" si="20"/>
        <v>441286.20198640972</v>
      </c>
      <c r="X187" s="2">
        <f t="shared" si="6"/>
        <v>172749.66213280708</v>
      </c>
      <c r="Y187" s="2">
        <f t="shared" si="37"/>
        <v>46612418.679091401</v>
      </c>
      <c r="Z187" s="2" t="str">
        <f t="shared" si="8"/>
        <v>HERE</v>
      </c>
      <c r="AA187" s="2">
        <f>IF(Z187="HERE",Y187,AA186+Graph!$G$1*1000)</f>
        <v>46612418.679091401</v>
      </c>
      <c r="AB187" s="2">
        <f t="shared" si="21"/>
        <v>172749.66213280708</v>
      </c>
      <c r="AC187" s="2">
        <f t="shared" si="38"/>
        <v>30693347.844143264</v>
      </c>
      <c r="AD187" s="3">
        <f t="shared" si="10"/>
        <v>46612418.679091401</v>
      </c>
      <c r="AE187" s="2">
        <f>IF(AE185&gt;=52800000,52800000,IF(AB166=Graph!G$1*1000,AE186+Graph!G$1*1000,AC187))</f>
        <v>30693347.844143264</v>
      </c>
      <c r="AF187" s="3">
        <f t="shared" si="11"/>
        <v>30693347.844143264</v>
      </c>
      <c r="AG187" s="3">
        <f t="shared" si="29"/>
        <v>39840123.411042795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110</v>
      </c>
      <c r="C188" s="7"/>
      <c r="D188" s="2" t="e">
        <f t="shared" si="12"/>
        <v>#N/A</v>
      </c>
      <c r="E188" s="2" t="e">
        <f t="shared" si="22"/>
        <v>#N/A</v>
      </c>
      <c r="F188" s="2">
        <v>562654.3602162376</v>
      </c>
      <c r="G188" s="2">
        <f t="shared" si="41"/>
        <v>562654.3602162376</v>
      </c>
      <c r="H188" s="2">
        <f t="shared" si="39"/>
        <v>73421505.816870779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3640166.2857142896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615821.42743314803</v>
      </c>
      <c r="Q188" s="2">
        <f t="shared" si="42"/>
        <v>615821.42743314803</v>
      </c>
      <c r="R188" s="2">
        <f t="shared" si="40"/>
        <v>77921587.950667828</v>
      </c>
      <c r="S188" s="2">
        <f t="shared" si="17"/>
        <v>562654.36021623015</v>
      </c>
      <c r="T188" s="2">
        <f t="shared" si="18"/>
        <v>25854.857142857276</v>
      </c>
      <c r="U188" s="2">
        <f t="shared" si="19"/>
        <v>615821.42743314803</v>
      </c>
      <c r="V188" s="2">
        <f t="shared" si="34"/>
        <v>31136061.906814732</v>
      </c>
      <c r="W188" s="2">
        <f t="shared" si="20"/>
        <v>442714.06267146766</v>
      </c>
      <c r="X188" s="2">
        <f t="shared" si="6"/>
        <v>173107.36476168036</v>
      </c>
      <c r="Y188" s="2">
        <f t="shared" si="37"/>
        <v>46785526.043853082</v>
      </c>
      <c r="Z188" s="2" t="str">
        <f t="shared" si="8"/>
        <v>HERE</v>
      </c>
      <c r="AA188" s="2">
        <f>IF(Z188="HERE",Y188,AA187+Graph!$G$1*1000)</f>
        <v>46785526.043853082</v>
      </c>
      <c r="AB188" s="2">
        <f t="shared" si="21"/>
        <v>173107.36476168036</v>
      </c>
      <c r="AC188" s="2">
        <f t="shared" si="38"/>
        <v>31136061.906814732</v>
      </c>
      <c r="AD188" s="3">
        <f t="shared" si="10"/>
        <v>46785526.043853082</v>
      </c>
      <c r="AE188" s="2">
        <f>IF(AE186&gt;=52800000,52800000,IF(AB167=Graph!G$1*1000,AE187+Graph!G$1*1000,AC188))</f>
        <v>31136061.906814732</v>
      </c>
      <c r="AF188" s="3">
        <f t="shared" si="11"/>
        <v>31136061.906814732</v>
      </c>
      <c r="AG188" s="3">
        <f t="shared" si="29"/>
        <v>40009795.909056969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111</v>
      </c>
      <c r="C189" s="7"/>
      <c r="D189" s="2" t="e">
        <f t="shared" si="12"/>
        <v>#N/A</v>
      </c>
      <c r="E189" s="2" t="e">
        <f t="shared" si="22"/>
        <v>#N/A</v>
      </c>
      <c r="F189" s="2">
        <v>564082.22090129554</v>
      </c>
      <c r="G189" s="2">
        <f t="shared" si="41"/>
        <v>564082.22090129554</v>
      </c>
      <c r="H189" s="2">
        <f t="shared" si="39"/>
        <v>73985588.037772074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3666021.1428571469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617606.99074706435</v>
      </c>
      <c r="Q189" s="2">
        <f t="shared" si="42"/>
        <v>617606.99074706435</v>
      </c>
      <c r="R189" s="2">
        <f t="shared" si="40"/>
        <v>78539194.941414893</v>
      </c>
      <c r="S189" s="2">
        <f t="shared" si="17"/>
        <v>564082.22090129554</v>
      </c>
      <c r="T189" s="2">
        <f t="shared" si="18"/>
        <v>25854.857142857276</v>
      </c>
      <c r="U189" s="2">
        <f t="shared" si="19"/>
        <v>617606.99074706435</v>
      </c>
      <c r="V189" s="2">
        <f t="shared" si="34"/>
        <v>31580203.830171257</v>
      </c>
      <c r="W189" s="2">
        <f t="shared" si="20"/>
        <v>444141.9233565256</v>
      </c>
      <c r="X189" s="2">
        <f t="shared" si="6"/>
        <v>173465.06739053875</v>
      </c>
      <c r="Y189" s="2">
        <f t="shared" si="37"/>
        <v>46958991.111243621</v>
      </c>
      <c r="Z189" s="2" t="str">
        <f t="shared" si="8"/>
        <v>HERE</v>
      </c>
      <c r="AA189" s="2">
        <f>IF(Z189="HERE",Y189,AA188+Graph!$G$1*1000)</f>
        <v>46958991.111243621</v>
      </c>
      <c r="AB189" s="2">
        <f t="shared" si="21"/>
        <v>173465.06739053875</v>
      </c>
      <c r="AC189" s="2">
        <f t="shared" si="38"/>
        <v>31580203.830171257</v>
      </c>
      <c r="AD189" s="3">
        <f t="shared" si="10"/>
        <v>46958991.111243621</v>
      </c>
      <c r="AE189" s="2">
        <f>IF(AE187&gt;=52800000,52800000,IF(AB168=Graph!G$1*1000,AE188+Graph!G$1*1000,AC189))</f>
        <v>31580203.830171257</v>
      </c>
      <c r="AF189" s="3">
        <f t="shared" si="11"/>
        <v>31580203.830171257</v>
      </c>
      <c r="AG189" s="3">
        <f t="shared" si="29"/>
        <v>40179861.732471362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112</v>
      </c>
      <c r="C190" s="7"/>
      <c r="D190" s="2" t="e">
        <f t="shared" si="12"/>
        <v>#N/A</v>
      </c>
      <c r="E190" s="2" t="e">
        <f t="shared" si="22"/>
        <v>#N/A</v>
      </c>
      <c r="F190" s="2">
        <v>565510.08158635348</v>
      </c>
      <c r="G190" s="2">
        <f t="shared" si="41"/>
        <v>565510.08158635348</v>
      </c>
      <c r="H190" s="2">
        <f t="shared" si="39"/>
        <v>74551098.11935842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3691876.0000000042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619392.55406099558</v>
      </c>
      <c r="Q190" s="2">
        <f t="shared" si="42"/>
        <v>619392.55406099558</v>
      </c>
      <c r="R190" s="2">
        <f t="shared" si="40"/>
        <v>79158587.495475888</v>
      </c>
      <c r="S190" s="2">
        <f t="shared" si="17"/>
        <v>565510.08158634603</v>
      </c>
      <c r="T190" s="2">
        <f t="shared" si="18"/>
        <v>25854.857142857276</v>
      </c>
      <c r="U190" s="2">
        <f t="shared" si="19"/>
        <v>619392.55406099558</v>
      </c>
      <c r="V190" s="2">
        <f t="shared" si="34"/>
        <v>32025773.614212841</v>
      </c>
      <c r="W190" s="2">
        <f t="shared" si="20"/>
        <v>445569.78404158354</v>
      </c>
      <c r="X190" s="2">
        <f t="shared" si="6"/>
        <v>173822.77001941204</v>
      </c>
      <c r="Y190" s="2">
        <f t="shared" si="37"/>
        <v>47132813.881263033</v>
      </c>
      <c r="Z190" s="2" t="str">
        <f t="shared" si="8"/>
        <v>HERE</v>
      </c>
      <c r="AA190" s="2">
        <f>IF(Z190="HERE",Y190,AA189+Graph!$G$1*1000)</f>
        <v>47132813.881263033</v>
      </c>
      <c r="AB190" s="2">
        <f t="shared" si="21"/>
        <v>173822.77001941204</v>
      </c>
      <c r="AC190" s="2">
        <f t="shared" si="38"/>
        <v>32025773.614212841</v>
      </c>
      <c r="AD190" s="3">
        <f t="shared" si="10"/>
        <v>47132813.881263033</v>
      </c>
      <c r="AE190" s="2">
        <f>IF(AE188&gt;=52800000,52800000,IF(AB169=Graph!G$1*1000,AE189+Graph!G$1*1000,AC190))</f>
        <v>32025773.614212841</v>
      </c>
      <c r="AF190" s="3">
        <f t="shared" si="11"/>
        <v>32025773.614212841</v>
      </c>
      <c r="AG190" s="3">
        <f t="shared" si="29"/>
        <v>40350320.881285995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113</v>
      </c>
      <c r="C191" s="7"/>
      <c r="D191" s="2" t="e">
        <f t="shared" si="12"/>
        <v>#N/A</v>
      </c>
      <c r="E191" s="2" t="e">
        <f t="shared" si="22"/>
        <v>#N/A</v>
      </c>
      <c r="F191" s="2">
        <v>566937.94227141142</v>
      </c>
      <c r="G191" s="2">
        <f t="shared" si="41"/>
        <v>566937.94227141142</v>
      </c>
      <c r="H191" s="2">
        <f t="shared" si="39"/>
        <v>75118036.061629832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3717730.8571428615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621178.1173749119</v>
      </c>
      <c r="Q191" s="2">
        <f t="shared" si="42"/>
        <v>621178.1173749119</v>
      </c>
      <c r="R191" s="2">
        <f t="shared" si="40"/>
        <v>79779765.6128508</v>
      </c>
      <c r="S191" s="2">
        <f t="shared" si="17"/>
        <v>566937.94227141142</v>
      </c>
      <c r="T191" s="2">
        <f t="shared" si="18"/>
        <v>25854.857142857276</v>
      </c>
      <c r="U191" s="2">
        <f t="shared" si="19"/>
        <v>621178.1173749119</v>
      </c>
      <c r="V191" s="2">
        <f t="shared" si="34"/>
        <v>32472771.258939482</v>
      </c>
      <c r="W191" s="2">
        <f t="shared" si="20"/>
        <v>446997.64472664148</v>
      </c>
      <c r="X191" s="2">
        <f t="shared" si="6"/>
        <v>174180.47264827043</v>
      </c>
      <c r="Y191" s="2">
        <f t="shared" si="37"/>
        <v>47306994.353911303</v>
      </c>
      <c r="Z191" s="2" t="str">
        <f t="shared" si="8"/>
        <v>HERE</v>
      </c>
      <c r="AA191" s="2">
        <f>IF(Z191="HERE",Y191,AA190+Graph!$G$1*1000)</f>
        <v>47306994.353911303</v>
      </c>
      <c r="AB191" s="2">
        <f t="shared" si="21"/>
        <v>174180.47264827043</v>
      </c>
      <c r="AC191" s="2">
        <f t="shared" si="38"/>
        <v>32472771.258939482</v>
      </c>
      <c r="AD191" s="3">
        <f t="shared" si="10"/>
        <v>47306994.353911303</v>
      </c>
      <c r="AE191" s="2">
        <f>IF(AE189&gt;=52800000,52800000,IF(AB170=Graph!G$1*1000,AE190+Graph!G$1*1000,AC191))</f>
        <v>32472771.258939482</v>
      </c>
      <c r="AF191" s="3">
        <f t="shared" si="11"/>
        <v>32472771.258939482</v>
      </c>
      <c r="AG191" s="3">
        <f t="shared" si="29"/>
        <v>40521173.355500877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114</v>
      </c>
      <c r="C192" s="7"/>
      <c r="D192" s="2" t="e">
        <f t="shared" si="12"/>
        <v>#N/A</v>
      </c>
      <c r="E192" s="2" t="e">
        <f t="shared" si="22"/>
        <v>#N/A</v>
      </c>
      <c r="F192" s="2">
        <v>568365.80295646191</v>
      </c>
      <c r="G192" s="2">
        <f t="shared" si="41"/>
        <v>568365.80295646191</v>
      </c>
      <c r="H192" s="2">
        <f t="shared" si="39"/>
        <v>75686401.864586294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3743585.7142857187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622963.68068884313</v>
      </c>
      <c r="Q192" s="2">
        <f t="shared" si="42"/>
        <v>622963.68068884313</v>
      </c>
      <c r="R192" s="2">
        <f t="shared" si="40"/>
        <v>80402729.293539643</v>
      </c>
      <c r="S192" s="2">
        <f t="shared" si="17"/>
        <v>568365.80295646191</v>
      </c>
      <c r="T192" s="2">
        <f t="shared" si="18"/>
        <v>25854.857142857276</v>
      </c>
      <c r="U192" s="2">
        <f t="shared" si="19"/>
        <v>622963.68068884313</v>
      </c>
      <c r="V192" s="2">
        <f t="shared" si="34"/>
        <v>32921196.764351182</v>
      </c>
      <c r="W192" s="2">
        <f t="shared" si="20"/>
        <v>448425.50541169941</v>
      </c>
      <c r="X192" s="2">
        <f t="shared" si="6"/>
        <v>174538.17527714372</v>
      </c>
      <c r="Y192" s="2">
        <f t="shared" si="37"/>
        <v>47481532.529188447</v>
      </c>
      <c r="Z192" s="2" t="str">
        <f t="shared" si="8"/>
        <v>HERE</v>
      </c>
      <c r="AA192" s="2">
        <f>IF(Z192="HERE",Y192,AA191+Graph!$G$1*1000)</f>
        <v>47481532.529188447</v>
      </c>
      <c r="AB192" s="2">
        <f t="shared" si="21"/>
        <v>174538.17527714372</v>
      </c>
      <c r="AC192" s="2">
        <f t="shared" si="38"/>
        <v>32921196.764351182</v>
      </c>
      <c r="AD192" s="3">
        <f t="shared" si="10"/>
        <v>47481532.529188447</v>
      </c>
      <c r="AE192" s="2">
        <f>IF(AE190&gt;=52800000,52800000,IF(AB171=Graph!G$1*1000,AE191+Graph!G$1*1000,AC192))</f>
        <v>32921196.764351182</v>
      </c>
      <c r="AF192" s="3">
        <f t="shared" si="11"/>
        <v>32921196.764351182</v>
      </c>
      <c r="AG192" s="3">
        <f t="shared" si="29"/>
        <v>40692419.155115969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115</v>
      </c>
      <c r="C193" s="7"/>
      <c r="D193" s="2" t="e">
        <f t="shared" si="12"/>
        <v>#N/A</v>
      </c>
      <c r="E193" s="2" t="e">
        <f t="shared" si="22"/>
        <v>#N/A</v>
      </c>
      <c r="F193" s="2">
        <v>569793.66364151984</v>
      </c>
      <c r="G193" s="2">
        <f t="shared" si="41"/>
        <v>569793.66364151984</v>
      </c>
      <c r="H193" s="2">
        <f t="shared" si="39"/>
        <v>76256195.528227806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3769440.571428576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624749.24400275946</v>
      </c>
      <c r="Q193" s="2">
        <f t="shared" si="42"/>
        <v>624749.24400275946</v>
      </c>
      <c r="R193" s="2">
        <f t="shared" si="40"/>
        <v>81027478.537542403</v>
      </c>
      <c r="S193" s="2">
        <f t="shared" si="17"/>
        <v>569793.66364151239</v>
      </c>
      <c r="T193" s="2">
        <f t="shared" si="18"/>
        <v>25854.857142857276</v>
      </c>
      <c r="U193" s="2">
        <f t="shared" si="19"/>
        <v>624749.24400275946</v>
      </c>
      <c r="V193" s="2">
        <f t="shared" si="34"/>
        <v>33371050.130447932</v>
      </c>
      <c r="W193" s="2">
        <f t="shared" si="20"/>
        <v>449853.3660967499</v>
      </c>
      <c r="X193" s="2">
        <f t="shared" si="6"/>
        <v>174895.87790600955</v>
      </c>
      <c r="Y193" s="2">
        <f t="shared" si="37"/>
        <v>47656428.407094456</v>
      </c>
      <c r="Z193" s="2" t="str">
        <f t="shared" si="8"/>
        <v>HERE</v>
      </c>
      <c r="AA193" s="2">
        <f>IF(Z193="HERE",Y193,AA192+Graph!$G$1*1000)</f>
        <v>47656428.407094456</v>
      </c>
      <c r="AB193" s="2">
        <f t="shared" si="21"/>
        <v>174895.87790600955</v>
      </c>
      <c r="AC193" s="2">
        <f t="shared" si="38"/>
        <v>33371050.130447932</v>
      </c>
      <c r="AD193" s="3">
        <f t="shared" si="10"/>
        <v>47656428.407094456</v>
      </c>
      <c r="AE193" s="2">
        <f>IF(AE191&gt;=52800000,52800000,IF(AB172=Graph!G$1*1000,AE192+Graph!G$1*1000,AC193))</f>
        <v>33371050.130447932</v>
      </c>
      <c r="AF193" s="3">
        <f t="shared" si="11"/>
        <v>33371050.130447932</v>
      </c>
      <c r="AG193" s="3">
        <f t="shared" si="29"/>
        <v>40864058.28013131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116</v>
      </c>
      <c r="C194" s="7"/>
      <c r="D194" s="2" t="e">
        <f t="shared" si="12"/>
        <v>#N/A</v>
      </c>
      <c r="E194" s="2" t="e">
        <f t="shared" si="22"/>
        <v>#N/A</v>
      </c>
      <c r="F194" s="2">
        <v>571221.52432657778</v>
      </c>
      <c r="G194" s="2">
        <f t="shared" si="41"/>
        <v>571221.52432657778</v>
      </c>
      <c r="H194" s="2">
        <f t="shared" si="39"/>
        <v>76827417.052554384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3795295.4285714333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626534.80731669068</v>
      </c>
      <c r="Q194" s="2">
        <f t="shared" si="42"/>
        <v>626534.80731669068</v>
      </c>
      <c r="R194" s="2">
        <f t="shared" si="40"/>
        <v>81654013.344859093</v>
      </c>
      <c r="S194" s="2">
        <f t="shared" si="17"/>
        <v>571221.52432657778</v>
      </c>
      <c r="T194" s="2">
        <f t="shared" si="18"/>
        <v>25854.857142857276</v>
      </c>
      <c r="U194" s="2">
        <f t="shared" si="19"/>
        <v>626534.80731669068</v>
      </c>
      <c r="V194" s="2">
        <f t="shared" si="34"/>
        <v>33822331.357229739</v>
      </c>
      <c r="W194" s="2">
        <f t="shared" si="20"/>
        <v>451281.22678180784</v>
      </c>
      <c r="X194" s="2">
        <f t="shared" si="6"/>
        <v>175253.58053488284</v>
      </c>
      <c r="Y194" s="2">
        <f t="shared" si="37"/>
        <v>47831681.987629339</v>
      </c>
      <c r="Z194" s="2" t="str">
        <f t="shared" si="8"/>
        <v>HERE</v>
      </c>
      <c r="AA194" s="2">
        <f>IF(Z194="HERE",Y194,AA193+Graph!$G$1*1000)</f>
        <v>47831681.987629339</v>
      </c>
      <c r="AB194" s="2">
        <f t="shared" si="21"/>
        <v>175253.58053488284</v>
      </c>
      <c r="AC194" s="2">
        <f t="shared" si="38"/>
        <v>33822331.357229739</v>
      </c>
      <c r="AD194" s="3">
        <f t="shared" si="10"/>
        <v>47831681.987629339</v>
      </c>
      <c r="AE194" s="2">
        <f>IF(AE192&gt;=52800000,52800000,IF(AB173=Graph!G$1*1000,AE193+Graph!G$1*1000,AC194))</f>
        <v>33822331.357229739</v>
      </c>
      <c r="AF194" s="3">
        <f t="shared" si="11"/>
        <v>33822331.357229739</v>
      </c>
      <c r="AG194" s="3">
        <f t="shared" si="29"/>
        <v>41036090.730546884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117</v>
      </c>
      <c r="C195" s="7"/>
      <c r="D195" s="2" t="e">
        <f t="shared" si="12"/>
        <v>#N/A</v>
      </c>
      <c r="E195" s="2" t="e">
        <f t="shared" si="22"/>
        <v>#N/A</v>
      </c>
      <c r="F195" s="2">
        <v>572649.38501163572</v>
      </c>
      <c r="G195" s="2">
        <f t="shared" si="41"/>
        <v>572649.38501163572</v>
      </c>
      <c r="H195" s="2">
        <f t="shared" si="39"/>
        <v>77400066.437566012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3821150.2857142906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628320.37063060701</v>
      </c>
      <c r="Q195" s="2">
        <f t="shared" si="42"/>
        <v>628320.37063060701</v>
      </c>
      <c r="R195" s="2">
        <f t="shared" si="40"/>
        <v>82282333.7154897</v>
      </c>
      <c r="S195" s="2">
        <f t="shared" si="17"/>
        <v>572649.38501162827</v>
      </c>
      <c r="T195" s="2">
        <f t="shared" si="18"/>
        <v>25854.857142857276</v>
      </c>
      <c r="U195" s="2">
        <f t="shared" si="19"/>
        <v>628320.37063060701</v>
      </c>
      <c r="V195" s="2">
        <f t="shared" si="34"/>
        <v>34275040.444696605</v>
      </c>
      <c r="W195" s="2">
        <f t="shared" si="20"/>
        <v>452709.08746686578</v>
      </c>
      <c r="X195" s="2">
        <f t="shared" si="6"/>
        <v>175611.28316374123</v>
      </c>
      <c r="Y195" s="2">
        <f t="shared" si="37"/>
        <v>48007293.27079308</v>
      </c>
      <c r="Z195" s="2" t="str">
        <f t="shared" si="8"/>
        <v>HERE</v>
      </c>
      <c r="AA195" s="2">
        <f>IF(Z195="HERE",Y195,AA194+Graph!$G$1*1000)</f>
        <v>48007293.27079308</v>
      </c>
      <c r="AB195" s="2">
        <f t="shared" si="21"/>
        <v>175611.28316374123</v>
      </c>
      <c r="AC195" s="2">
        <f t="shared" si="38"/>
        <v>34275040.444696605</v>
      </c>
      <c r="AD195" s="3">
        <f t="shared" si="10"/>
        <v>48007293.27079308</v>
      </c>
      <c r="AE195" s="2">
        <f>IF(AE193&gt;=52800000,52800000,IF(AB174=Graph!G$1*1000,AE194+Graph!G$1*1000,AC195))</f>
        <v>34275040.444696605</v>
      </c>
      <c r="AF195" s="3">
        <f t="shared" si="11"/>
        <v>34275040.444696605</v>
      </c>
      <c r="AG195" s="3">
        <f t="shared" si="29"/>
        <v>41208516.506362692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118</v>
      </c>
      <c r="C196" s="7"/>
      <c r="D196" s="2" t="e">
        <f t="shared" si="12"/>
        <v>#N/A</v>
      </c>
      <c r="E196" s="2" t="e">
        <f t="shared" si="22"/>
        <v>#N/A</v>
      </c>
      <c r="F196" s="2">
        <v>574077.24569669366</v>
      </c>
      <c r="G196" s="2">
        <f t="shared" si="41"/>
        <v>574077.24569669366</v>
      </c>
      <c r="H196" s="2">
        <f t="shared" si="39"/>
        <v>77974143.683262706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3847005.1428571478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630105.93394453824</v>
      </c>
      <c r="Q196" s="2">
        <f t="shared" si="42"/>
        <v>630105.93394453824</v>
      </c>
      <c r="R196" s="2">
        <f t="shared" si="40"/>
        <v>82912439.649434239</v>
      </c>
      <c r="S196" s="2">
        <f t="shared" si="17"/>
        <v>574077.24569669366</v>
      </c>
      <c r="T196" s="2">
        <f t="shared" si="18"/>
        <v>25854.857142857276</v>
      </c>
      <c r="U196" s="2">
        <f t="shared" si="19"/>
        <v>630105.93394453824</v>
      </c>
      <c r="V196" s="2">
        <f t="shared" si="34"/>
        <v>34729177.392848529</v>
      </c>
      <c r="W196" s="2">
        <f t="shared" si="20"/>
        <v>454136.94815192372</v>
      </c>
      <c r="X196" s="2">
        <f t="shared" si="6"/>
        <v>175968.98579261452</v>
      </c>
      <c r="Y196" s="2">
        <f t="shared" si="37"/>
        <v>48183262.256585695</v>
      </c>
      <c r="Z196" s="2" t="str">
        <f t="shared" si="8"/>
        <v>HERE</v>
      </c>
      <c r="AA196" s="2">
        <f>IF(Z196="HERE",Y196,AA195+Graph!$G$1*1000)</f>
        <v>48183262.256585695</v>
      </c>
      <c r="AB196" s="2">
        <f t="shared" si="21"/>
        <v>175968.98579261452</v>
      </c>
      <c r="AC196" s="2">
        <f t="shared" si="38"/>
        <v>34729177.392848529</v>
      </c>
      <c r="AD196" s="3">
        <f t="shared" si="10"/>
        <v>48183262.256585695</v>
      </c>
      <c r="AE196" s="2">
        <f>IF(AE194&gt;=52800000,52800000,IF(AB175=Graph!G$1*1000,AE195+Graph!G$1*1000,AC196))</f>
        <v>34729177.392848529</v>
      </c>
      <c r="AF196" s="3">
        <f t="shared" si="11"/>
        <v>34729177.392848529</v>
      </c>
      <c r="AG196" s="3">
        <f t="shared" si="29"/>
        <v>41381335.607578725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119</v>
      </c>
      <c r="C197" s="7"/>
      <c r="D197" s="2" t="e">
        <f t="shared" si="12"/>
        <v>#N/A</v>
      </c>
      <c r="E197" s="2" t="e">
        <f t="shared" si="22"/>
        <v>#N/A</v>
      </c>
      <c r="F197" s="2">
        <v>575505.1063817516</v>
      </c>
      <c r="G197" s="2">
        <f t="shared" si="41"/>
        <v>575505.1063817516</v>
      </c>
      <c r="H197" s="2">
        <f t="shared" si="39"/>
        <v>78549648.78964445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3872860.0000000051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631891.49725845456</v>
      </c>
      <c r="Q197" s="2">
        <f t="shared" si="42"/>
        <v>631891.49725845456</v>
      </c>
      <c r="R197" s="2">
        <f t="shared" si="40"/>
        <v>83544331.146692693</v>
      </c>
      <c r="S197" s="2">
        <f t="shared" si="17"/>
        <v>575505.10638174415</v>
      </c>
      <c r="T197" s="2">
        <f t="shared" si="18"/>
        <v>25854.857142857276</v>
      </c>
      <c r="U197" s="2">
        <f t="shared" si="19"/>
        <v>631891.49725845456</v>
      </c>
      <c r="V197" s="2">
        <f t="shared" si="34"/>
        <v>35184742.201685511</v>
      </c>
      <c r="W197" s="2">
        <f t="shared" si="20"/>
        <v>455564.80883698165</v>
      </c>
      <c r="X197" s="2">
        <f t="shared" si="6"/>
        <v>176326.68842147291</v>
      </c>
      <c r="Y197" s="2">
        <f t="shared" si="37"/>
        <v>48359588.945007168</v>
      </c>
      <c r="Z197" s="2" t="str">
        <f t="shared" si="8"/>
        <v>HERE</v>
      </c>
      <c r="AA197" s="2">
        <f>IF(Z197="HERE",Y197,AA196+Graph!$G$1*1000)</f>
        <v>48359588.945007168</v>
      </c>
      <c r="AB197" s="2">
        <f t="shared" si="21"/>
        <v>176326.68842147291</v>
      </c>
      <c r="AC197" s="2">
        <f t="shared" si="38"/>
        <v>35184742.201685511</v>
      </c>
      <c r="AD197" s="3">
        <f t="shared" si="10"/>
        <v>48359588.945007168</v>
      </c>
      <c r="AE197" s="2">
        <f>IF(AE195&gt;=52800000,52800000,IF(AB176=Graph!G$1*1000,AE196+Graph!G$1*1000,AC197))</f>
        <v>35184742.201685511</v>
      </c>
      <c r="AF197" s="3">
        <f t="shared" si="11"/>
        <v>35184742.201685511</v>
      </c>
      <c r="AG197" s="3">
        <f t="shared" si="29"/>
        <v>41554548.034195006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120</v>
      </c>
      <c r="C198" s="7"/>
      <c r="D198" s="2" t="e">
        <f t="shared" si="12"/>
        <v>#N/A</v>
      </c>
      <c r="E198" s="2" t="e">
        <f t="shared" si="22"/>
        <v>#N/A</v>
      </c>
      <c r="F198" s="2">
        <v>576932.96706680954</v>
      </c>
      <c r="G198" s="2">
        <f t="shared" si="41"/>
        <v>576932.96706680954</v>
      </c>
      <c r="H198" s="2">
        <f t="shared" si="39"/>
        <v>79126581.756711259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3898714.8571428624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633677.06057238579</v>
      </c>
      <c r="Q198" s="2">
        <f t="shared" si="42"/>
        <v>633677.06057238579</v>
      </c>
      <c r="R198" s="2">
        <f t="shared" si="40"/>
        <v>84178008.207265079</v>
      </c>
      <c r="S198" s="2">
        <f t="shared" si="17"/>
        <v>576932.96706680954</v>
      </c>
      <c r="T198" s="2">
        <f t="shared" si="18"/>
        <v>25854.857142857276</v>
      </c>
      <c r="U198" s="2">
        <f t="shared" si="19"/>
        <v>633677.06057238579</v>
      </c>
      <c r="V198" s="2">
        <f t="shared" si="34"/>
        <v>35641734.87120755</v>
      </c>
      <c r="W198" s="2">
        <f t="shared" si="20"/>
        <v>456992.66952203959</v>
      </c>
      <c r="X198" s="2">
        <f t="shared" si="6"/>
        <v>176684.3910503462</v>
      </c>
      <c r="Y198" s="2">
        <f t="shared" si="37"/>
        <v>48536273.336057514</v>
      </c>
      <c r="Z198" s="2" t="str">
        <f t="shared" si="8"/>
        <v>HERE</v>
      </c>
      <c r="AA198" s="2">
        <f>IF(Z198="HERE",Y198,AA197+Graph!$G$1*1000)</f>
        <v>48536273.336057514</v>
      </c>
      <c r="AB198" s="2">
        <f t="shared" si="21"/>
        <v>176684.3910503462</v>
      </c>
      <c r="AC198" s="2">
        <f t="shared" si="38"/>
        <v>35641734.87120755</v>
      </c>
      <c r="AD198" s="3">
        <f t="shared" si="10"/>
        <v>48536273.336057514</v>
      </c>
      <c r="AE198" s="2">
        <f>IF(AE196&gt;=52800000,52800000,IF(AB177=Graph!G$1*1000,AE197+Graph!G$1*1000,AC198))</f>
        <v>35641734.87120755</v>
      </c>
      <c r="AF198" s="3">
        <f t="shared" si="11"/>
        <v>35641734.87120755</v>
      </c>
      <c r="AG198" s="3">
        <f t="shared" si="29"/>
        <v>41728153.786211506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121</v>
      </c>
      <c r="C199" s="7"/>
      <c r="D199" s="2" t="e">
        <f t="shared" si="12"/>
        <v>#N/A</v>
      </c>
      <c r="E199" s="2" t="e">
        <f t="shared" si="22"/>
        <v>#N/A</v>
      </c>
      <c r="F199" s="2">
        <v>578360.82775186002</v>
      </c>
      <c r="G199" s="2">
        <f t="shared" si="41"/>
        <v>578360.82775186002</v>
      </c>
      <c r="H199" s="2">
        <f t="shared" si="39"/>
        <v>79704942.58446312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3924569.7142857197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635462.62388631701</v>
      </c>
      <c r="Q199" s="2">
        <f t="shared" si="42"/>
        <v>635462.62388631701</v>
      </c>
      <c r="R199" s="2">
        <f t="shared" si="40"/>
        <v>84813470.831151396</v>
      </c>
      <c r="S199" s="2">
        <f t="shared" si="17"/>
        <v>578360.82775186002</v>
      </c>
      <c r="T199" s="2">
        <f t="shared" si="18"/>
        <v>25854.857142857276</v>
      </c>
      <c r="U199" s="2">
        <f t="shared" si="19"/>
        <v>635462.62388631701</v>
      </c>
      <c r="V199" s="2">
        <f t="shared" si="34"/>
        <v>36100155.40141464</v>
      </c>
      <c r="W199" s="2">
        <f t="shared" si="20"/>
        <v>458420.53020709008</v>
      </c>
      <c r="X199" s="2">
        <f t="shared" si="6"/>
        <v>177042.09367922693</v>
      </c>
      <c r="Y199" s="2">
        <f t="shared" si="37"/>
        <v>48713315.429736741</v>
      </c>
      <c r="Z199" s="2" t="str">
        <f t="shared" si="8"/>
        <v>HERE</v>
      </c>
      <c r="AA199" s="2">
        <f>IF(Z199="HERE",Y199,AA198+Graph!$G$1*1000)</f>
        <v>48713315.429736741</v>
      </c>
      <c r="AB199" s="2">
        <f t="shared" si="21"/>
        <v>177042.09367922693</v>
      </c>
      <c r="AC199" s="2">
        <f t="shared" si="38"/>
        <v>36100155.40141464</v>
      </c>
      <c r="AD199" s="3">
        <f t="shared" si="10"/>
        <v>48713315.429736741</v>
      </c>
      <c r="AE199" s="2">
        <f>IF(AE197&gt;=52800000,52800000,IF(AB178=Graph!G$1*1000,AE198+Graph!G$1*1000,AC199))</f>
        <v>36100155.40141464</v>
      </c>
      <c r="AF199" s="3">
        <f t="shared" si="11"/>
        <v>36100155.40141464</v>
      </c>
      <c r="AG199" s="3">
        <f t="shared" si="29"/>
        <v>41902152.863628238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122</v>
      </c>
      <c r="C200" s="7"/>
      <c r="D200" s="2" t="e">
        <f t="shared" si="12"/>
        <v>#N/A</v>
      </c>
      <c r="E200" s="2" t="e">
        <f t="shared" si="22"/>
        <v>#N/A</v>
      </c>
      <c r="F200" s="2">
        <v>579788.68843691796</v>
      </c>
      <c r="G200" s="2">
        <f t="shared" si="41"/>
        <v>579788.68843691796</v>
      </c>
      <c r="H200" s="2">
        <f t="shared" si="39"/>
        <v>80284731.272900045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3950424.5714285769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637248.18720023334</v>
      </c>
      <c r="Q200" s="2">
        <f t="shared" si="42"/>
        <v>637248.18720023334</v>
      </c>
      <c r="R200" s="2">
        <f t="shared" si="40"/>
        <v>85450719.018351629</v>
      </c>
      <c r="S200" s="2">
        <f t="shared" si="17"/>
        <v>579788.68843692541</v>
      </c>
      <c r="T200" s="2">
        <f t="shared" si="18"/>
        <v>25854.857142857276</v>
      </c>
      <c r="U200" s="2">
        <f t="shared" si="19"/>
        <v>637248.18720023334</v>
      </c>
      <c r="V200" s="2">
        <f t="shared" si="34"/>
        <v>36560003.792306788</v>
      </c>
      <c r="W200" s="2">
        <f t="shared" si="20"/>
        <v>459848.39089214802</v>
      </c>
      <c r="X200" s="2">
        <f t="shared" si="6"/>
        <v>177399.79630808532</v>
      </c>
      <c r="Y200" s="2">
        <f t="shared" si="37"/>
        <v>48890715.226044826</v>
      </c>
      <c r="Z200" s="2" t="str">
        <f t="shared" si="8"/>
        <v>HERE</v>
      </c>
      <c r="AA200" s="2">
        <f>IF(Z200="HERE",Y200,AA199+Graph!$G$1*1000)</f>
        <v>48890715.226044826</v>
      </c>
      <c r="AB200" s="2">
        <f t="shared" si="21"/>
        <v>177399.79630808532</v>
      </c>
      <c r="AC200" s="2">
        <f t="shared" si="38"/>
        <v>36560003.792306788</v>
      </c>
      <c r="AD200" s="3">
        <f t="shared" si="10"/>
        <v>48890715.226044826</v>
      </c>
      <c r="AE200" s="2">
        <f>IF(AE198&gt;=52800000,52800000,IF(AB179=Graph!G$1*1000,AE199+Graph!G$1*1000,AC200))</f>
        <v>36560003.792306788</v>
      </c>
      <c r="AF200" s="3">
        <f t="shared" si="11"/>
        <v>36560003.792306788</v>
      </c>
      <c r="AG200" s="3">
        <f t="shared" si="29"/>
        <v>42076545.26644522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123</v>
      </c>
      <c r="C201" s="7"/>
      <c r="D201" s="2" t="e">
        <f t="shared" si="12"/>
        <v>#N/A</v>
      </c>
      <c r="E201" s="2" t="e">
        <f t="shared" si="22"/>
        <v>#N/A</v>
      </c>
      <c r="F201" s="2">
        <v>581216.5491219759</v>
      </c>
      <c r="G201" s="2">
        <f t="shared" si="41"/>
        <v>581216.5491219759</v>
      </c>
      <c r="H201" s="2">
        <f t="shared" si="39"/>
        <v>80865947.822022021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3976279.4285714342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639033.75051416457</v>
      </c>
      <c r="Q201" s="2">
        <f t="shared" si="42"/>
        <v>639033.75051416457</v>
      </c>
      <c r="R201" s="2">
        <f t="shared" si="40"/>
        <v>86089752.768865794</v>
      </c>
      <c r="S201" s="2">
        <f t="shared" si="17"/>
        <v>581216.5491219759</v>
      </c>
      <c r="T201" s="2">
        <f t="shared" si="18"/>
        <v>25854.857142857276</v>
      </c>
      <c r="U201" s="2">
        <f t="shared" si="19"/>
        <v>639033.75051416457</v>
      </c>
      <c r="V201" s="2">
        <f t="shared" si="34"/>
        <v>37021280.043883994</v>
      </c>
      <c r="W201" s="2">
        <f t="shared" si="20"/>
        <v>461276.25157720596</v>
      </c>
      <c r="X201" s="2">
        <f t="shared" si="6"/>
        <v>177757.49893695861</v>
      </c>
      <c r="Y201" s="2">
        <f t="shared" si="37"/>
        <v>49068472.724981785</v>
      </c>
      <c r="Z201" s="2" t="str">
        <f t="shared" si="8"/>
        <v>HERE</v>
      </c>
      <c r="AA201" s="2">
        <f>IF(Z201="HERE",Y201,AA200+Graph!$G$1*1000)</f>
        <v>49068472.724981785</v>
      </c>
      <c r="AB201" s="2">
        <f t="shared" si="21"/>
        <v>177757.49893695861</v>
      </c>
      <c r="AC201" s="2">
        <f t="shared" si="38"/>
        <v>37021280.043883994</v>
      </c>
      <c r="AD201" s="3">
        <f t="shared" si="10"/>
        <v>49068472.724981785</v>
      </c>
      <c r="AE201" s="2">
        <f>IF(AE199&gt;=52800000,52800000,IF(AB180=Graph!G$1*1000,AE200+Graph!G$1*1000,AC201))</f>
        <v>37021280.043883994</v>
      </c>
      <c r="AF201" s="3">
        <f t="shared" si="11"/>
        <v>37021280.043883994</v>
      </c>
      <c r="AG201" s="3">
        <f t="shared" si="29"/>
        <v>42251330.994662426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124</v>
      </c>
      <c r="C202" s="7"/>
      <c r="D202" s="2" t="e">
        <f t="shared" si="12"/>
        <v>#N/A</v>
      </c>
      <c r="E202" s="2" t="e">
        <f t="shared" si="22"/>
        <v>#N/A</v>
      </c>
      <c r="F202" s="2">
        <v>582644.40980703384</v>
      </c>
      <c r="G202" s="2">
        <f t="shared" si="41"/>
        <v>582644.40980703384</v>
      </c>
      <c r="H202" s="2">
        <f t="shared" si="39"/>
        <v>81448592.231829047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4002134.2857142915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640819.31382808089</v>
      </c>
      <c r="Q202" s="2">
        <f t="shared" si="42"/>
        <v>640819.31382808089</v>
      </c>
      <c r="R202" s="2">
        <f t="shared" si="40"/>
        <v>86730572.082693875</v>
      </c>
      <c r="S202" s="2">
        <f t="shared" si="17"/>
        <v>582644.40980702639</v>
      </c>
      <c r="T202" s="2">
        <f t="shared" si="18"/>
        <v>25854.857142857276</v>
      </c>
      <c r="U202" s="2">
        <f t="shared" si="19"/>
        <v>640819.31382808089</v>
      </c>
      <c r="V202" s="2">
        <f t="shared" si="34"/>
        <v>37483984.156146258</v>
      </c>
      <c r="W202" s="2">
        <f t="shared" si="20"/>
        <v>462704.11226226389</v>
      </c>
      <c r="X202" s="2">
        <f t="shared" si="6"/>
        <v>178115.201565817</v>
      </c>
      <c r="Y202" s="2">
        <f t="shared" si="37"/>
        <v>49246587.926547602</v>
      </c>
      <c r="Z202" s="2" t="str">
        <f t="shared" si="8"/>
        <v>HERE</v>
      </c>
      <c r="AA202" s="2">
        <f>IF(Z202="HERE",Y202,AA201+Graph!$G$1*1000)</f>
        <v>49246587.926547602</v>
      </c>
      <c r="AB202" s="2">
        <f t="shared" si="21"/>
        <v>178115.201565817</v>
      </c>
      <c r="AC202" s="2">
        <f t="shared" si="38"/>
        <v>37483984.156146258</v>
      </c>
      <c r="AD202" s="3">
        <f t="shared" si="10"/>
        <v>49246587.926547602</v>
      </c>
      <c r="AE202" s="2">
        <f>IF(AE200&gt;=52800000,52800000,IF(AB181=Graph!G$1*1000,AE201+Graph!G$1*1000,AC202))</f>
        <v>37483984.156146258</v>
      </c>
      <c r="AF202" s="3">
        <f t="shared" si="11"/>
        <v>37483984.156146258</v>
      </c>
      <c r="AG202" s="3">
        <f t="shared" si="29"/>
        <v>42426510.048279867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125</v>
      </c>
      <c r="C203" s="7"/>
      <c r="D203" s="2" t="e">
        <f t="shared" si="12"/>
        <v>#N/A</v>
      </c>
      <c r="E203" s="2" t="e">
        <f t="shared" si="22"/>
        <v>#N/A</v>
      </c>
      <c r="F203" s="2">
        <v>584072.27049209177</v>
      </c>
      <c r="G203" s="2">
        <f t="shared" si="41"/>
        <v>584072.27049209177</v>
      </c>
      <c r="H203" s="2">
        <f t="shared" si="39"/>
        <v>82032664.502321139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4027989.1428571488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642604.87714201212</v>
      </c>
      <c r="Q203" s="2">
        <f t="shared" si="42"/>
        <v>642604.87714201212</v>
      </c>
      <c r="R203" s="2">
        <f t="shared" si="40"/>
        <v>87373176.959835887</v>
      </c>
      <c r="S203" s="2">
        <f t="shared" si="17"/>
        <v>584072.27049209177</v>
      </c>
      <c r="T203" s="2">
        <f t="shared" si="18"/>
        <v>25854.857142857276</v>
      </c>
      <c r="U203" s="2">
        <f t="shared" si="19"/>
        <v>642604.87714201212</v>
      </c>
      <c r="V203" s="2">
        <f t="shared" si="34"/>
        <v>37948116.12909358</v>
      </c>
      <c r="W203" s="2">
        <f t="shared" si="20"/>
        <v>464131.97294732183</v>
      </c>
      <c r="X203" s="2">
        <f t="shared" si="6"/>
        <v>178472.90419469029</v>
      </c>
      <c r="Y203" s="2">
        <f t="shared" si="37"/>
        <v>49425060.830742292</v>
      </c>
      <c r="Z203" s="2" t="str">
        <f t="shared" si="8"/>
        <v>HERE</v>
      </c>
      <c r="AA203" s="2">
        <f>IF(Z203="HERE",Y203,AA202+Graph!$G$1*1000)</f>
        <v>49425060.830742292</v>
      </c>
      <c r="AB203" s="2">
        <f t="shared" si="21"/>
        <v>178472.90419469029</v>
      </c>
      <c r="AC203" s="2">
        <f t="shared" si="38"/>
        <v>37948116.12909358</v>
      </c>
      <c r="AD203" s="3">
        <f t="shared" si="10"/>
        <v>49425060.830742292</v>
      </c>
      <c r="AE203" s="2">
        <f>IF(AE201&gt;=52800000,52800000,IF(AB182=Graph!G$1*1000,AE202+Graph!G$1*1000,AC203))</f>
        <v>37948116.12909358</v>
      </c>
      <c r="AF203" s="3">
        <f t="shared" si="11"/>
        <v>37948116.12909358</v>
      </c>
      <c r="AG203" s="3">
        <f t="shared" si="29"/>
        <v>42602082.42729754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126</v>
      </c>
      <c r="C204" s="7"/>
      <c r="D204" s="2" t="e">
        <f t="shared" si="12"/>
        <v>#N/A</v>
      </c>
      <c r="E204" s="2" t="e">
        <f t="shared" si="22"/>
        <v>#N/A</v>
      </c>
      <c r="F204" s="2">
        <v>585500.13117714971</v>
      </c>
      <c r="G204" s="2">
        <f t="shared" si="41"/>
        <v>585500.13117714971</v>
      </c>
      <c r="H204" s="2">
        <f t="shared" si="39"/>
        <v>82618164.633498281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4053844.0000000061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644390.44045592844</v>
      </c>
      <c r="Q204" s="2">
        <f t="shared" si="42"/>
        <v>644390.44045592844</v>
      </c>
      <c r="R204" s="2">
        <f t="shared" si="40"/>
        <v>88017567.400291815</v>
      </c>
      <c r="S204" s="2">
        <f t="shared" si="17"/>
        <v>585500.13117714226</v>
      </c>
      <c r="T204" s="2">
        <f t="shared" si="18"/>
        <v>25854.857142857276</v>
      </c>
      <c r="U204" s="2">
        <f t="shared" si="19"/>
        <v>644390.44045592844</v>
      </c>
      <c r="V204" s="2">
        <f t="shared" si="34"/>
        <v>38413675.96272596</v>
      </c>
      <c r="W204" s="2">
        <f t="shared" si="20"/>
        <v>465559.83363237977</v>
      </c>
      <c r="X204" s="2">
        <f t="shared" si="6"/>
        <v>178830.60682354867</v>
      </c>
      <c r="Y204" s="2">
        <f t="shared" si="37"/>
        <v>49603891.437565841</v>
      </c>
      <c r="Z204" s="2" t="str">
        <f t="shared" si="8"/>
        <v>HERE</v>
      </c>
      <c r="AA204" s="2">
        <f>IF(Z204="HERE",Y204,AA203+Graph!$G$1*1000)</f>
        <v>49603891.437565841</v>
      </c>
      <c r="AB204" s="2">
        <f t="shared" si="21"/>
        <v>178830.60682354867</v>
      </c>
      <c r="AC204" s="2">
        <f t="shared" si="38"/>
        <v>38413675.96272596</v>
      </c>
      <c r="AD204" s="3">
        <f t="shared" si="10"/>
        <v>49603891.437565841</v>
      </c>
      <c r="AE204" s="2">
        <f>IF(AE202&gt;=52800000,52800000,IF(AB183=Graph!G$1*1000,AE203+Graph!G$1*1000,AC204))</f>
        <v>38413675.96272596</v>
      </c>
      <c r="AF204" s="3">
        <f t="shared" si="11"/>
        <v>38413675.96272596</v>
      </c>
      <c r="AG204" s="3">
        <f t="shared" si="29"/>
        <v>42778048.131715454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127</v>
      </c>
      <c r="C205" s="7"/>
      <c r="D205" s="2" t="e">
        <f t="shared" si="12"/>
        <v>#N/A</v>
      </c>
      <c r="E205" s="2" t="e">
        <f t="shared" si="22"/>
        <v>#N/A</v>
      </c>
      <c r="F205" s="2">
        <v>586927.9918622002</v>
      </c>
      <c r="G205" s="2">
        <f t="shared" si="41"/>
        <v>586927.9918622002</v>
      </c>
      <c r="H205" s="2">
        <f t="shared" si="39"/>
        <v>83205092.625360489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4079698.8571428633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646176.00376985967</v>
      </c>
      <c r="Q205" s="2">
        <f t="shared" si="42"/>
        <v>646176.00376985967</v>
      </c>
      <c r="R205" s="2">
        <f t="shared" si="40"/>
        <v>88663743.404061675</v>
      </c>
      <c r="S205" s="2">
        <f t="shared" si="17"/>
        <v>586927.99186220765</v>
      </c>
      <c r="T205" s="2">
        <f t="shared" si="18"/>
        <v>25854.857142857276</v>
      </c>
      <c r="U205" s="2">
        <f t="shared" si="19"/>
        <v>646176.00376985967</v>
      </c>
      <c r="V205" s="2">
        <f t="shared" si="34"/>
        <v>38880663.657043397</v>
      </c>
      <c r="W205" s="2">
        <f t="shared" si="20"/>
        <v>466987.69431743771</v>
      </c>
      <c r="X205" s="2">
        <f t="shared" si="6"/>
        <v>179188.30945242196</v>
      </c>
      <c r="Y205" s="2">
        <f t="shared" si="37"/>
        <v>49783079.747018263</v>
      </c>
      <c r="Z205" s="2" t="str">
        <f t="shared" si="8"/>
        <v>HERE</v>
      </c>
      <c r="AA205" s="2">
        <f>IF(Z205="HERE",Y205,AA204+Graph!$G$1*1000)</f>
        <v>49783079.747018263</v>
      </c>
      <c r="AB205" s="2">
        <f t="shared" si="21"/>
        <v>179188.30945242196</v>
      </c>
      <c r="AC205" s="2">
        <f t="shared" si="38"/>
        <v>38880663.657043397</v>
      </c>
      <c r="AD205" s="3">
        <f t="shared" si="10"/>
        <v>49783079.747018263</v>
      </c>
      <c r="AE205" s="2">
        <f>IF(AE203&gt;=52800000,52800000,IF(AB184=Graph!G$1*1000,AE204+Graph!G$1*1000,AC205))</f>
        <v>38880663.657043397</v>
      </c>
      <c r="AF205" s="3">
        <f t="shared" si="11"/>
        <v>38880663.657043397</v>
      </c>
      <c r="AG205" s="3">
        <f t="shared" si="29"/>
        <v>42954407.161533594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128</v>
      </c>
      <c r="C206" s="7"/>
      <c r="D206" s="2" t="e">
        <f t="shared" si="12"/>
        <v>#N/A</v>
      </c>
      <c r="E206" s="2" t="e">
        <f t="shared" si="22"/>
        <v>#N/A</v>
      </c>
      <c r="F206" s="2">
        <v>588355.85254725814</v>
      </c>
      <c r="G206" s="2">
        <f t="shared" si="41"/>
        <v>588355.85254725814</v>
      </c>
      <c r="H206" s="2">
        <f t="shared" si="39"/>
        <v>83793448.477907747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4105553.7142857206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647961.567083776</v>
      </c>
      <c r="Q206" s="2">
        <f t="shared" si="42"/>
        <v>647961.567083776</v>
      </c>
      <c r="R206" s="2">
        <f t="shared" si="40"/>
        <v>89311704.971145451</v>
      </c>
      <c r="S206" s="2">
        <f t="shared" si="17"/>
        <v>588355.85254725814</v>
      </c>
      <c r="T206" s="2">
        <f t="shared" si="18"/>
        <v>25854.857142857276</v>
      </c>
      <c r="U206" s="2">
        <f t="shared" si="19"/>
        <v>647961.567083776</v>
      </c>
      <c r="V206" s="2">
        <f t="shared" si="34"/>
        <v>39349079.212045886</v>
      </c>
      <c r="W206" s="2">
        <f t="shared" si="20"/>
        <v>468415.5550024882</v>
      </c>
      <c r="X206" s="2">
        <f t="shared" si="6"/>
        <v>179546.0120812878</v>
      </c>
      <c r="Y206" s="2">
        <f t="shared" si="37"/>
        <v>49962625.759099551</v>
      </c>
      <c r="Z206" s="2" t="str">
        <f t="shared" si="8"/>
        <v>HERE</v>
      </c>
      <c r="AA206" s="2">
        <f>IF(Z206="HERE",Y206,AA205+Graph!$G$1*1000)</f>
        <v>49962625.759099551</v>
      </c>
      <c r="AB206" s="2">
        <f t="shared" si="21"/>
        <v>179546.0120812878</v>
      </c>
      <c r="AC206" s="2">
        <f t="shared" si="38"/>
        <v>39349079.212045886</v>
      </c>
      <c r="AD206" s="3">
        <f t="shared" si="10"/>
        <v>49962625.759099551</v>
      </c>
      <c r="AE206" s="2">
        <f>IF(AE204&gt;=52800000,52800000,IF(AB185=Graph!G$1*1000,AE205+Graph!G$1*1000,AC206))</f>
        <v>39349079.212045886</v>
      </c>
      <c r="AF206" s="3">
        <f t="shared" si="11"/>
        <v>39349079.212045886</v>
      </c>
      <c r="AG206" s="3">
        <f t="shared" si="29"/>
        <v>43131159.516751967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129</v>
      </c>
      <c r="C207" s="7"/>
      <c r="D207" s="2" t="e">
        <f t="shared" si="12"/>
        <v>#N/A</v>
      </c>
      <c r="E207" s="2" t="e">
        <f t="shared" si="22"/>
        <v>#N/A</v>
      </c>
      <c r="F207" s="2">
        <v>589783.71323231608</v>
      </c>
      <c r="G207" s="2">
        <f t="shared" si="41"/>
        <v>589783.71323231608</v>
      </c>
      <c r="H207" s="2">
        <f t="shared" si="39"/>
        <v>84383232.191140056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4131408.5714285779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649747.13039770722</v>
      </c>
      <c r="Q207" s="2">
        <f t="shared" si="42"/>
        <v>649747.13039770722</v>
      </c>
      <c r="R207" s="2">
        <f t="shared" si="40"/>
        <v>89961452.101543158</v>
      </c>
      <c r="S207" s="2">
        <f t="shared" si="17"/>
        <v>589783.71323230863</v>
      </c>
      <c r="T207" s="2">
        <f t="shared" si="18"/>
        <v>25854.857142857276</v>
      </c>
      <c r="U207" s="2">
        <f t="shared" si="19"/>
        <v>649747.13039770722</v>
      </c>
      <c r="V207" s="2">
        <f t="shared" si="34"/>
        <v>39818922.627733432</v>
      </c>
      <c r="W207" s="2">
        <f t="shared" si="20"/>
        <v>469843.41568754613</v>
      </c>
      <c r="X207" s="2">
        <f t="shared" si="6"/>
        <v>179903.71471016109</v>
      </c>
      <c r="Y207" s="2">
        <f t="shared" si="37"/>
        <v>50142529.473809712</v>
      </c>
      <c r="Z207" s="2" t="str">
        <f t="shared" si="8"/>
        <v>HERE</v>
      </c>
      <c r="AA207" s="2">
        <f>IF(Z207="HERE",Y207,AA206+Graph!$G$1*1000)</f>
        <v>50142529.473809712</v>
      </c>
      <c r="AB207" s="2">
        <f t="shared" si="21"/>
        <v>179903.71471016109</v>
      </c>
      <c r="AC207" s="2">
        <f t="shared" si="38"/>
        <v>39818922.627733432</v>
      </c>
      <c r="AD207" s="3">
        <f t="shared" si="10"/>
        <v>50142529.473809712</v>
      </c>
      <c r="AE207" s="2">
        <f>IF(AE205&gt;=52800000,52800000,IF(AB186=Graph!G$1*1000,AE206+Graph!G$1*1000,AC207))</f>
        <v>39818922.627733432</v>
      </c>
      <c r="AF207" s="3">
        <f t="shared" si="11"/>
        <v>39818922.627733432</v>
      </c>
      <c r="AG207" s="3">
        <f t="shared" si="29"/>
        <v>43308305.197370581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130</v>
      </c>
      <c r="C208" s="7"/>
      <c r="D208" s="2" t="e">
        <f t="shared" si="12"/>
        <v>#N/A</v>
      </c>
      <c r="E208" s="2" t="e">
        <f t="shared" si="22"/>
        <v>#N/A</v>
      </c>
      <c r="F208" s="2">
        <v>591211.57391737401</v>
      </c>
      <c r="G208" s="2">
        <f t="shared" si="41"/>
        <v>591211.57391737401</v>
      </c>
      <c r="H208" s="2">
        <f t="shared" si="39"/>
        <v>84974443.76505743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4157263.4285714352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651532.69371163845</v>
      </c>
      <c r="Q208" s="2">
        <f t="shared" si="42"/>
        <v>651532.69371163845</v>
      </c>
      <c r="R208" s="2">
        <f t="shared" si="40"/>
        <v>90612984.795254797</v>
      </c>
      <c r="S208" s="2">
        <f t="shared" si="17"/>
        <v>591211.57391737401</v>
      </c>
      <c r="T208" s="2">
        <f t="shared" si="18"/>
        <v>25854.857142857276</v>
      </c>
      <c r="U208" s="2">
        <f t="shared" si="19"/>
        <v>651532.69371163845</v>
      </c>
      <c r="V208" s="2">
        <f t="shared" si="34"/>
        <v>40290193.904106036</v>
      </c>
      <c r="W208" s="2">
        <f t="shared" si="20"/>
        <v>471271.27637260407</v>
      </c>
      <c r="X208" s="2">
        <f t="shared" si="6"/>
        <v>180261.41733903438</v>
      </c>
      <c r="Y208" s="2">
        <f t="shared" si="37"/>
        <v>50322790.891148746</v>
      </c>
      <c r="Z208" s="2" t="str">
        <f t="shared" si="8"/>
        <v>HERE</v>
      </c>
      <c r="AA208" s="2">
        <f>IF(Z208="HERE",Y208,AA207+Graph!$G$1*1000)</f>
        <v>50322790.891148746</v>
      </c>
      <c r="AB208" s="2">
        <f t="shared" si="21"/>
        <v>180261.41733903438</v>
      </c>
      <c r="AC208" s="2">
        <f t="shared" si="38"/>
        <v>40290193.904106036</v>
      </c>
      <c r="AD208" s="3">
        <f t="shared" si="10"/>
        <v>50322790.891148746</v>
      </c>
      <c r="AE208" s="2">
        <f>IF(AE206&gt;=52800000,52800000,IF(AB187=Graph!G$1*1000,AE207+Graph!G$1*1000,AC208))</f>
        <v>40290193.904106036</v>
      </c>
      <c r="AF208" s="3">
        <f t="shared" si="11"/>
        <v>40290193.904106036</v>
      </c>
      <c r="AG208" s="3">
        <f t="shared" si="29"/>
        <v>43485844.203389421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131</v>
      </c>
      <c r="C209" s="7"/>
      <c r="D209" s="2" t="e">
        <f t="shared" si="12"/>
        <v>#N/A</v>
      </c>
      <c r="E209" s="2" t="e">
        <f t="shared" si="22"/>
        <v>#N/A</v>
      </c>
      <c r="F209" s="2">
        <v>592639.43460243195</v>
      </c>
      <c r="G209" s="2">
        <f t="shared" si="41"/>
        <v>592639.43460243195</v>
      </c>
      <c r="H209" s="2">
        <f t="shared" si="39"/>
        <v>85567083.199659854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4183118.2857142924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653318.25702555478</v>
      </c>
      <c r="Q209" s="2">
        <f t="shared" si="42"/>
        <v>653318.25702555478</v>
      </c>
      <c r="R209" s="2">
        <f t="shared" si="40"/>
        <v>91266303.052280352</v>
      </c>
      <c r="S209" s="2">
        <f t="shared" si="17"/>
        <v>592639.4346024245</v>
      </c>
      <c r="T209" s="2">
        <f t="shared" si="18"/>
        <v>25854.857142857276</v>
      </c>
      <c r="U209" s="2">
        <f t="shared" si="19"/>
        <v>653318.25702555478</v>
      </c>
      <c r="V209" s="2">
        <f t="shared" si="34"/>
        <v>40762893.041163698</v>
      </c>
      <c r="W209" s="2">
        <f t="shared" si="20"/>
        <v>472699.13705766201</v>
      </c>
      <c r="X209" s="2">
        <f t="shared" si="6"/>
        <v>180619.11996789277</v>
      </c>
      <c r="Y209" s="2">
        <f t="shared" si="37"/>
        <v>50503410.011116639</v>
      </c>
      <c r="Z209" s="2" t="str">
        <f t="shared" si="8"/>
        <v>HERE</v>
      </c>
      <c r="AA209" s="2">
        <f>IF(Z209="HERE",Y209,AA208+Graph!$G$1*1000)</f>
        <v>50503410.011116639</v>
      </c>
      <c r="AB209" s="2">
        <f t="shared" si="21"/>
        <v>180619.11996789277</v>
      </c>
      <c r="AC209" s="2">
        <f t="shared" si="38"/>
        <v>40762893.041163698</v>
      </c>
      <c r="AD209" s="3">
        <f t="shared" si="10"/>
        <v>50503410.011116639</v>
      </c>
      <c r="AE209" s="2">
        <f>IF(AE207&gt;=52800000,52800000,IF(AB188=Graph!G$1*1000,AE208+Graph!G$1*1000,AC209))</f>
        <v>40762893.041163698</v>
      </c>
      <c r="AF209" s="3">
        <f t="shared" si="11"/>
        <v>40762893.041163698</v>
      </c>
      <c r="AG209" s="3">
        <f t="shared" si="29"/>
        <v>43663776.534808509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132</v>
      </c>
      <c r="C210" s="7"/>
      <c r="D210" s="2" t="e">
        <f t="shared" si="12"/>
        <v>#N/A</v>
      </c>
      <c r="E210" s="2" t="e">
        <f t="shared" si="22"/>
        <v>#N/A</v>
      </c>
      <c r="F210" s="2">
        <v>594067.29528748989</v>
      </c>
      <c r="G210" s="2">
        <f t="shared" si="41"/>
        <v>594067.29528748989</v>
      </c>
      <c r="H210" s="2">
        <f t="shared" si="39"/>
        <v>86161150.494947344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4208973.1428571492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655103.820339486</v>
      </c>
      <c r="Q210" s="2">
        <f t="shared" si="42"/>
        <v>655103.820339486</v>
      </c>
      <c r="R210" s="2">
        <f t="shared" si="40"/>
        <v>91921406.872619838</v>
      </c>
      <c r="S210" s="2">
        <f t="shared" si="17"/>
        <v>594067.29528748989</v>
      </c>
      <c r="T210" s="2">
        <f t="shared" si="18"/>
        <v>25854.85714285681</v>
      </c>
      <c r="U210" s="2">
        <f t="shared" si="19"/>
        <v>655103.820339486</v>
      </c>
      <c r="V210" s="2">
        <f t="shared" si="34"/>
        <v>41237020.038906418</v>
      </c>
      <c r="W210" s="2">
        <f t="shared" si="20"/>
        <v>474126.99774271995</v>
      </c>
      <c r="X210" s="2">
        <f t="shared" si="6"/>
        <v>180976.82259676605</v>
      </c>
      <c r="Y210" s="2">
        <f t="shared" si="37"/>
        <v>50684386.833713405</v>
      </c>
      <c r="Z210" s="2" t="str">
        <f t="shared" si="8"/>
        <v>HERE</v>
      </c>
      <c r="AA210" s="2">
        <f>IF(Z210="HERE",Y210,AA209+Graph!$G$1*1000)</f>
        <v>50684386.833713405</v>
      </c>
      <c r="AB210" s="2">
        <f t="shared" si="21"/>
        <v>180976.82259676605</v>
      </c>
      <c r="AC210" s="2">
        <f t="shared" si="38"/>
        <v>41237020.038906418</v>
      </c>
      <c r="AD210" s="3">
        <f t="shared" si="10"/>
        <v>50684386.833713405</v>
      </c>
      <c r="AE210" s="2">
        <f>IF(AE208&gt;=52800000,52800000,IF(AB189=Graph!G$1*1000,AE209+Graph!G$1*1000,AC210))</f>
        <v>41237020.038906418</v>
      </c>
      <c r="AF210" s="3">
        <f t="shared" si="11"/>
        <v>41237020.038906418</v>
      </c>
      <c r="AG210" s="3">
        <f t="shared" si="29"/>
        <v>43842102.191627823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133</v>
      </c>
      <c r="C211" s="7"/>
      <c r="D211" s="2" t="e">
        <f t="shared" si="12"/>
        <v>#N/A</v>
      </c>
      <c r="E211" s="2" t="e">
        <f t="shared" si="22"/>
        <v>#N/A</v>
      </c>
      <c r="F211" s="2">
        <v>595495.15597254783</v>
      </c>
      <c r="G211" s="2">
        <f t="shared" si="41"/>
        <v>595495.15597254783</v>
      </c>
      <c r="H211" s="2">
        <f t="shared" si="39"/>
        <v>86756645.650919884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4234828.0000000065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656889.38365340233</v>
      </c>
      <c r="Q211" s="2">
        <f t="shared" si="42"/>
        <v>656889.38365340233</v>
      </c>
      <c r="R211" s="2">
        <f t="shared" si="40"/>
        <v>92578296.25627324</v>
      </c>
      <c r="S211" s="2">
        <f t="shared" si="17"/>
        <v>595495.15597254038</v>
      </c>
      <c r="T211" s="2">
        <f t="shared" si="18"/>
        <v>25854.857142857276</v>
      </c>
      <c r="U211" s="2">
        <f t="shared" si="19"/>
        <v>656889.38365340233</v>
      </c>
      <c r="V211" s="2">
        <f t="shared" si="34"/>
        <v>41712574.897334196</v>
      </c>
      <c r="W211" s="2">
        <f t="shared" si="20"/>
        <v>475554.85842777789</v>
      </c>
      <c r="X211" s="2">
        <f t="shared" si="6"/>
        <v>181334.52522562444</v>
      </c>
      <c r="Y211" s="2">
        <f t="shared" si="37"/>
        <v>50865721.358939029</v>
      </c>
      <c r="Z211" s="2" t="str">
        <f t="shared" si="8"/>
        <v>HERE</v>
      </c>
      <c r="AA211" s="2">
        <f>IF(Z211="HERE",Y211,AA210+Graph!$G$1*1000)</f>
        <v>50865721.358939029</v>
      </c>
      <c r="AB211" s="2">
        <f t="shared" si="21"/>
        <v>181334.52522562444</v>
      </c>
      <c r="AC211" s="2">
        <f t="shared" si="38"/>
        <v>41712574.897334196</v>
      </c>
      <c r="AD211" s="3">
        <f t="shared" si="10"/>
        <v>50865721.358939029</v>
      </c>
      <c r="AE211" s="2">
        <f>IF(AE209&gt;=52800000,52800000,IF(AB190=Graph!G$1*1000,AE210+Graph!G$1*1000,AC211))</f>
        <v>41712574.897334196</v>
      </c>
      <c r="AF211" s="3">
        <f t="shared" si="11"/>
        <v>41712574.897334196</v>
      </c>
      <c r="AG211" s="3">
        <f t="shared" si="29"/>
        <v>44020821.173847377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134</v>
      </c>
      <c r="C212" s="7"/>
      <c r="D212" s="2" t="e">
        <f t="shared" si="12"/>
        <v>#N/A</v>
      </c>
      <c r="E212" s="2" t="e">
        <f t="shared" si="22"/>
        <v>#N/A</v>
      </c>
      <c r="F212" s="2">
        <v>596923.01665759832</v>
      </c>
      <c r="G212" s="2">
        <f t="shared" si="41"/>
        <v>596923.01665759832</v>
      </c>
      <c r="H212" s="2">
        <f t="shared" si="39"/>
        <v>87353568.667577475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4260682.8571428638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658674.94696733356</v>
      </c>
      <c r="Q212" s="2">
        <f t="shared" si="42"/>
        <v>658674.94696733356</v>
      </c>
      <c r="R212" s="2">
        <f t="shared" si="40"/>
        <v>93236971.203240573</v>
      </c>
      <c r="S212" s="2">
        <f t="shared" si="17"/>
        <v>596923.01665759087</v>
      </c>
      <c r="T212" s="2">
        <f t="shared" si="18"/>
        <v>25854.857142857276</v>
      </c>
      <c r="U212" s="2">
        <f t="shared" si="19"/>
        <v>658674.94696733356</v>
      </c>
      <c r="V212" s="2">
        <f t="shared" si="34"/>
        <v>42189557.616447024</v>
      </c>
      <c r="W212" s="2">
        <f t="shared" si="20"/>
        <v>476982.71911282837</v>
      </c>
      <c r="X212" s="2">
        <f t="shared" si="6"/>
        <v>181692.22785450518</v>
      </c>
      <c r="Y212" s="2">
        <f t="shared" si="37"/>
        <v>51047413.586793534</v>
      </c>
      <c r="Z212" s="2" t="str">
        <f t="shared" si="8"/>
        <v>HERE</v>
      </c>
      <c r="AA212" s="2">
        <f>IF(Z212="HERE",Y212,AA211+Graph!$G$1*1000)</f>
        <v>51047413.586793534</v>
      </c>
      <c r="AB212" s="2">
        <f t="shared" si="21"/>
        <v>181692.22785450518</v>
      </c>
      <c r="AC212" s="2">
        <f t="shared" si="38"/>
        <v>42189557.616447024</v>
      </c>
      <c r="AD212" s="3">
        <f t="shared" si="10"/>
        <v>51047413.586793534</v>
      </c>
      <c r="AE212" s="2">
        <f>IF(AE210&gt;=52800000,52800000,IF(AB191=Graph!G$1*1000,AE211+Graph!G$1*1000,AC212))</f>
        <v>42189557.616447024</v>
      </c>
      <c r="AF212" s="3">
        <f t="shared" si="11"/>
        <v>42189557.616447024</v>
      </c>
      <c r="AG212" s="3">
        <f t="shared" si="29"/>
        <v>44199933.48146715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135</v>
      </c>
      <c r="C213" s="7"/>
      <c r="D213" s="2" t="e">
        <f t="shared" si="12"/>
        <v>#N/A</v>
      </c>
      <c r="E213" s="2" t="e">
        <f t="shared" si="22"/>
        <v>#N/A</v>
      </c>
      <c r="F213" s="2">
        <v>598350.87734265625</v>
      </c>
      <c r="G213" s="2">
        <f t="shared" si="41"/>
        <v>598350.87734265625</v>
      </c>
      <c r="H213" s="2">
        <f t="shared" si="39"/>
        <v>87951919.544920132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4286537.7142857211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660460.51028124988</v>
      </c>
      <c r="Q213" s="2">
        <f t="shared" si="42"/>
        <v>660460.51028124988</v>
      </c>
      <c r="R213" s="2">
        <f t="shared" si="40"/>
        <v>93897431.713521823</v>
      </c>
      <c r="S213" s="2">
        <f t="shared" si="17"/>
        <v>598350.87734265625</v>
      </c>
      <c r="T213" s="2">
        <f t="shared" si="18"/>
        <v>25854.857142857276</v>
      </c>
      <c r="U213" s="2">
        <f t="shared" si="19"/>
        <v>660460.51028124988</v>
      </c>
      <c r="V213" s="2">
        <f t="shared" si="34"/>
        <v>42667968.19624491</v>
      </c>
      <c r="W213" s="2">
        <f t="shared" si="20"/>
        <v>478410.57979788631</v>
      </c>
      <c r="X213" s="2">
        <f t="shared" si="6"/>
        <v>182049.93048336357</v>
      </c>
      <c r="Y213" s="2">
        <f t="shared" si="37"/>
        <v>51229463.517276898</v>
      </c>
      <c r="Z213" s="2" t="str">
        <f t="shared" si="8"/>
        <v>HERE</v>
      </c>
      <c r="AA213" s="2">
        <f>IF(Z213="HERE",Y213,AA212+Graph!$G$1*1000)</f>
        <v>51229463.517276898</v>
      </c>
      <c r="AB213" s="2">
        <f t="shared" si="21"/>
        <v>182049.93048336357</v>
      </c>
      <c r="AC213" s="2">
        <f t="shared" si="38"/>
        <v>42667968.19624491</v>
      </c>
      <c r="AD213" s="3">
        <f t="shared" si="10"/>
        <v>51229463.517276898</v>
      </c>
      <c r="AE213" s="2">
        <f>IF(AE211&gt;=52800000,52800000,IF(AB192=Graph!G$1*1000,AE212+Graph!G$1*1000,AC213))</f>
        <v>42667968.19624491</v>
      </c>
      <c r="AF213" s="3">
        <f t="shared" si="11"/>
        <v>42667968.19624491</v>
      </c>
      <c r="AG213" s="3">
        <f t="shared" si="29"/>
        <v>44379439.114487156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136</v>
      </c>
      <c r="C214" s="7"/>
      <c r="D214" s="2" t="e">
        <f t="shared" si="12"/>
        <v>#N/A</v>
      </c>
      <c r="E214" s="2" t="e">
        <f t="shared" si="22"/>
        <v>#N/A</v>
      </c>
      <c r="F214" s="2">
        <v>599778.73802771419</v>
      </c>
      <c r="G214" s="2">
        <f t="shared" si="41"/>
        <v>599778.73802771419</v>
      </c>
      <c r="H214" s="2">
        <f t="shared" si="39"/>
        <v>88551698.282947838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4312392.5714285783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662246.07359518111</v>
      </c>
      <c r="Q214" s="2">
        <f t="shared" si="42"/>
        <v>662246.07359518111</v>
      </c>
      <c r="R214" s="2">
        <f t="shared" si="40"/>
        <v>94559677.787117004</v>
      </c>
      <c r="S214" s="2">
        <f t="shared" si="17"/>
        <v>599778.73802770674</v>
      </c>
      <c r="T214" s="2">
        <f t="shared" si="18"/>
        <v>25854.857142857276</v>
      </c>
      <c r="U214" s="2">
        <f t="shared" si="19"/>
        <v>662246.07359518111</v>
      </c>
      <c r="V214" s="2">
        <f t="shared" si="34"/>
        <v>43147806.636727855</v>
      </c>
      <c r="W214" s="2">
        <f t="shared" si="20"/>
        <v>479838.44048294425</v>
      </c>
      <c r="X214" s="2">
        <f t="shared" si="6"/>
        <v>182407.63311223686</v>
      </c>
      <c r="Y214" s="2">
        <f t="shared" si="37"/>
        <v>51411871.150389135</v>
      </c>
      <c r="Z214" s="2" t="str">
        <f t="shared" si="8"/>
        <v>HERE</v>
      </c>
      <c r="AA214" s="2">
        <f>IF(Z214="HERE",Y214,AA213+Graph!$G$1*1000)</f>
        <v>51411871.150389135</v>
      </c>
      <c r="AB214" s="2">
        <f t="shared" si="21"/>
        <v>182407.63311223686</v>
      </c>
      <c r="AC214" s="2">
        <f t="shared" si="38"/>
        <v>43147806.636727855</v>
      </c>
      <c r="AD214" s="3">
        <f t="shared" si="10"/>
        <v>51411871.150389135</v>
      </c>
      <c r="AE214" s="2">
        <f>IF(AE212&gt;=52800000,52800000,IF(AB193=Graph!G$1*1000,AE213+Graph!G$1*1000,AC214))</f>
        <v>43147806.636727855</v>
      </c>
      <c r="AF214" s="3">
        <f t="shared" si="11"/>
        <v>43147806.636727855</v>
      </c>
      <c r="AG214" s="3">
        <f t="shared" si="29"/>
        <v>44559338.072907403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137</v>
      </c>
      <c r="C215" s="7"/>
      <c r="D215" s="2" t="e">
        <f t="shared" si="12"/>
        <v>#N/A</v>
      </c>
      <c r="E215" s="2" t="e">
        <f t="shared" si="22"/>
        <v>#N/A</v>
      </c>
      <c r="F215" s="2">
        <v>601206.59871277213</v>
      </c>
      <c r="G215" s="2">
        <f t="shared" si="41"/>
        <v>601206.59871277213</v>
      </c>
      <c r="H215" s="2">
        <f t="shared" si="39"/>
        <v>89152904.88166061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4338247.4285714356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664031.63690909743</v>
      </c>
      <c r="Q215" s="2">
        <f t="shared" si="42"/>
        <v>664031.63690909743</v>
      </c>
      <c r="R215" s="2">
        <f t="shared" si="40"/>
        <v>95223709.424026102</v>
      </c>
      <c r="S215" s="2">
        <f t="shared" si="17"/>
        <v>601206.59871277213</v>
      </c>
      <c r="T215" s="2">
        <f t="shared" si="18"/>
        <v>25854.857142857276</v>
      </c>
      <c r="U215" s="2">
        <f t="shared" si="19"/>
        <v>664031.63690909743</v>
      </c>
      <c r="V215" s="2">
        <f t="shared" si="34"/>
        <v>43629072.937895857</v>
      </c>
      <c r="W215" s="2">
        <f t="shared" si="20"/>
        <v>481266.30116800219</v>
      </c>
      <c r="X215" s="2">
        <f t="shared" si="6"/>
        <v>182765.33574109524</v>
      </c>
      <c r="Y215" s="2">
        <f t="shared" si="37"/>
        <v>51594636.48613023</v>
      </c>
      <c r="Z215" s="2" t="str">
        <f t="shared" si="8"/>
        <v>HERE</v>
      </c>
      <c r="AA215" s="2">
        <f>IF(Z215="HERE",Y215,AA214+Graph!$G$1*1000)</f>
        <v>51594636.48613023</v>
      </c>
      <c r="AB215" s="2">
        <f t="shared" si="21"/>
        <v>182765.33574109524</v>
      </c>
      <c r="AC215" s="2">
        <f t="shared" si="38"/>
        <v>43629072.937895857</v>
      </c>
      <c r="AD215" s="3">
        <f t="shared" si="10"/>
        <v>51594636.48613023</v>
      </c>
      <c r="AE215" s="2">
        <f>IF(AE213&gt;=52800000,52800000,IF(AB194=Graph!G$1*1000,AE214+Graph!G$1*1000,AC215))</f>
        <v>43629072.937895857</v>
      </c>
      <c r="AF215" s="3">
        <f t="shared" si="11"/>
        <v>43629072.937895857</v>
      </c>
      <c r="AG215" s="3">
        <f t="shared" si="29"/>
        <v>44739630.356727898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138</v>
      </c>
      <c r="C216" s="7"/>
      <c r="D216" s="2" t="e">
        <f t="shared" si="12"/>
        <v>#N/A</v>
      </c>
      <c r="E216" s="2" t="e">
        <f t="shared" si="22"/>
        <v>#N/A</v>
      </c>
      <c r="F216" s="2">
        <v>602634.45939783007</v>
      </c>
      <c r="G216" s="2">
        <f t="shared" si="41"/>
        <v>602634.45939783007</v>
      </c>
      <c r="H216" s="2">
        <f t="shared" si="39"/>
        <v>89755539.341058433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4364102.2857142929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665817.20022302866</v>
      </c>
      <c r="Q216" s="2">
        <f t="shared" si="42"/>
        <v>665817.20022302866</v>
      </c>
      <c r="R216" s="2">
        <f t="shared" si="40"/>
        <v>95889526.62424913</v>
      </c>
      <c r="S216" s="2">
        <f t="shared" si="17"/>
        <v>602634.45939782262</v>
      </c>
      <c r="T216" s="2">
        <f t="shared" si="18"/>
        <v>25854.857142857276</v>
      </c>
      <c r="U216" s="2">
        <f t="shared" si="19"/>
        <v>665817.20022302866</v>
      </c>
      <c r="V216" s="2">
        <f t="shared" si="34"/>
        <v>44111767.099748917</v>
      </c>
      <c r="W216" s="2">
        <f t="shared" si="20"/>
        <v>482694.16185306013</v>
      </c>
      <c r="X216" s="2">
        <f t="shared" si="6"/>
        <v>183123.03836996853</v>
      </c>
      <c r="Y216" s="2">
        <f t="shared" si="37"/>
        <v>51777759.524500199</v>
      </c>
      <c r="Z216" s="2" t="str">
        <f t="shared" si="8"/>
        <v>HERE</v>
      </c>
      <c r="AA216" s="2">
        <f>IF(Z216="HERE",Y216,AA215+Graph!$G$1*1000)</f>
        <v>51777759.524500199</v>
      </c>
      <c r="AB216" s="2">
        <f t="shared" si="21"/>
        <v>183123.03836996853</v>
      </c>
      <c r="AC216" s="2">
        <f t="shared" si="38"/>
        <v>44111767.099748917</v>
      </c>
      <c r="AD216" s="3">
        <f t="shared" si="10"/>
        <v>51777759.524500199</v>
      </c>
      <c r="AE216" s="2">
        <f>IF(AE214&gt;=52800000,52800000,IF(AB195=Graph!G$1*1000,AE215+Graph!G$1*1000,AC216))</f>
        <v>44111767.099748917</v>
      </c>
      <c r="AF216" s="3">
        <f t="shared" si="11"/>
        <v>44111767.099748917</v>
      </c>
      <c r="AG216" s="3">
        <f t="shared" si="29"/>
        <v>44920315.965948604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139</v>
      </c>
      <c r="C217" s="7"/>
      <c r="D217" s="2" t="e">
        <f t="shared" si="12"/>
        <v>#N/A</v>
      </c>
      <c r="E217" s="2" t="e">
        <f t="shared" si="22"/>
        <v>#N/A</v>
      </c>
      <c r="F217" s="2">
        <v>604062.32008288801</v>
      </c>
      <c r="G217" s="2">
        <f t="shared" si="41"/>
        <v>604062.32008288801</v>
      </c>
      <c r="H217" s="2">
        <f t="shared" si="39"/>
        <v>90359601.661141321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4389957.1428571502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667602.76353695989</v>
      </c>
      <c r="Q217" s="2">
        <f t="shared" si="42"/>
        <v>667602.76353695989</v>
      </c>
      <c r="R217" s="2">
        <f t="shared" si="40"/>
        <v>96557129.38778609</v>
      </c>
      <c r="S217" s="2">
        <f t="shared" si="17"/>
        <v>604062.32008288801</v>
      </c>
      <c r="T217" s="2">
        <f t="shared" si="18"/>
        <v>25854.857142857276</v>
      </c>
      <c r="U217" s="2">
        <f t="shared" si="19"/>
        <v>667602.76353695989</v>
      </c>
      <c r="V217" s="2">
        <f t="shared" si="34"/>
        <v>44595889.122287035</v>
      </c>
      <c r="W217" s="2">
        <f t="shared" si="20"/>
        <v>484122.02253811806</v>
      </c>
      <c r="X217" s="2">
        <f t="shared" si="6"/>
        <v>183480.74099884182</v>
      </c>
      <c r="Y217" s="2">
        <f t="shared" si="37"/>
        <v>51961240.26549904</v>
      </c>
      <c r="Z217" s="2" t="str">
        <f t="shared" si="8"/>
        <v>HERE</v>
      </c>
      <c r="AA217" s="2">
        <f>IF(Z217="HERE",Y217,AA216+Graph!$G$1*1000)</f>
        <v>51961240.26549904</v>
      </c>
      <c r="AB217" s="2">
        <f t="shared" si="21"/>
        <v>183480.74099884182</v>
      </c>
      <c r="AC217" s="2">
        <f t="shared" si="38"/>
        <v>44595889.122287035</v>
      </c>
      <c r="AD217" s="3">
        <f t="shared" si="10"/>
        <v>51961240.26549904</v>
      </c>
      <c r="AE217" s="2">
        <f>IF(AE215&gt;=52800000,52800000,IF(AB196=Graph!G$1*1000,AE216+Graph!G$1*1000,AC217))</f>
        <v>44595889.122287035</v>
      </c>
      <c r="AF217" s="3">
        <f t="shared" si="11"/>
        <v>44595889.122287035</v>
      </c>
      <c r="AG217" s="3">
        <f t="shared" si="29"/>
        <v>45101394.900569558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140</v>
      </c>
      <c r="C218" s="7"/>
      <c r="D218" s="2" t="e">
        <f t="shared" si="12"/>
        <v>#N/A</v>
      </c>
      <c r="E218" s="2" t="e">
        <f t="shared" si="22"/>
        <v>#N/A</v>
      </c>
      <c r="F218" s="2">
        <v>605490.18076793849</v>
      </c>
      <c r="G218" s="2">
        <f t="shared" si="41"/>
        <v>605490.18076793849</v>
      </c>
      <c r="H218" s="2">
        <f t="shared" si="39"/>
        <v>90965091.84190926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4415812.0000000075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669388.32685087621</v>
      </c>
      <c r="Q218" s="2">
        <f t="shared" si="42"/>
        <v>669388.32685087621</v>
      </c>
      <c r="R218" s="2">
        <f t="shared" si="40"/>
        <v>97226517.714636967</v>
      </c>
      <c r="S218" s="2">
        <f t="shared" si="17"/>
        <v>605490.18076793849</v>
      </c>
      <c r="T218" s="2">
        <f t="shared" si="18"/>
        <v>25854.857142857276</v>
      </c>
      <c r="U218" s="2">
        <f t="shared" si="19"/>
        <v>669388.32685087621</v>
      </c>
      <c r="V218" s="2">
        <f t="shared" si="34"/>
        <v>45081439.005510204</v>
      </c>
      <c r="W218" s="2">
        <f t="shared" si="20"/>
        <v>485549.88322316855</v>
      </c>
      <c r="X218" s="2">
        <f t="shared" si="6"/>
        <v>183838.44362770766</v>
      </c>
      <c r="Y218" s="2">
        <f t="shared" si="37"/>
        <v>52145078.709126748</v>
      </c>
      <c r="Z218" s="2" t="str">
        <f t="shared" si="8"/>
        <v>HERE</v>
      </c>
      <c r="AA218" s="2">
        <f>IF(Z218="HERE",Y218,AA217+Graph!$G$1*1000)</f>
        <v>52145078.709126748</v>
      </c>
      <c r="AB218" s="2">
        <f t="shared" si="21"/>
        <v>183838.44362770766</v>
      </c>
      <c r="AC218" s="2">
        <f t="shared" si="38"/>
        <v>45081439.005510204</v>
      </c>
      <c r="AD218" s="3">
        <f t="shared" si="10"/>
        <v>52145078.709126748</v>
      </c>
      <c r="AE218" s="2">
        <f>IF(AE216&gt;=52800000,52800000,IF(AB197=Graph!G$1*1000,AE217+Graph!G$1*1000,AC218))</f>
        <v>45081439.005510204</v>
      </c>
      <c r="AF218" s="3">
        <f t="shared" si="11"/>
        <v>45081439.005510204</v>
      </c>
      <c r="AG218" s="3">
        <f t="shared" si="29"/>
        <v>45282867.160590723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141</v>
      </c>
      <c r="C219" s="7"/>
      <c r="D219" s="2" t="e">
        <f t="shared" si="12"/>
        <v>#N/A</v>
      </c>
      <c r="E219" s="2" t="e">
        <f t="shared" si="22"/>
        <v>#N/A</v>
      </c>
      <c r="F219" s="2">
        <v>606918.04145299643</v>
      </c>
      <c r="G219" s="2">
        <f t="shared" si="41"/>
        <v>606918.04145299643</v>
      </c>
      <c r="H219" s="2">
        <f t="shared" si="39"/>
        <v>91572009.883362263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4441666.8571428647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671173.89016480744</v>
      </c>
      <c r="Q219" s="2">
        <f t="shared" si="42"/>
        <v>671173.89016480744</v>
      </c>
      <c r="R219" s="2">
        <f t="shared" si="40"/>
        <v>97897691.604801774</v>
      </c>
      <c r="S219" s="2">
        <f t="shared" si="17"/>
        <v>606918.04145300388</v>
      </c>
      <c r="T219" s="2">
        <f t="shared" si="18"/>
        <v>25854.857142857276</v>
      </c>
      <c r="U219" s="2">
        <f t="shared" si="19"/>
        <v>671173.89016480744</v>
      </c>
      <c r="V219" s="2">
        <f t="shared" si="34"/>
        <v>45568416.74941843</v>
      </c>
      <c r="W219" s="2">
        <f t="shared" si="20"/>
        <v>486977.74390822649</v>
      </c>
      <c r="X219" s="2">
        <f t="shared" si="6"/>
        <v>184196.14625658095</v>
      </c>
      <c r="Y219" s="2">
        <f t="shared" si="37"/>
        <v>52329274.855383329</v>
      </c>
      <c r="Z219" s="2" t="str">
        <f t="shared" si="8"/>
        <v>HERE</v>
      </c>
      <c r="AA219" s="2">
        <f>IF(Z219="HERE",Y219,AA218+Graph!$G$1*1000)</f>
        <v>52329274.855383329</v>
      </c>
      <c r="AB219" s="2">
        <f t="shared" si="21"/>
        <v>184196.14625658095</v>
      </c>
      <c r="AC219" s="2">
        <f t="shared" si="38"/>
        <v>45568416.74941843</v>
      </c>
      <c r="AD219" s="3">
        <f t="shared" si="10"/>
        <v>52329274.855383329</v>
      </c>
      <c r="AE219" s="2">
        <f>IF(AE217&gt;=52800000,52800000,IF(AB198=Graph!G$1*1000,AE218+Graph!G$1*1000,AC219))</f>
        <v>45568416.74941843</v>
      </c>
      <c r="AF219" s="3">
        <f t="shared" si="11"/>
        <v>45568416.74941843</v>
      </c>
      <c r="AG219" s="3">
        <f t="shared" si="29"/>
        <v>45464732.746012136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142</v>
      </c>
      <c r="C220" s="7"/>
      <c r="D220" s="2" t="e">
        <f t="shared" si="12"/>
        <v>#N/A</v>
      </c>
      <c r="E220" s="2" t="e">
        <f t="shared" si="22"/>
        <v>#N/A</v>
      </c>
      <c r="F220" s="2">
        <v>608345.90213805437</v>
      </c>
      <c r="G220" s="2">
        <f t="shared" si="41"/>
        <v>608345.90213805437</v>
      </c>
      <c r="H220" s="2">
        <f t="shared" si="39"/>
        <v>92180355.785500318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4467521.714285722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672959.45347872376</v>
      </c>
      <c r="Q220" s="2">
        <f t="shared" si="42"/>
        <v>672959.45347872376</v>
      </c>
      <c r="R220" s="2">
        <f t="shared" si="40"/>
        <v>98570651.058280498</v>
      </c>
      <c r="S220" s="2">
        <f t="shared" si="17"/>
        <v>608345.90213805437</v>
      </c>
      <c r="T220" s="2">
        <f t="shared" si="18"/>
        <v>25854.857142857276</v>
      </c>
      <c r="U220" s="2">
        <f t="shared" si="19"/>
        <v>672959.45347872376</v>
      </c>
      <c r="V220" s="2">
        <f t="shared" si="34"/>
        <v>46056822.354011714</v>
      </c>
      <c r="W220" s="2">
        <f t="shared" si="20"/>
        <v>488405.60459328443</v>
      </c>
      <c r="X220" s="2">
        <f t="shared" si="6"/>
        <v>184553.84888543934</v>
      </c>
      <c r="Y220" s="2">
        <f t="shared" si="37"/>
        <v>52513828.704268768</v>
      </c>
      <c r="Z220" s="2" t="str">
        <f t="shared" si="8"/>
        <v>HERE</v>
      </c>
      <c r="AA220" s="2">
        <f>IF(Z220="HERE",Y220,AA219+Graph!$G$1*1000)</f>
        <v>52513828.704268768</v>
      </c>
      <c r="AB220" s="2">
        <f t="shared" si="21"/>
        <v>184553.84888543934</v>
      </c>
      <c r="AC220" s="2">
        <f t="shared" si="38"/>
        <v>46056822.354011714</v>
      </c>
      <c r="AD220" s="3">
        <f t="shared" si="10"/>
        <v>52513828.704268768</v>
      </c>
      <c r="AE220" s="2">
        <f>IF(AE218&gt;=52800000,52800000,IF(AB199=Graph!G$1*1000,AE219+Graph!G$1*1000,AC220))</f>
        <v>46056822.354011714</v>
      </c>
      <c r="AF220" s="3">
        <f t="shared" si="11"/>
        <v>46056822.354011714</v>
      </c>
      <c r="AG220" s="3">
        <f t="shared" si="29"/>
        <v>45646991.656833798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143</v>
      </c>
      <c r="C221" s="7"/>
      <c r="D221" s="2" t="e">
        <f t="shared" si="12"/>
        <v>#N/A</v>
      </c>
      <c r="E221" s="2" t="e">
        <f t="shared" si="22"/>
        <v>#N/A</v>
      </c>
      <c r="F221" s="2">
        <v>609773.76282311231</v>
      </c>
      <c r="G221" s="2">
        <f t="shared" si="41"/>
        <v>609773.76282311231</v>
      </c>
      <c r="H221" s="2">
        <f t="shared" si="39"/>
        <v>92790129.548323423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4493376.5714285793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674745.01679265499</v>
      </c>
      <c r="Q221" s="2">
        <f t="shared" si="42"/>
        <v>674745.01679265499</v>
      </c>
      <c r="R221" s="2">
        <f t="shared" si="40"/>
        <v>99245396.075073153</v>
      </c>
      <c r="S221" s="2">
        <f t="shared" si="17"/>
        <v>609773.76282310486</v>
      </c>
      <c r="T221" s="2">
        <f t="shared" si="18"/>
        <v>25854.857142857276</v>
      </c>
      <c r="U221" s="2">
        <f t="shared" si="19"/>
        <v>674745.01679265499</v>
      </c>
      <c r="V221" s="2">
        <f t="shared" si="34"/>
        <v>46546655.819290057</v>
      </c>
      <c r="W221" s="2">
        <f t="shared" si="20"/>
        <v>489833.46527834237</v>
      </c>
      <c r="X221" s="2">
        <f t="shared" si="6"/>
        <v>184911.55151431262</v>
      </c>
      <c r="Y221" s="2">
        <f t="shared" si="37"/>
        <v>52698740.255783081</v>
      </c>
      <c r="Z221" s="2" t="str">
        <f t="shared" si="8"/>
        <v>HERE</v>
      </c>
      <c r="AA221" s="2">
        <f>IF(Z221="HERE",Y221,AA220+Graph!$G$1*1000)</f>
        <v>52698740.255783081</v>
      </c>
      <c r="AB221" s="2">
        <f t="shared" si="21"/>
        <v>184911.55151431262</v>
      </c>
      <c r="AC221" s="2">
        <f t="shared" si="38"/>
        <v>46546655.819290057</v>
      </c>
      <c r="AD221" s="3">
        <f t="shared" si="10"/>
        <v>52698740.255783081</v>
      </c>
      <c r="AE221" s="2">
        <f>IF(AE219&gt;=52800000,52800000,IF(AB200=Graph!G$1*1000,AE220+Graph!G$1*1000,AC221))</f>
        <v>46546655.819290057</v>
      </c>
      <c r="AF221" s="3">
        <f t="shared" si="11"/>
        <v>46546655.819290057</v>
      </c>
      <c r="AG221" s="3">
        <f t="shared" si="29"/>
        <v>45829643.893055685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144</v>
      </c>
      <c r="C222" s="7"/>
      <c r="D222" s="2" t="e">
        <f t="shared" si="12"/>
        <v>#N/A</v>
      </c>
      <c r="E222" s="2" t="e">
        <f t="shared" si="22"/>
        <v>#N/A</v>
      </c>
      <c r="F222" s="2">
        <v>611201.62350817025</v>
      </c>
      <c r="G222" s="2">
        <f t="shared" si="41"/>
        <v>611201.62350817025</v>
      </c>
      <c r="H222" s="2">
        <f t="shared" si="39"/>
        <v>93401331.171831593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4519231.4285714366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676530.58010657132</v>
      </c>
      <c r="Q222" s="2">
        <f t="shared" si="42"/>
        <v>676530.58010657132</v>
      </c>
      <c r="R222" s="2">
        <f t="shared" si="40"/>
        <v>99921926.655179724</v>
      </c>
      <c r="S222" s="2">
        <f t="shared" si="17"/>
        <v>611201.62350817025</v>
      </c>
      <c r="T222" s="2">
        <f t="shared" si="18"/>
        <v>25854.857142857276</v>
      </c>
      <c r="U222" s="2">
        <f t="shared" si="19"/>
        <v>676530.58010657132</v>
      </c>
      <c r="V222" s="2">
        <f t="shared" si="34"/>
        <v>47037917.145253457</v>
      </c>
      <c r="W222" s="2">
        <f t="shared" si="20"/>
        <v>491261.3259634003</v>
      </c>
      <c r="X222" s="2">
        <f t="shared" si="6"/>
        <v>185269.25414317101</v>
      </c>
      <c r="Y222" s="2">
        <f t="shared" si="37"/>
        <v>52884009.509926252</v>
      </c>
      <c r="Z222" s="2" t="str">
        <f t="shared" si="8"/>
        <v>HERE</v>
      </c>
      <c r="AA222" s="2">
        <f>IF(Z222="HERE",Y222,AA221+Graph!$G$1*1000)</f>
        <v>52884009.509926252</v>
      </c>
      <c r="AB222" s="2">
        <f t="shared" si="21"/>
        <v>185269.25414317101</v>
      </c>
      <c r="AC222" s="2">
        <f t="shared" si="38"/>
        <v>47037917.145253457</v>
      </c>
      <c r="AD222" s="3">
        <f t="shared" si="10"/>
        <v>52800000</v>
      </c>
      <c r="AE222" s="2">
        <f>IF(AE220&gt;=52800000,52800000,IF(AB201=Graph!G$1*1000,AE221+Graph!G$1*1000,AC222))</f>
        <v>47037917.145253457</v>
      </c>
      <c r="AF222" s="3">
        <f t="shared" si="11"/>
        <v>47037917.145253457</v>
      </c>
      <c r="AG222" s="3">
        <f t="shared" si="29"/>
        <v>46012689.454677805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145</v>
      </c>
      <c r="C223" s="7"/>
      <c r="D223" s="2" t="e">
        <f t="shared" si="12"/>
        <v>#N/A</v>
      </c>
      <c r="E223" s="2" t="e">
        <f t="shared" si="22"/>
        <v>#N/A</v>
      </c>
      <c r="F223" s="2">
        <v>612629.48419322819</v>
      </c>
      <c r="G223" s="2">
        <f t="shared" si="41"/>
        <v>612629.48419322819</v>
      </c>
      <c r="H223" s="2">
        <f t="shared" si="39"/>
        <v>94013960.656024814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4545086.2857142938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678316.14342050254</v>
      </c>
      <c r="Q223" s="2">
        <f t="shared" si="42"/>
        <v>678316.14342050254</v>
      </c>
      <c r="R223" s="2">
        <f t="shared" si="40"/>
        <v>100600242.79860023</v>
      </c>
      <c r="S223" s="2">
        <f t="shared" si="17"/>
        <v>612629.48419322073</v>
      </c>
      <c r="T223" s="2">
        <f t="shared" si="18"/>
        <v>25854.857142857276</v>
      </c>
      <c r="U223" s="2">
        <f t="shared" si="19"/>
        <v>678316.14342050254</v>
      </c>
      <c r="V223" s="2">
        <f t="shared" si="34"/>
        <v>47530606.331901915</v>
      </c>
      <c r="W223" s="2">
        <f t="shared" si="20"/>
        <v>492689.18664845824</v>
      </c>
      <c r="X223" s="2">
        <f t="shared" si="6"/>
        <v>185626.9567720443</v>
      </c>
      <c r="Y223" s="2">
        <f t="shared" ref="Y223:Y286" si="43">IF(COUNT($C224)=0,IF(COUNT($C223)=1,C223,SUM(Y222+X223)),C223)</f>
        <v>53069636.466698296</v>
      </c>
      <c r="Z223" s="2" t="str">
        <f t="shared" si="8"/>
        <v>HERE</v>
      </c>
      <c r="AA223" s="2">
        <f>IF(Z223="HERE",Y223,AA222+Graph!$G$1*1000)</f>
        <v>53069636.466698296</v>
      </c>
      <c r="AB223" s="2">
        <f t="shared" si="21"/>
        <v>185626.9567720443</v>
      </c>
      <c r="AC223" s="2">
        <f t="shared" ref="AC223:AC286" si="44">IF(Z224="HERE",V223,AC222)</f>
        <v>47530606.331901915</v>
      </c>
      <c r="AD223" s="3">
        <f t="shared" si="10"/>
        <v>52800000</v>
      </c>
      <c r="AE223" s="2">
        <f>IF(AE221&gt;=52800000,52800000,IF(AB202=Graph!G$1*1000,AE222+Graph!G$1*1000,AC223))</f>
        <v>47530606.331901915</v>
      </c>
      <c r="AF223" s="3">
        <f t="shared" si="11"/>
        <v>47530606.331901915</v>
      </c>
      <c r="AG223" s="3">
        <f t="shared" si="29"/>
        <v>46196128.341700152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146</v>
      </c>
      <c r="C224" s="7"/>
      <c r="D224" s="2" t="e">
        <f t="shared" si="12"/>
        <v>#N/A</v>
      </c>
      <c r="E224" s="2" t="e">
        <f t="shared" si="22"/>
        <v>#N/A</v>
      </c>
      <c r="F224" s="2">
        <v>614057.34487828612</v>
      </c>
      <c r="G224" s="2">
        <f t="shared" si="41"/>
        <v>614057.34487828612</v>
      </c>
      <c r="H224" s="2">
        <f t="shared" ref="H224:H287" si="45">IF(COUNT($C225)=0,IF(COUNT($C224)=1,C224,SUM(H223+G224)),C224)</f>
        <v>94628018.0009031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4570941.1428571511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680101.70673441887</v>
      </c>
      <c r="Q224" s="2">
        <f t="shared" si="42"/>
        <v>680101.70673441887</v>
      </c>
      <c r="R224" s="2">
        <f t="shared" ref="R224:R287" si="46">IF(COUNT($C225)=0,IF(COUNT($C224)=1,M224,SUM(R223+Q224)),M224)</f>
        <v>101280344.50533465</v>
      </c>
      <c r="S224" s="2">
        <f t="shared" si="17"/>
        <v>614057.34487828612</v>
      </c>
      <c r="T224" s="2">
        <f t="shared" si="18"/>
        <v>25854.857142857276</v>
      </c>
      <c r="U224" s="2">
        <f t="shared" si="19"/>
        <v>680101.70673441887</v>
      </c>
      <c r="V224" s="2">
        <f t="shared" si="34"/>
        <v>48024723.379235432</v>
      </c>
      <c r="W224" s="2">
        <f t="shared" si="20"/>
        <v>494117.04733351618</v>
      </c>
      <c r="X224" s="2">
        <f t="shared" si="6"/>
        <v>185984.65940090269</v>
      </c>
      <c r="Y224" s="2">
        <f t="shared" si="43"/>
        <v>53255621.126099199</v>
      </c>
      <c r="Z224" s="2" t="str">
        <f t="shared" si="8"/>
        <v>HERE</v>
      </c>
      <c r="AA224" s="2">
        <f>IF(Z224="HERE",Y224,AA223+Graph!$G$1*1000)</f>
        <v>53255621.126099199</v>
      </c>
      <c r="AB224" s="2">
        <f t="shared" si="21"/>
        <v>185984.65940090269</v>
      </c>
      <c r="AC224" s="2">
        <f t="shared" si="44"/>
        <v>48024723.379235432</v>
      </c>
      <c r="AD224" s="3">
        <f t="shared" si="10"/>
        <v>52800000</v>
      </c>
      <c r="AE224" s="2">
        <f>IF(AE222&gt;=52800000,52800000,IF(AB203=Graph!G$1*1000,AE223+Graph!G$1*1000,AC224))</f>
        <v>48024723.379235432</v>
      </c>
      <c r="AF224" s="3">
        <f t="shared" si="11"/>
        <v>48024723.379235432</v>
      </c>
      <c r="AG224" s="3">
        <f t="shared" si="29"/>
        <v>46379960.554122746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147</v>
      </c>
      <c r="C225" s="7"/>
      <c r="D225" s="2" t="e">
        <f t="shared" si="12"/>
        <v>#N/A</v>
      </c>
      <c r="E225" s="2" t="e">
        <f t="shared" si="22"/>
        <v>#N/A</v>
      </c>
      <c r="F225" s="2">
        <v>615485.20556333661</v>
      </c>
      <c r="G225" s="2">
        <f t="shared" si="41"/>
        <v>615485.20556333661</v>
      </c>
      <c r="H225" s="2">
        <f t="shared" si="45"/>
        <v>95243503.206466436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4596796.0000000084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681887.2700483501</v>
      </c>
      <c r="Q225" s="2">
        <f t="shared" si="42"/>
        <v>681887.2700483501</v>
      </c>
      <c r="R225" s="2">
        <f t="shared" si="46"/>
        <v>101962231.775383</v>
      </c>
      <c r="S225" s="2">
        <f t="shared" si="17"/>
        <v>615485.20556333661</v>
      </c>
      <c r="T225" s="2">
        <f t="shared" si="18"/>
        <v>25854.857142857276</v>
      </c>
      <c r="U225" s="2">
        <f t="shared" si="19"/>
        <v>681887.2700483501</v>
      </c>
      <c r="V225" s="2">
        <f t="shared" si="34"/>
        <v>48520268.287253998</v>
      </c>
      <c r="W225" s="2">
        <f t="shared" si="20"/>
        <v>495544.90801856667</v>
      </c>
      <c r="X225" s="2">
        <f t="shared" si="6"/>
        <v>186342.36202978343</v>
      </c>
      <c r="Y225" s="2">
        <f t="shared" si="43"/>
        <v>53441963.488128982</v>
      </c>
      <c r="Z225" s="2" t="str">
        <f t="shared" si="8"/>
        <v>HERE</v>
      </c>
      <c r="AA225" s="2">
        <f>IF(Z225="HERE",Y225,AA224+Graph!$G$1*1000)</f>
        <v>53441963.488128982</v>
      </c>
      <c r="AB225" s="2">
        <f t="shared" si="21"/>
        <v>186342.36202978343</v>
      </c>
      <c r="AC225" s="2">
        <f t="shared" si="44"/>
        <v>48520268.287253998</v>
      </c>
      <c r="AD225" s="3">
        <f t="shared" si="10"/>
        <v>52800000</v>
      </c>
      <c r="AE225" s="2">
        <f>IF(AE223&gt;=52800000,52800000,IF(AB204=Graph!G$1*1000,AE224+Graph!G$1*1000,AC225))</f>
        <v>48520268.287253998</v>
      </c>
      <c r="AF225" s="3">
        <f t="shared" si="11"/>
        <v>48520268.287253998</v>
      </c>
      <c r="AG225" s="3">
        <f t="shared" si="29"/>
        <v>46564186.091945559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148</v>
      </c>
      <c r="C226" s="7"/>
      <c r="D226" s="2" t="e">
        <f t="shared" si="12"/>
        <v>#N/A</v>
      </c>
      <c r="E226" s="2" t="e">
        <f t="shared" si="22"/>
        <v>#N/A</v>
      </c>
      <c r="F226" s="2">
        <v>616913.06624839455</v>
      </c>
      <c r="G226" s="2">
        <f t="shared" si="41"/>
        <v>616913.06624839455</v>
      </c>
      <c r="H226" s="2">
        <f t="shared" si="45"/>
        <v>95860416.272714823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4622650.8571428657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683672.83336226642</v>
      </c>
      <c r="Q226" s="2">
        <f t="shared" si="42"/>
        <v>683672.83336226642</v>
      </c>
      <c r="R226" s="2">
        <f t="shared" si="46"/>
        <v>102645904.60874526</v>
      </c>
      <c r="S226" s="2">
        <f t="shared" si="17"/>
        <v>616913.0662483871</v>
      </c>
      <c r="T226" s="2">
        <f t="shared" si="18"/>
        <v>25854.857142857276</v>
      </c>
      <c r="U226" s="2">
        <f t="shared" si="19"/>
        <v>683672.83336226642</v>
      </c>
      <c r="V226" s="2">
        <f t="shared" si="34"/>
        <v>49017241.055957623</v>
      </c>
      <c r="W226" s="2">
        <f t="shared" si="20"/>
        <v>496972.76870362461</v>
      </c>
      <c r="X226" s="2">
        <f t="shared" si="6"/>
        <v>186700.06465864182</v>
      </c>
      <c r="Y226" s="2">
        <f t="shared" si="43"/>
        <v>53628663.552787624</v>
      </c>
      <c r="Z226" s="2" t="str">
        <f t="shared" si="8"/>
        <v>HERE</v>
      </c>
      <c r="AA226" s="2">
        <f>IF(Z226="HERE",Y226,AA225+Graph!$G$1*1000)</f>
        <v>53628663.552787624</v>
      </c>
      <c r="AB226" s="2">
        <f t="shared" si="21"/>
        <v>186700.06465864182</v>
      </c>
      <c r="AC226" s="2">
        <f t="shared" si="44"/>
        <v>49017241.055957623</v>
      </c>
      <c r="AD226" s="3">
        <f t="shared" si="10"/>
        <v>52800000</v>
      </c>
      <c r="AE226" s="2">
        <f>IF(AE224&gt;=52800000,52800000,IF(AB205=Graph!G$1*1000,AE225+Graph!G$1*1000,AC226))</f>
        <v>49017241.055957623</v>
      </c>
      <c r="AF226" s="3">
        <f t="shared" si="11"/>
        <v>49017241.055957623</v>
      </c>
      <c r="AG226" s="3">
        <f t="shared" si="29"/>
        <v>46748804.955168612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149</v>
      </c>
      <c r="C227" s="7"/>
      <c r="D227" s="2" t="e">
        <f t="shared" si="12"/>
        <v>#N/A</v>
      </c>
      <c r="E227" s="2" t="e">
        <f t="shared" si="22"/>
        <v>#N/A</v>
      </c>
      <c r="F227" s="2">
        <v>618340.92693345249</v>
      </c>
      <c r="G227" s="2">
        <f t="shared" si="41"/>
        <v>618340.92693345249</v>
      </c>
      <c r="H227" s="2">
        <f t="shared" si="45"/>
        <v>96478757.199648276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4648505.7142857229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685458.39667619765</v>
      </c>
      <c r="Q227" s="2">
        <f t="shared" si="42"/>
        <v>685458.39667619765</v>
      </c>
      <c r="R227" s="2">
        <f t="shared" si="46"/>
        <v>103331363.00542146</v>
      </c>
      <c r="S227" s="2">
        <f t="shared" si="17"/>
        <v>618340.92693345249</v>
      </c>
      <c r="T227" s="2">
        <f t="shared" si="18"/>
        <v>25854.857142857276</v>
      </c>
      <c r="U227" s="2">
        <f t="shared" si="19"/>
        <v>685458.39667619765</v>
      </c>
      <c r="V227" s="2">
        <f t="shared" si="34"/>
        <v>49515641.685346305</v>
      </c>
      <c r="W227" s="2">
        <f t="shared" si="20"/>
        <v>498400.62938868254</v>
      </c>
      <c r="X227" s="2">
        <f t="shared" si="6"/>
        <v>187057.7672875151</v>
      </c>
      <c r="Y227" s="2">
        <f t="shared" si="43"/>
        <v>53815721.320075139</v>
      </c>
      <c r="Z227" s="2" t="str">
        <f t="shared" si="8"/>
        <v>HERE</v>
      </c>
      <c r="AA227" s="2">
        <f>IF(Z227="HERE",Y227,AA226+Graph!$G$1*1000)</f>
        <v>53815721.320075139</v>
      </c>
      <c r="AB227" s="2">
        <f t="shared" si="21"/>
        <v>187057.7672875151</v>
      </c>
      <c r="AC227" s="2">
        <f t="shared" si="44"/>
        <v>49515641.685346305</v>
      </c>
      <c r="AD227" s="3">
        <f t="shared" si="10"/>
        <v>52800000</v>
      </c>
      <c r="AE227" s="2">
        <f>IF(AE225&gt;=52800000,52800000,IF(AB206=Graph!G$1*1000,AE226+Graph!G$1*1000,AC227))</f>
        <v>49515641.685346305</v>
      </c>
      <c r="AF227" s="3">
        <f t="shared" si="11"/>
        <v>49515641.685346305</v>
      </c>
      <c r="AG227" s="3">
        <f t="shared" si="29"/>
        <v>46933817.143791884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150</v>
      </c>
      <c r="C228" s="7"/>
      <c r="D228" s="2" t="e">
        <f t="shared" si="12"/>
        <v>#N/A</v>
      </c>
      <c r="E228" s="2" t="e">
        <f t="shared" si="22"/>
        <v>#N/A</v>
      </c>
      <c r="F228" s="2">
        <v>619768.78761851043</v>
      </c>
      <c r="G228" s="2">
        <f t="shared" si="41"/>
        <v>619768.78761851043</v>
      </c>
      <c r="H228" s="2">
        <f t="shared" si="45"/>
        <v>97098525.987266779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4674360.5714285802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687243.95999012887</v>
      </c>
      <c r="Q228" s="2">
        <f t="shared" si="42"/>
        <v>687243.95999012887</v>
      </c>
      <c r="R228" s="2">
        <f t="shared" si="46"/>
        <v>104018606.96541159</v>
      </c>
      <c r="S228" s="2">
        <f t="shared" si="17"/>
        <v>619768.78761850297</v>
      </c>
      <c r="T228" s="2">
        <f t="shared" si="18"/>
        <v>25854.857142857276</v>
      </c>
      <c r="U228" s="2">
        <f t="shared" si="19"/>
        <v>687243.95999012887</v>
      </c>
      <c r="V228" s="2">
        <f t="shared" si="34"/>
        <v>50015470.175420046</v>
      </c>
      <c r="W228" s="2">
        <f t="shared" si="20"/>
        <v>499828.49007374048</v>
      </c>
      <c r="X228" s="2">
        <f t="shared" si="6"/>
        <v>187415.46991638839</v>
      </c>
      <c r="Y228" s="2">
        <f t="shared" si="43"/>
        <v>54003136.789991528</v>
      </c>
      <c r="Z228" s="2" t="str">
        <f t="shared" si="8"/>
        <v>HERE</v>
      </c>
      <c r="AA228" s="2">
        <f>IF(Z228="HERE",Y228,AA227+Graph!$G$1*1000)</f>
        <v>54003136.789991528</v>
      </c>
      <c r="AB228" s="2">
        <f t="shared" si="21"/>
        <v>187415.46991638839</v>
      </c>
      <c r="AC228" s="2">
        <f t="shared" si="44"/>
        <v>50015470.175420046</v>
      </c>
      <c r="AD228" s="3">
        <f t="shared" si="10"/>
        <v>52800000</v>
      </c>
      <c r="AE228" s="2">
        <f>IF(AE226&gt;=52800000,52800000,IF(AB207=Graph!G$1*1000,AE227+Graph!G$1*1000,AC228))</f>
        <v>50015470.175420046</v>
      </c>
      <c r="AF228" s="3">
        <f t="shared" si="11"/>
        <v>50015470.175420046</v>
      </c>
      <c r="AG228" s="3">
        <f t="shared" si="29"/>
        <v>47119222.657815419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151</v>
      </c>
      <c r="C229" s="7"/>
      <c r="D229" s="2" t="e">
        <f t="shared" si="12"/>
        <v>#N/A</v>
      </c>
      <c r="E229" s="2" t="e">
        <f t="shared" si="22"/>
        <v>#N/A</v>
      </c>
      <c r="F229" s="2">
        <v>621196.64830356836</v>
      </c>
      <c r="G229" s="2">
        <f t="shared" si="41"/>
        <v>621196.64830356836</v>
      </c>
      <c r="H229" s="2">
        <f t="shared" si="45"/>
        <v>97719722.635570347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4700215.4285714375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689029.5233040452</v>
      </c>
      <c r="Q229" s="2">
        <f t="shared" si="42"/>
        <v>689029.5233040452</v>
      </c>
      <c r="R229" s="2">
        <f t="shared" si="46"/>
        <v>104707636.48871563</v>
      </c>
      <c r="S229" s="2">
        <f t="shared" si="17"/>
        <v>621196.64830356836</v>
      </c>
      <c r="T229" s="2">
        <f t="shared" si="18"/>
        <v>25854.857142857276</v>
      </c>
      <c r="U229" s="2">
        <f t="shared" si="19"/>
        <v>689029.5233040452</v>
      </c>
      <c r="V229" s="2">
        <f t="shared" si="34"/>
        <v>50516726.526178844</v>
      </c>
      <c r="W229" s="2">
        <f t="shared" si="20"/>
        <v>501256.35075879842</v>
      </c>
      <c r="X229" s="2">
        <f t="shared" si="6"/>
        <v>187773.17254524678</v>
      </c>
      <c r="Y229" s="2">
        <f t="shared" si="43"/>
        <v>54190909.962536775</v>
      </c>
      <c r="Z229" s="2" t="str">
        <f t="shared" si="8"/>
        <v>HERE</v>
      </c>
      <c r="AA229" s="2">
        <f>IF(Z229="HERE",Y229,AA228+Graph!$G$1*1000)</f>
        <v>54190909.962536775</v>
      </c>
      <c r="AB229" s="2">
        <f t="shared" si="21"/>
        <v>187773.17254524678</v>
      </c>
      <c r="AC229" s="2">
        <f t="shared" si="44"/>
        <v>50516726.526178844</v>
      </c>
      <c r="AD229" s="3">
        <f t="shared" si="10"/>
        <v>52800000</v>
      </c>
      <c r="AE229" s="2">
        <f>IF(AE227&gt;=52800000,52800000,IF(AB208=Graph!G$1*1000,AE228+Graph!G$1*1000,AC229))</f>
        <v>50516726.526178844</v>
      </c>
      <c r="AF229" s="3">
        <f t="shared" si="11"/>
        <v>50516726.526178844</v>
      </c>
      <c r="AG229" s="3">
        <f t="shared" si="29"/>
        <v>47305021.497239172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152</v>
      </c>
      <c r="C230" s="7"/>
      <c r="D230" s="2" t="e">
        <f t="shared" si="12"/>
        <v>#N/A</v>
      </c>
      <c r="E230" s="2" t="e">
        <f t="shared" si="22"/>
        <v>#N/A</v>
      </c>
      <c r="F230" s="2">
        <v>622624.5089886263</v>
      </c>
      <c r="G230" s="2">
        <f t="shared" ref="G230:G293" si="47">IF(F230&gt;700000,$AK$31*1000,F230)</f>
        <v>622624.5089886263</v>
      </c>
      <c r="H230" s="2">
        <f t="shared" si="45"/>
        <v>98342347.144558966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4726070.2857142948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690815.08661797643</v>
      </c>
      <c r="Q230" s="2">
        <f t="shared" ref="Q230:Q293" si="48">IF(P230&gt;700000,700000,P230)</f>
        <v>690815.08661797643</v>
      </c>
      <c r="R230" s="2">
        <f t="shared" si="46"/>
        <v>105398451.57533361</v>
      </c>
      <c r="S230" s="2">
        <f t="shared" si="17"/>
        <v>622624.50898861885</v>
      </c>
      <c r="T230" s="2">
        <f t="shared" si="18"/>
        <v>25854.857142857276</v>
      </c>
      <c r="U230" s="2">
        <f t="shared" si="19"/>
        <v>690815.08661797643</v>
      </c>
      <c r="V230" s="2">
        <f t="shared" si="34"/>
        <v>51019410.737622701</v>
      </c>
      <c r="W230" s="2">
        <f t="shared" si="20"/>
        <v>502684.21144385636</v>
      </c>
      <c r="X230" s="2">
        <f t="shared" si="6"/>
        <v>188130.87517412007</v>
      </c>
      <c r="Y230" s="2">
        <f t="shared" si="43"/>
        <v>54379040.837710895</v>
      </c>
      <c r="Z230" s="2" t="str">
        <f t="shared" si="8"/>
        <v>HERE</v>
      </c>
      <c r="AA230" s="2">
        <f>IF(Z230="HERE",Y230,AA229+Graph!$G$1*1000)</f>
        <v>54379040.837710895</v>
      </c>
      <c r="AB230" s="2">
        <f t="shared" si="21"/>
        <v>188130.87517412007</v>
      </c>
      <c r="AC230" s="2">
        <f t="shared" si="44"/>
        <v>51019410.737622701</v>
      </c>
      <c r="AD230" s="3">
        <f t="shared" si="10"/>
        <v>52800000</v>
      </c>
      <c r="AE230" s="2">
        <f>IF(AE228&gt;=52800000,52800000,IF(AB209=Graph!G$1*1000,AE229+Graph!G$1*1000,AC230))</f>
        <v>51019410.737622701</v>
      </c>
      <c r="AF230" s="3">
        <f t="shared" si="11"/>
        <v>51019410.737622701</v>
      </c>
      <c r="AG230" s="3">
        <f t="shared" si="29"/>
        <v>47491213.662063159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153</v>
      </c>
      <c r="C231" s="7"/>
      <c r="D231" s="2" t="e">
        <f t="shared" si="12"/>
        <v>#N/A</v>
      </c>
      <c r="E231" s="2" t="e">
        <f t="shared" si="22"/>
        <v>#N/A</v>
      </c>
      <c r="F231" s="2">
        <v>624052.36967367679</v>
      </c>
      <c r="G231" s="2">
        <f t="shared" si="47"/>
        <v>624052.36967367679</v>
      </c>
      <c r="H231" s="2">
        <f t="shared" si="45"/>
        <v>98966399.514232635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4751925.142857152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692600.64993189275</v>
      </c>
      <c r="Q231" s="2">
        <f t="shared" si="48"/>
        <v>692600.64993189275</v>
      </c>
      <c r="R231" s="2">
        <f t="shared" si="46"/>
        <v>106091052.2252655</v>
      </c>
      <c r="S231" s="2">
        <f t="shared" si="17"/>
        <v>624052.36967366934</v>
      </c>
      <c r="T231" s="2">
        <f t="shared" si="18"/>
        <v>25854.857142857276</v>
      </c>
      <c r="U231" s="2">
        <f t="shared" si="19"/>
        <v>692600.64993189275</v>
      </c>
      <c r="V231" s="2">
        <f t="shared" si="34"/>
        <v>51523522.809751607</v>
      </c>
      <c r="W231" s="2">
        <f t="shared" si="20"/>
        <v>504112.07212890685</v>
      </c>
      <c r="X231" s="2">
        <f t="shared" si="6"/>
        <v>188488.57780298591</v>
      </c>
      <c r="Y231" s="2">
        <f t="shared" si="43"/>
        <v>54567529.415513881</v>
      </c>
      <c r="Z231" s="2" t="str">
        <f t="shared" si="8"/>
        <v>HERE</v>
      </c>
      <c r="AA231" s="2">
        <f>IF(Z231="HERE",Y231,AA230+Graph!$G$1*1000)</f>
        <v>54567529.415513881</v>
      </c>
      <c r="AB231" s="2">
        <f t="shared" si="21"/>
        <v>188488.57780298591</v>
      </c>
      <c r="AC231" s="2">
        <f t="shared" si="44"/>
        <v>51523522.809751607</v>
      </c>
      <c r="AD231" s="3">
        <f t="shared" si="10"/>
        <v>52800000</v>
      </c>
      <c r="AE231" s="2">
        <f>IF(AE229&gt;=52800000,52800000,IF(AB210=Graph!G$1*1000,AE230+Graph!G$1*1000,AC231))</f>
        <v>51523522.809751607</v>
      </c>
      <c r="AF231" s="3">
        <f t="shared" si="11"/>
        <v>51523522.809751607</v>
      </c>
      <c r="AG231" s="3">
        <f t="shared" si="29"/>
        <v>47677799.152287386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154</v>
      </c>
      <c r="C232" s="7"/>
      <c r="D232" s="2" t="e">
        <f t="shared" si="12"/>
        <v>#N/A</v>
      </c>
      <c r="E232" s="2" t="e">
        <f t="shared" si="22"/>
        <v>#N/A</v>
      </c>
      <c r="F232" s="2">
        <v>625480.23035873473</v>
      </c>
      <c r="G232" s="2">
        <f t="shared" si="47"/>
        <v>625480.23035873473</v>
      </c>
      <c r="H232" s="2">
        <f t="shared" si="45"/>
        <v>99591879.74459137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4777780.0000000093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694386.21324582398</v>
      </c>
      <c r="Q232" s="2">
        <f t="shared" si="48"/>
        <v>694386.21324582398</v>
      </c>
      <c r="R232" s="2">
        <f t="shared" si="46"/>
        <v>106785438.43851133</v>
      </c>
      <c r="S232" s="2">
        <f t="shared" si="17"/>
        <v>625480.23035873473</v>
      </c>
      <c r="T232" s="2">
        <f t="shared" si="18"/>
        <v>25854.857142857276</v>
      </c>
      <c r="U232" s="2">
        <f t="shared" si="19"/>
        <v>694386.21324582398</v>
      </c>
      <c r="V232" s="2">
        <f t="shared" si="34"/>
        <v>52029062.742565572</v>
      </c>
      <c r="W232" s="2">
        <f t="shared" si="20"/>
        <v>505539.93281396478</v>
      </c>
      <c r="X232" s="2">
        <f t="shared" si="6"/>
        <v>188846.2804318592</v>
      </c>
      <c r="Y232" s="2">
        <f t="shared" si="43"/>
        <v>54756375.69594574</v>
      </c>
      <c r="Z232" s="2" t="str">
        <f t="shared" si="8"/>
        <v>HERE</v>
      </c>
      <c r="AA232" s="2">
        <f>IF(Z232="HERE",Y232,AA231+Graph!$G$1*1000)</f>
        <v>54756375.69594574</v>
      </c>
      <c r="AB232" s="2">
        <f t="shared" si="21"/>
        <v>188846.2804318592</v>
      </c>
      <c r="AC232" s="2">
        <f t="shared" si="44"/>
        <v>52029062.742565572</v>
      </c>
      <c r="AD232" s="3">
        <f t="shared" si="10"/>
        <v>52800000</v>
      </c>
      <c r="AE232" s="2">
        <f>IF(AE230&gt;=52800000,52800000,IF(AB211=Graph!G$1*1000,AE231+Graph!G$1*1000,AC232))</f>
        <v>52029062.742565572</v>
      </c>
      <c r="AF232" s="3">
        <f t="shared" si="11"/>
        <v>52029062.742565572</v>
      </c>
      <c r="AG232" s="3">
        <f t="shared" si="29"/>
        <v>47864777.967911832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155</v>
      </c>
      <c r="C233" s="7"/>
      <c r="D233" s="2" t="e">
        <f t="shared" si="12"/>
        <v>#N/A</v>
      </c>
      <c r="E233" s="2" t="e">
        <f t="shared" si="22"/>
        <v>#N/A</v>
      </c>
      <c r="F233" s="2">
        <v>626908.09104379267</v>
      </c>
      <c r="G233" s="2">
        <f t="shared" si="47"/>
        <v>626908.09104379267</v>
      </c>
      <c r="H233" s="2">
        <f t="shared" si="45"/>
        <v>100218787.83563516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4803634.8571428666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696171.7765597403</v>
      </c>
      <c r="Q233" s="2">
        <f t="shared" si="48"/>
        <v>696171.7765597403</v>
      </c>
      <c r="R233" s="2">
        <f t="shared" si="46"/>
        <v>107481610.21507107</v>
      </c>
      <c r="S233" s="2">
        <f t="shared" si="17"/>
        <v>626908.09104378521</v>
      </c>
      <c r="T233" s="2">
        <f t="shared" si="18"/>
        <v>25854.857142857276</v>
      </c>
      <c r="U233" s="2">
        <f t="shared" si="19"/>
        <v>696171.7765597403</v>
      </c>
      <c r="V233" s="2">
        <f t="shared" si="34"/>
        <v>52536030.536064595</v>
      </c>
      <c r="W233" s="2">
        <f t="shared" si="20"/>
        <v>506967.79349902272</v>
      </c>
      <c r="X233" s="2">
        <f t="shared" si="6"/>
        <v>189203.98306071758</v>
      </c>
      <c r="Y233" s="2">
        <f t="shared" si="43"/>
        <v>54945579.679006457</v>
      </c>
      <c r="Z233" s="2" t="str">
        <f t="shared" si="8"/>
        <v>HERE</v>
      </c>
      <c r="AA233" s="2">
        <f>IF(Z233="HERE",Y233,AA232+Graph!$G$1*1000)</f>
        <v>54945579.679006457</v>
      </c>
      <c r="AB233" s="2">
        <f t="shared" si="21"/>
        <v>189203.98306071758</v>
      </c>
      <c r="AC233" s="2">
        <f t="shared" si="44"/>
        <v>52536030.536064595</v>
      </c>
      <c r="AD233" s="3">
        <f t="shared" si="10"/>
        <v>52800000</v>
      </c>
      <c r="AE233" s="2">
        <f>IF(AE231&gt;=52800000,52800000,IF(AB212=Graph!G$1*1000,AE232+Graph!G$1*1000,AC233))</f>
        <v>52536030.536064595</v>
      </c>
      <c r="AF233" s="3">
        <f t="shared" si="11"/>
        <v>52536030.536064595</v>
      </c>
      <c r="AG233" s="3">
        <f t="shared" si="29"/>
        <v>48052150.108936533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156</v>
      </c>
      <c r="C234" s="7"/>
      <c r="D234" s="2" t="e">
        <f t="shared" si="12"/>
        <v>#N/A</v>
      </c>
      <c r="E234" s="2" t="e">
        <f t="shared" si="22"/>
        <v>#N/A</v>
      </c>
      <c r="F234" s="2">
        <v>628335.9517288506</v>
      </c>
      <c r="G234" s="2">
        <f t="shared" si="47"/>
        <v>628335.9517288506</v>
      </c>
      <c r="H234" s="2">
        <f t="shared" si="45"/>
        <v>100847123.78736401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4829489.7142857239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697957.33987367153</v>
      </c>
      <c r="Q234" s="2">
        <f t="shared" si="48"/>
        <v>697957.33987367153</v>
      </c>
      <c r="R234" s="2">
        <f t="shared" si="46"/>
        <v>108179567.55494474</v>
      </c>
      <c r="S234" s="2">
        <f t="shared" si="17"/>
        <v>628335.9517288506</v>
      </c>
      <c r="T234" s="2">
        <f t="shared" si="18"/>
        <v>25854.857142857276</v>
      </c>
      <c r="U234" s="2">
        <f t="shared" si="19"/>
        <v>697957.33987367153</v>
      </c>
      <c r="V234" s="2">
        <f t="shared" si="34"/>
        <v>53044426.190248676</v>
      </c>
      <c r="W234" s="2">
        <f t="shared" si="20"/>
        <v>508395.65418408066</v>
      </c>
      <c r="X234" s="2">
        <f t="shared" si="6"/>
        <v>189561.68568959087</v>
      </c>
      <c r="Y234" s="2">
        <f t="shared" si="43"/>
        <v>55135141.364696048</v>
      </c>
      <c r="Z234" s="2" t="str">
        <f t="shared" si="8"/>
        <v>HERE</v>
      </c>
      <c r="AA234" s="2">
        <f>IF(Z234="HERE",Y234,AA233+Graph!$G$1*1000)</f>
        <v>55135141.364696048</v>
      </c>
      <c r="AB234" s="2">
        <f t="shared" si="21"/>
        <v>189561.68568959087</v>
      </c>
      <c r="AC234" s="2">
        <f t="shared" si="44"/>
        <v>53044426.190248676</v>
      </c>
      <c r="AD234" s="3">
        <f t="shared" si="10"/>
        <v>52800000</v>
      </c>
      <c r="AE234" s="2">
        <f>IF(AE232&gt;=52800000,52800000,IF(AB213=Graph!G$1*1000,AE233+Graph!G$1*1000,AC234))</f>
        <v>53044426.190248676</v>
      </c>
      <c r="AF234" s="3">
        <f t="shared" si="11"/>
        <v>52800000</v>
      </c>
      <c r="AG234" s="3">
        <f t="shared" si="29"/>
        <v>48239915.57536146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157</v>
      </c>
      <c r="C235" s="7"/>
      <c r="D235" s="2" t="e">
        <f t="shared" si="12"/>
        <v>#N/A</v>
      </c>
      <c r="E235" s="2" t="e">
        <f t="shared" si="22"/>
        <v>#N/A</v>
      </c>
      <c r="F235" s="2">
        <v>629763.81241390854</v>
      </c>
      <c r="G235" s="2">
        <f t="shared" si="47"/>
        <v>629763.81241390854</v>
      </c>
      <c r="H235" s="2">
        <f t="shared" si="45"/>
        <v>101476887.59977791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4855344.5714285811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699742.90318758786</v>
      </c>
      <c r="Q235" s="2">
        <f t="shared" si="48"/>
        <v>699742.90318758786</v>
      </c>
      <c r="R235" s="2">
        <f t="shared" si="46"/>
        <v>108879310.45813233</v>
      </c>
      <c r="S235" s="2">
        <f t="shared" si="17"/>
        <v>629763.81241390109</v>
      </c>
      <c r="T235" s="2">
        <f t="shared" si="18"/>
        <v>25854.857142857276</v>
      </c>
      <c r="U235" s="2">
        <f t="shared" si="19"/>
        <v>699742.90318758786</v>
      </c>
      <c r="V235" s="2">
        <f t="shared" si="34"/>
        <v>53554249.705117814</v>
      </c>
      <c r="W235" s="2">
        <f t="shared" si="20"/>
        <v>509823.5148691386</v>
      </c>
      <c r="X235" s="2">
        <f t="shared" si="6"/>
        <v>189919.38831844926</v>
      </c>
      <c r="Y235" s="2">
        <f t="shared" si="43"/>
        <v>55325060.753014497</v>
      </c>
      <c r="Z235" s="2" t="str">
        <f t="shared" si="8"/>
        <v>HERE</v>
      </c>
      <c r="AA235" s="2">
        <f>IF(Z235="HERE",Y235,AA234+Graph!$G$1*1000)</f>
        <v>55325060.753014497</v>
      </c>
      <c r="AB235" s="2">
        <f t="shared" si="21"/>
        <v>189919.38831844926</v>
      </c>
      <c r="AC235" s="2">
        <f t="shared" si="44"/>
        <v>53554249.705117814</v>
      </c>
      <c r="AD235" s="3">
        <f t="shared" si="10"/>
        <v>52800000</v>
      </c>
      <c r="AE235" s="2">
        <f>IF(AE233&gt;=52800000,52800000,IF(AB214=Graph!G$1*1000,AE234+Graph!G$1*1000,AC235))</f>
        <v>53554249.705117814</v>
      </c>
      <c r="AF235" s="3">
        <f t="shared" si="11"/>
        <v>52800000</v>
      </c>
      <c r="AG235" s="3">
        <f t="shared" si="29"/>
        <v>48428074.367186621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158</v>
      </c>
      <c r="C236" s="7"/>
      <c r="D236" s="2" t="e">
        <f t="shared" si="12"/>
        <v>#N/A</v>
      </c>
      <c r="E236" s="2" t="e">
        <f t="shared" si="22"/>
        <v>#N/A</v>
      </c>
      <c r="F236" s="2">
        <v>631191.67309896648</v>
      </c>
      <c r="G236" s="2">
        <f t="shared" si="47"/>
        <v>631191.67309896648</v>
      </c>
      <c r="H236" s="2">
        <f t="shared" si="45"/>
        <v>102108079.27287687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4881199.4285714384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701528.46650151908</v>
      </c>
      <c r="Q236" s="2">
        <f t="shared" si="48"/>
        <v>700000</v>
      </c>
      <c r="R236" s="2">
        <f t="shared" si="46"/>
        <v>109579310.45813233</v>
      </c>
      <c r="S236" s="2">
        <f t="shared" si="17"/>
        <v>631191.67309896648</v>
      </c>
      <c r="T236" s="2">
        <f t="shared" si="18"/>
        <v>25854.857142857276</v>
      </c>
      <c r="U236" s="2">
        <f t="shared" si="19"/>
        <v>700000</v>
      </c>
      <c r="V236" s="2">
        <f t="shared" si="34"/>
        <v>54065501.080672011</v>
      </c>
      <c r="W236" s="2">
        <f t="shared" si="20"/>
        <v>511251.37555419654</v>
      </c>
      <c r="X236" s="2">
        <f t="shared" si="6"/>
        <v>188748.62444580346</v>
      </c>
      <c r="Y236" s="2">
        <f t="shared" si="43"/>
        <v>55513809.377460301</v>
      </c>
      <c r="Z236" s="2" t="str">
        <f t="shared" si="8"/>
        <v>HERE</v>
      </c>
      <c r="AA236" s="2">
        <f>IF(Z236="HERE",Y236,AA235+Graph!$G$1*1000)</f>
        <v>55513809.377460301</v>
      </c>
      <c r="AB236" s="2">
        <f t="shared" si="21"/>
        <v>188748.62444580346</v>
      </c>
      <c r="AC236" s="2">
        <f t="shared" si="44"/>
        <v>54065501.080672011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48616626.484412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159</v>
      </c>
      <c r="C237" s="7"/>
      <c r="D237" s="2" t="e">
        <f t="shared" si="12"/>
        <v>#N/A</v>
      </c>
      <c r="E237" s="2" t="e">
        <f t="shared" si="22"/>
        <v>#N/A</v>
      </c>
      <c r="F237" s="2">
        <v>632619.53378401697</v>
      </c>
      <c r="G237" s="2">
        <f t="shared" si="47"/>
        <v>632619.53378401697</v>
      </c>
      <c r="H237" s="2">
        <f t="shared" si="45"/>
        <v>102740698.80666089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4907054.2857142957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703314.02981545031</v>
      </c>
      <c r="Q237" s="2">
        <f t="shared" si="48"/>
        <v>700000</v>
      </c>
      <c r="R237" s="2">
        <f t="shared" si="46"/>
        <v>110279310.45813233</v>
      </c>
      <c r="S237" s="2">
        <f t="shared" si="17"/>
        <v>632619.53378401697</v>
      </c>
      <c r="T237" s="2">
        <f t="shared" si="18"/>
        <v>25854.857142857276</v>
      </c>
      <c r="U237" s="2">
        <f t="shared" si="19"/>
        <v>700000</v>
      </c>
      <c r="V237" s="2">
        <f t="shared" si="34"/>
        <v>54578180.316911265</v>
      </c>
      <c r="W237" s="2">
        <f t="shared" si="20"/>
        <v>512679.23623925447</v>
      </c>
      <c r="X237" s="2">
        <f t="shared" si="6"/>
        <v>187320.76376074553</v>
      </c>
      <c r="Y237" s="2">
        <f t="shared" si="43"/>
        <v>55701130.141221046</v>
      </c>
      <c r="Z237" s="2" t="str">
        <f t="shared" si="8"/>
        <v>HERE</v>
      </c>
      <c r="AA237" s="2">
        <f>IF(Z237="HERE",Y237,AA236+Graph!$G$1*1000)</f>
        <v>55701130.141221046</v>
      </c>
      <c r="AB237" s="2">
        <f t="shared" si="21"/>
        <v>187320.76376074553</v>
      </c>
      <c r="AC237" s="2">
        <f t="shared" si="44"/>
        <v>54578180.316911265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48805571.927037619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160</v>
      </c>
      <c r="C238" s="7"/>
      <c r="D238" s="2" t="e">
        <f t="shared" si="12"/>
        <v>#N/A</v>
      </c>
      <c r="E238" s="2" t="e">
        <f t="shared" si="22"/>
        <v>#N/A</v>
      </c>
      <c r="F238" s="2">
        <v>634047.3944690749</v>
      </c>
      <c r="G238" s="2">
        <f t="shared" si="47"/>
        <v>634047.3944690749</v>
      </c>
      <c r="H238" s="2">
        <f t="shared" si="45"/>
        <v>103374746.20112997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4932909.142857153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705099.59312936664</v>
      </c>
      <c r="Q238" s="2">
        <f t="shared" si="48"/>
        <v>700000</v>
      </c>
      <c r="R238" s="2">
        <f t="shared" si="46"/>
        <v>110979310.45813233</v>
      </c>
      <c r="S238" s="2">
        <f t="shared" si="17"/>
        <v>634047.39446908236</v>
      </c>
      <c r="T238" s="2">
        <f t="shared" si="18"/>
        <v>25854.857142857276</v>
      </c>
      <c r="U238" s="2">
        <f t="shared" si="19"/>
        <v>700000</v>
      </c>
      <c r="V238" s="2">
        <f t="shared" si="34"/>
        <v>55092287.41383557</v>
      </c>
      <c r="W238" s="2">
        <f t="shared" si="20"/>
        <v>514107.09692430496</v>
      </c>
      <c r="X238" s="2">
        <f t="shared" si="6"/>
        <v>185892.90307569504</v>
      </c>
      <c r="Y238" s="2">
        <f t="shared" si="43"/>
        <v>55887023.044296741</v>
      </c>
      <c r="Z238" s="2" t="str">
        <f t="shared" si="8"/>
        <v>HERE</v>
      </c>
      <c r="AA238" s="2">
        <f>IF(Z238="HERE",Y238,AA237+Graph!$G$1*1000)</f>
        <v>55887023.044296741</v>
      </c>
      <c r="AB238" s="2">
        <f t="shared" si="21"/>
        <v>185892.90307569504</v>
      </c>
      <c r="AC238" s="2">
        <f t="shared" si="44"/>
        <v>55092287.41383557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48994910.695063487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161</v>
      </c>
      <c r="C239" s="7"/>
      <c r="D239" s="2" t="e">
        <f t="shared" si="12"/>
        <v>#N/A</v>
      </c>
      <c r="E239" s="2" t="e">
        <f t="shared" si="22"/>
        <v>#N/A</v>
      </c>
      <c r="F239" s="2">
        <v>635475.25515413284</v>
      </c>
      <c r="G239" s="2">
        <f t="shared" si="47"/>
        <v>635475.25515413284</v>
      </c>
      <c r="H239" s="2">
        <f t="shared" si="45"/>
        <v>104010221.45628411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4958764.0000000102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706885.15644329786</v>
      </c>
      <c r="Q239" s="2">
        <f t="shared" si="48"/>
        <v>700000</v>
      </c>
      <c r="R239" s="2">
        <f t="shared" si="46"/>
        <v>111679310.45813233</v>
      </c>
      <c r="S239" s="2">
        <f t="shared" si="17"/>
        <v>635475.25515413284</v>
      </c>
      <c r="T239" s="2">
        <f t="shared" si="18"/>
        <v>25854.857142857276</v>
      </c>
      <c r="U239" s="2">
        <f t="shared" si="19"/>
        <v>700000</v>
      </c>
      <c r="V239" s="2">
        <f t="shared" si="34"/>
        <v>55607822.371444933</v>
      </c>
      <c r="W239" s="2">
        <f t="shared" si="20"/>
        <v>515534.9576093629</v>
      </c>
      <c r="X239" s="2">
        <f t="shared" si="6"/>
        <v>184465.0423906371</v>
      </c>
      <c r="Y239" s="2">
        <f t="shared" si="43"/>
        <v>56071488.086687379</v>
      </c>
      <c r="Z239" s="2" t="str">
        <f t="shared" si="8"/>
        <v>HERE</v>
      </c>
      <c r="AA239" s="2">
        <f>IF(Z239="HERE",Y239,AA238+Graph!$G$1*1000)</f>
        <v>56071488.086687379</v>
      </c>
      <c r="AB239" s="2">
        <f t="shared" si="21"/>
        <v>184465.0423906371</v>
      </c>
      <c r="AC239" s="2">
        <f t="shared" si="44"/>
        <v>55607822.371444933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49184642.788489588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162</v>
      </c>
      <c r="C240" s="7"/>
      <c r="D240" s="2" t="e">
        <f t="shared" si="12"/>
        <v>#N/A</v>
      </c>
      <c r="E240" s="2" t="e">
        <f t="shared" si="22"/>
        <v>#N/A</v>
      </c>
      <c r="F240" s="2">
        <v>636903.11583919078</v>
      </c>
      <c r="G240" s="2">
        <f t="shared" si="47"/>
        <v>636903.11583919078</v>
      </c>
      <c r="H240" s="2">
        <f t="shared" si="45"/>
        <v>104647124.57212329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4984618.8571428675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708670.71975721419</v>
      </c>
      <c r="Q240" s="2">
        <f t="shared" si="48"/>
        <v>700000</v>
      </c>
      <c r="R240" s="2">
        <f t="shared" si="46"/>
        <v>112379310.45813233</v>
      </c>
      <c r="S240" s="2">
        <f t="shared" si="17"/>
        <v>636903.11583918333</v>
      </c>
      <c r="T240" s="2">
        <f t="shared" si="18"/>
        <v>25854.857142857276</v>
      </c>
      <c r="U240" s="2">
        <f t="shared" si="19"/>
        <v>700000</v>
      </c>
      <c r="V240" s="2">
        <f t="shared" si="34"/>
        <v>56124785.189739354</v>
      </c>
      <c r="W240" s="2">
        <f t="shared" si="20"/>
        <v>516962.81829442084</v>
      </c>
      <c r="X240" s="2">
        <f t="shared" si="6"/>
        <v>183037.18170557916</v>
      </c>
      <c r="Y240" s="2">
        <f t="shared" si="43"/>
        <v>56254525.268392958</v>
      </c>
      <c r="Z240" s="2" t="str">
        <f t="shared" si="8"/>
        <v>HERE</v>
      </c>
      <c r="AA240" s="2">
        <f>IF(Z240="HERE",Y240,AA239+Graph!$G$1*1000)</f>
        <v>56254525.268392958</v>
      </c>
      <c r="AB240" s="2">
        <f t="shared" si="21"/>
        <v>183037.18170557916</v>
      </c>
      <c r="AC240" s="2">
        <f t="shared" si="44"/>
        <v>55607822.371444933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49374768.207315914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163</v>
      </c>
      <c r="C241" s="7"/>
      <c r="D241" s="2" t="e">
        <f t="shared" si="12"/>
        <v>#N/A</v>
      </c>
      <c r="E241" s="2" t="e">
        <f t="shared" si="22"/>
        <v>#N/A</v>
      </c>
      <c r="F241" s="2">
        <v>638330.97652424872</v>
      </c>
      <c r="G241" s="2">
        <f t="shared" si="47"/>
        <v>638330.97652424872</v>
      </c>
      <c r="H241" s="2">
        <f t="shared" si="45"/>
        <v>105285455.54864754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5010473.7142857248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710456.28307114542</v>
      </c>
      <c r="Q241" s="2">
        <f t="shared" si="48"/>
        <v>700000</v>
      </c>
      <c r="R241" s="2">
        <f t="shared" si="46"/>
        <v>113079310.45813233</v>
      </c>
      <c r="S241" s="2">
        <f t="shared" si="17"/>
        <v>638330.97652424872</v>
      </c>
      <c r="T241" s="2">
        <f t="shared" si="18"/>
        <v>25854.857142857276</v>
      </c>
      <c r="U241" s="2">
        <f t="shared" si="19"/>
        <v>700000</v>
      </c>
      <c r="V241" s="2">
        <f t="shared" si="34"/>
        <v>56643175.868718833</v>
      </c>
      <c r="W241" s="2">
        <f t="shared" si="20"/>
        <v>518390.67897947878</v>
      </c>
      <c r="X241" s="2">
        <f t="shared" si="6"/>
        <v>181609.32102052122</v>
      </c>
      <c r="Y241" s="2">
        <f t="shared" si="43"/>
        <v>56436134.589413479</v>
      </c>
      <c r="Z241" s="2" t="str">
        <f t="shared" si="8"/>
        <v>MEEP</v>
      </c>
      <c r="AA241" s="2">
        <f>IF(Z241="HERE",Y241,AA240+Graph!$G$1*1000)</f>
        <v>56674525.268392958</v>
      </c>
      <c r="AB241" s="2">
        <f t="shared" si="21"/>
        <v>420000</v>
      </c>
      <c r="AC241" s="2">
        <f t="shared" si="44"/>
        <v>55607822.371444933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49565286.951542474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164</v>
      </c>
      <c r="C242" s="7"/>
      <c r="D242" s="2" t="e">
        <f t="shared" si="12"/>
        <v>#N/A</v>
      </c>
      <c r="E242" s="2" t="e">
        <f t="shared" si="22"/>
        <v>#N/A</v>
      </c>
      <c r="F242" s="2">
        <v>639758.83720930666</v>
      </c>
      <c r="G242" s="2">
        <f t="shared" si="47"/>
        <v>639758.83720930666</v>
      </c>
      <c r="H242" s="2">
        <f t="shared" si="45"/>
        <v>105925214.38585684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5036328.5714285821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712241.84638506174</v>
      </c>
      <c r="Q242" s="2">
        <f t="shared" si="48"/>
        <v>700000</v>
      </c>
      <c r="R242" s="2">
        <f t="shared" si="46"/>
        <v>113779310.45813233</v>
      </c>
      <c r="S242" s="2">
        <f t="shared" si="17"/>
        <v>639758.83720929921</v>
      </c>
      <c r="T242" s="2">
        <f t="shared" si="18"/>
        <v>25854.857142857276</v>
      </c>
      <c r="U242" s="2">
        <f t="shared" si="19"/>
        <v>700000</v>
      </c>
      <c r="V242" s="2">
        <f t="shared" si="34"/>
        <v>57162994.408383369</v>
      </c>
      <c r="W242" s="2">
        <f t="shared" si="20"/>
        <v>519818.53966453671</v>
      </c>
      <c r="X242" s="2">
        <f t="shared" si="6"/>
        <v>180181.46033546329</v>
      </c>
      <c r="Y242" s="2">
        <f t="shared" si="43"/>
        <v>56616316.049748942</v>
      </c>
      <c r="Z242" s="2" t="str">
        <f t="shared" si="8"/>
        <v>MEEP</v>
      </c>
      <c r="AA242" s="2">
        <f>IF(Z242="HERE",Y242,AA241+Graph!$G$1*1000)</f>
        <v>57094525.268392958</v>
      </c>
      <c r="AB242" s="2">
        <f t="shared" si="21"/>
        <v>420000</v>
      </c>
      <c r="AC242" s="2">
        <f t="shared" si="44"/>
        <v>55607822.371444933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49756199.021169275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165</v>
      </c>
      <c r="C243" s="7"/>
      <c r="D243" s="2" t="e">
        <f t="shared" si="12"/>
        <v>#N/A</v>
      </c>
      <c r="E243" s="2" t="e">
        <f t="shared" si="22"/>
        <v>#N/A</v>
      </c>
      <c r="F243" s="2">
        <v>641186.6978943646</v>
      </c>
      <c r="G243" s="2">
        <f t="shared" si="47"/>
        <v>641186.6978943646</v>
      </c>
      <c r="H243" s="2">
        <f t="shared" si="45"/>
        <v>106566401.0837512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5062183.4285714393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714027.40969899297</v>
      </c>
      <c r="Q243" s="2">
        <f t="shared" si="48"/>
        <v>700000</v>
      </c>
      <c r="R243" s="2">
        <f t="shared" si="46"/>
        <v>114479310.45813233</v>
      </c>
      <c r="S243" s="2">
        <f t="shared" si="17"/>
        <v>641186.6978943646</v>
      </c>
      <c r="T243" s="2">
        <f t="shared" si="18"/>
        <v>25854.857142857276</v>
      </c>
      <c r="U243" s="2">
        <f t="shared" si="19"/>
        <v>700000</v>
      </c>
      <c r="V243" s="2">
        <f t="shared" si="34"/>
        <v>57684240.808732964</v>
      </c>
      <c r="W243" s="2">
        <f t="shared" si="20"/>
        <v>521246.40034959465</v>
      </c>
      <c r="X243" s="2">
        <f t="shared" si="6"/>
        <v>178753.59965040535</v>
      </c>
      <c r="Y243" s="2">
        <f t="shared" si="43"/>
        <v>56795069.649399348</v>
      </c>
      <c r="Z243" s="2" t="str">
        <f t="shared" si="8"/>
        <v>MEEP</v>
      </c>
      <c r="AA243" s="2">
        <f>IF(Z243="HERE",Y243,AA242+Graph!$G$1*1000)</f>
        <v>57514525.268392958</v>
      </c>
      <c r="AB243" s="2">
        <f t="shared" si="21"/>
        <v>420000</v>
      </c>
      <c r="AC243" s="2">
        <f t="shared" si="44"/>
        <v>55607822.371444933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49871895.857262671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166</v>
      </c>
      <c r="C244" s="7"/>
      <c r="D244" s="2" t="e">
        <f t="shared" si="12"/>
        <v>#N/A</v>
      </c>
      <c r="E244" s="2" t="e">
        <f t="shared" si="22"/>
        <v>#N/A</v>
      </c>
      <c r="F244" s="2">
        <v>642614.55857941508</v>
      </c>
      <c r="G244" s="2">
        <f t="shared" si="47"/>
        <v>642614.55857941508</v>
      </c>
      <c r="H244" s="2">
        <f t="shared" si="45"/>
        <v>107209015.64233062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5088038.2857142966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715812.97301290929</v>
      </c>
      <c r="Q244" s="2">
        <f t="shared" si="48"/>
        <v>700000</v>
      </c>
      <c r="R244" s="2">
        <f t="shared" si="46"/>
        <v>115179310.45813233</v>
      </c>
      <c r="S244" s="2">
        <f t="shared" si="17"/>
        <v>642614.55857941508</v>
      </c>
      <c r="T244" s="2">
        <f t="shared" si="18"/>
        <v>25854.857142857276</v>
      </c>
      <c r="U244" s="2">
        <f t="shared" si="19"/>
        <v>700000</v>
      </c>
      <c r="V244" s="2">
        <f t="shared" si="34"/>
        <v>58206915.069767609</v>
      </c>
      <c r="W244" s="2">
        <f t="shared" si="20"/>
        <v>522674.26103464514</v>
      </c>
      <c r="X244" s="2">
        <f t="shared" si="6"/>
        <v>177325.73896535486</v>
      </c>
      <c r="Y244" s="2">
        <f t="shared" si="43"/>
        <v>56972395.388364702</v>
      </c>
      <c r="Z244" s="2" t="str">
        <f t="shared" si="8"/>
        <v>MEEP</v>
      </c>
      <c r="AA244" s="2">
        <f>IF(Z244="HERE",Y244,AA243+Graph!$G$1*1000)</f>
        <v>57934525.268392958</v>
      </c>
      <c r="AB244" s="2">
        <f t="shared" si="21"/>
        <v>420000</v>
      </c>
      <c r="AC244" s="2">
        <f t="shared" si="44"/>
        <v>55607822.371444933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49896530.316595092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167</v>
      </c>
      <c r="C245" s="7"/>
      <c r="D245" s="2" t="e">
        <f t="shared" si="12"/>
        <v>#N/A</v>
      </c>
      <c r="E245" s="2" t="e">
        <f t="shared" si="22"/>
        <v>#N/A</v>
      </c>
      <c r="F245" s="2">
        <v>644042.41926447302</v>
      </c>
      <c r="G245" s="2">
        <f t="shared" si="47"/>
        <v>644042.41926447302</v>
      </c>
      <c r="H245" s="2">
        <f t="shared" si="45"/>
        <v>107853058.06159508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5113893.1428571539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717598.53632684052</v>
      </c>
      <c r="Q245" s="2">
        <f t="shared" si="48"/>
        <v>700000</v>
      </c>
      <c r="R245" s="2">
        <f t="shared" si="46"/>
        <v>115879310.45813233</v>
      </c>
      <c r="S245" s="2">
        <f t="shared" si="17"/>
        <v>644042.41926446557</v>
      </c>
      <c r="T245" s="2">
        <f t="shared" si="18"/>
        <v>25854.857142857276</v>
      </c>
      <c r="U245" s="2">
        <f t="shared" si="19"/>
        <v>700000</v>
      </c>
      <c r="V245" s="2">
        <f t="shared" si="34"/>
        <v>58731017.191487312</v>
      </c>
      <c r="W245" s="2">
        <f t="shared" si="20"/>
        <v>524102.12171970308</v>
      </c>
      <c r="X245" s="2">
        <f t="shared" si="6"/>
        <v>175897.87828029692</v>
      </c>
      <c r="Y245" s="2">
        <f t="shared" si="43"/>
        <v>57148293.266644999</v>
      </c>
      <c r="Z245" s="2" t="str">
        <f t="shared" si="8"/>
        <v>MEEP</v>
      </c>
      <c r="AA245" s="2">
        <f>IF(Z245="HERE",Y245,AA244+Graph!$G$1*1000)</f>
        <v>58354525.268392958</v>
      </c>
      <c r="AB245" s="2">
        <f t="shared" si="21"/>
        <v>420000</v>
      </c>
      <c r="AC245" s="2">
        <f t="shared" si="44"/>
        <v>55607822.371444933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49921236.168961771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168</v>
      </c>
      <c r="C246" s="7"/>
      <c r="D246" s="2" t="e">
        <f t="shared" si="12"/>
        <v>#N/A</v>
      </c>
      <c r="E246" s="2" t="e">
        <f t="shared" si="22"/>
        <v>#N/A</v>
      </c>
      <c r="F246" s="2">
        <v>645470.27994953096</v>
      </c>
      <c r="G246" s="2">
        <f t="shared" si="47"/>
        <v>645470.27994953096</v>
      </c>
      <c r="H246" s="2">
        <f t="shared" si="45"/>
        <v>108498528.34154461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5139748.0000000112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719384.09964077175</v>
      </c>
      <c r="Q246" s="2">
        <f t="shared" si="48"/>
        <v>700000</v>
      </c>
      <c r="R246" s="2">
        <f t="shared" si="46"/>
        <v>116579310.45813233</v>
      </c>
      <c r="S246" s="2">
        <f t="shared" si="17"/>
        <v>645470.27994953096</v>
      </c>
      <c r="T246" s="2">
        <f t="shared" si="18"/>
        <v>25854.857142857276</v>
      </c>
      <c r="U246" s="2">
        <f t="shared" si="19"/>
        <v>700000</v>
      </c>
      <c r="V246" s="2">
        <f t="shared" si="34"/>
        <v>59256547.173892073</v>
      </c>
      <c r="W246" s="2">
        <f t="shared" si="20"/>
        <v>525529.98240476102</v>
      </c>
      <c r="X246" s="2">
        <f t="shared" si="6"/>
        <v>174470.01759523898</v>
      </c>
      <c r="Y246" s="2">
        <f t="shared" si="43"/>
        <v>57322763.284240238</v>
      </c>
      <c r="Z246" s="2" t="str">
        <f t="shared" si="8"/>
        <v>MEEP</v>
      </c>
      <c r="AA246" s="2">
        <f>IF(Z246="HERE",Y246,AA245+Graph!$G$1*1000)</f>
        <v>58774525.268392958</v>
      </c>
      <c r="AB246" s="2">
        <f t="shared" si="21"/>
        <v>420000</v>
      </c>
      <c r="AC246" s="2">
        <f t="shared" si="44"/>
        <v>55607822.371444933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49946013.414362699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169</v>
      </c>
      <c r="C247" s="7"/>
      <c r="D247" s="2" t="e">
        <f t="shared" si="12"/>
        <v>#N/A</v>
      </c>
      <c r="E247" s="2" t="e">
        <f t="shared" si="22"/>
        <v>#N/A</v>
      </c>
      <c r="F247" s="2">
        <v>646898.1406345889</v>
      </c>
      <c r="G247" s="2">
        <f t="shared" si="47"/>
        <v>646898.1406345889</v>
      </c>
      <c r="H247" s="2">
        <f t="shared" si="45"/>
        <v>109145426.48217919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5165602.8571428685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721169.66295468807</v>
      </c>
      <c r="Q247" s="2">
        <f t="shared" si="48"/>
        <v>700000</v>
      </c>
      <c r="R247" s="2">
        <f t="shared" si="46"/>
        <v>117279310.45813233</v>
      </c>
      <c r="S247" s="2">
        <f t="shared" si="17"/>
        <v>646898.14063458145</v>
      </c>
      <c r="T247" s="2">
        <f t="shared" si="18"/>
        <v>25854.857142857276</v>
      </c>
      <c r="U247" s="2">
        <f t="shared" si="19"/>
        <v>700000</v>
      </c>
      <c r="V247" s="2">
        <f t="shared" si="34"/>
        <v>59783505.016981892</v>
      </c>
      <c r="W247" s="2">
        <f t="shared" si="20"/>
        <v>526957.84308981895</v>
      </c>
      <c r="X247" s="2">
        <f t="shared" si="6"/>
        <v>173042.15691018105</v>
      </c>
      <c r="Y247" s="2">
        <f t="shared" si="43"/>
        <v>57495805.441150419</v>
      </c>
      <c r="Z247" s="2" t="str">
        <f t="shared" si="8"/>
        <v>MEEP</v>
      </c>
      <c r="AA247" s="2">
        <f>IF(Z247="HERE",Y247,AA246+Graph!$G$1*1000)</f>
        <v>59194525.268392958</v>
      </c>
      <c r="AB247" s="2">
        <f t="shared" si="21"/>
        <v>420000</v>
      </c>
      <c r="AC247" s="2">
        <f t="shared" si="44"/>
        <v>55607822.371444933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49970862.052797884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170</v>
      </c>
      <c r="C248" s="7"/>
      <c r="D248" s="2" t="e">
        <f t="shared" si="12"/>
        <v>#N/A</v>
      </c>
      <c r="E248" s="2" t="e">
        <f t="shared" si="22"/>
        <v>#N/A</v>
      </c>
      <c r="F248" s="2">
        <v>648326.00131964684</v>
      </c>
      <c r="G248" s="2">
        <f t="shared" si="47"/>
        <v>648326.00131964684</v>
      </c>
      <c r="H248" s="2">
        <f t="shared" si="45"/>
        <v>109793752.48349884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5191457.7142857257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722955.2262686193</v>
      </c>
      <c r="Q248" s="2">
        <f t="shared" si="48"/>
        <v>700000</v>
      </c>
      <c r="R248" s="2">
        <f t="shared" si="46"/>
        <v>117979310.45813233</v>
      </c>
      <c r="S248" s="2">
        <f t="shared" si="17"/>
        <v>648326.00131964684</v>
      </c>
      <c r="T248" s="2">
        <f t="shared" si="18"/>
        <v>25854.857142857276</v>
      </c>
      <c r="U248" s="2">
        <f t="shared" si="19"/>
        <v>700000</v>
      </c>
      <c r="V248" s="2">
        <f t="shared" si="34"/>
        <v>60311890.720756769</v>
      </c>
      <c r="W248" s="2">
        <f t="shared" si="20"/>
        <v>528385.70377487689</v>
      </c>
      <c r="X248" s="2">
        <f t="shared" si="6"/>
        <v>171614.29622512311</v>
      </c>
      <c r="Y248" s="2">
        <f t="shared" si="43"/>
        <v>57667419.737375543</v>
      </c>
      <c r="Z248" s="2" t="str">
        <f t="shared" si="8"/>
        <v>MEEP</v>
      </c>
      <c r="AA248" s="2">
        <f>IF(Z248="HERE",Y248,AA247+Graph!$G$1*1000)</f>
        <v>59614525.268392958</v>
      </c>
      <c r="AB248" s="2">
        <f t="shared" si="21"/>
        <v>420000</v>
      </c>
      <c r="AC248" s="2">
        <f t="shared" si="44"/>
        <v>55607822.371444933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49995782.084267318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171</v>
      </c>
      <c r="C249" s="7"/>
      <c r="D249" s="2" t="e">
        <f t="shared" si="12"/>
        <v>#N/A</v>
      </c>
      <c r="E249" s="2" t="e">
        <f t="shared" si="22"/>
        <v>#N/A</v>
      </c>
      <c r="F249" s="2">
        <v>649753.86200470477</v>
      </c>
      <c r="G249" s="2">
        <f t="shared" si="47"/>
        <v>649753.86200470477</v>
      </c>
      <c r="H249" s="2">
        <f t="shared" si="45"/>
        <v>110443506.34550354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5217312.571428583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724740.78958253562</v>
      </c>
      <c r="Q249" s="2">
        <f t="shared" si="48"/>
        <v>700000</v>
      </c>
      <c r="R249" s="2">
        <f t="shared" si="46"/>
        <v>118679310.45813233</v>
      </c>
      <c r="S249" s="2">
        <f t="shared" si="17"/>
        <v>649753.86200469732</v>
      </c>
      <c r="T249" s="2">
        <f t="shared" si="18"/>
        <v>25854.857142857276</v>
      </c>
      <c r="U249" s="2">
        <f t="shared" si="19"/>
        <v>700000</v>
      </c>
      <c r="V249" s="2">
        <f t="shared" si="34"/>
        <v>60841704.285216704</v>
      </c>
      <c r="W249" s="2">
        <f t="shared" si="20"/>
        <v>529813.56445993483</v>
      </c>
      <c r="X249" s="2">
        <f t="shared" si="6"/>
        <v>170186.43554006517</v>
      </c>
      <c r="Y249" s="2">
        <f t="shared" si="43"/>
        <v>57837606.172915608</v>
      </c>
      <c r="Z249" s="2" t="str">
        <f t="shared" si="8"/>
        <v>MEEP</v>
      </c>
      <c r="AA249" s="2">
        <f>IF(Z249="HERE",Y249,AA248+Graph!$G$1*1000)</f>
        <v>60034525.268392958</v>
      </c>
      <c r="AB249" s="2">
        <f t="shared" si="21"/>
        <v>420000</v>
      </c>
      <c r="AC249" s="2">
        <f t="shared" si="44"/>
        <v>55607822.371444933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50020773.508771002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172</v>
      </c>
      <c r="C250" s="7"/>
      <c r="D250" s="2" t="e">
        <f t="shared" si="12"/>
        <v>#N/A</v>
      </c>
      <c r="E250" s="2" t="e">
        <f t="shared" si="22"/>
        <v>#N/A</v>
      </c>
      <c r="F250" s="2">
        <v>651181.72268975526</v>
      </c>
      <c r="G250" s="2">
        <f t="shared" si="47"/>
        <v>651181.72268975526</v>
      </c>
      <c r="H250" s="2">
        <f t="shared" si="45"/>
        <v>111094688.06819329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5243167.4285714403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726526.35289646685</v>
      </c>
      <c r="Q250" s="2">
        <f t="shared" si="48"/>
        <v>700000</v>
      </c>
      <c r="R250" s="2">
        <f t="shared" si="46"/>
        <v>119379310.45813233</v>
      </c>
      <c r="S250" s="2">
        <f t="shared" si="17"/>
        <v>651181.72268974781</v>
      </c>
      <c r="T250" s="2">
        <f t="shared" si="18"/>
        <v>25854.857142857276</v>
      </c>
      <c r="U250" s="2">
        <f t="shared" si="19"/>
        <v>700000</v>
      </c>
      <c r="V250" s="2">
        <f t="shared" si="34"/>
        <v>61372945.710361697</v>
      </c>
      <c r="W250" s="2">
        <f t="shared" si="20"/>
        <v>531241.42514499277</v>
      </c>
      <c r="X250" s="2">
        <f t="shared" si="6"/>
        <v>168758.57485500723</v>
      </c>
      <c r="Y250" s="2">
        <f t="shared" si="43"/>
        <v>58006364.747770615</v>
      </c>
      <c r="Z250" s="2" t="str">
        <f t="shared" si="8"/>
        <v>MEEP</v>
      </c>
      <c r="AA250" s="2">
        <f>IF(Z250="HERE",Y250,AA249+Graph!$G$1*1000)</f>
        <v>60454525.268392958</v>
      </c>
      <c r="AB250" s="2">
        <f t="shared" si="21"/>
        <v>420000</v>
      </c>
      <c r="AC250" s="2">
        <f t="shared" si="44"/>
        <v>55607822.371444933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50045836.326308943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173</v>
      </c>
      <c r="C251" s="7"/>
      <c r="D251" s="2" t="e">
        <f t="shared" si="12"/>
        <v>#N/A</v>
      </c>
      <c r="E251" s="2" t="e">
        <f t="shared" si="22"/>
        <v>#N/A</v>
      </c>
      <c r="F251" s="2">
        <v>652609.5833748132</v>
      </c>
      <c r="G251" s="2">
        <f t="shared" si="47"/>
        <v>652609.5833748132</v>
      </c>
      <c r="H251" s="2">
        <f t="shared" si="45"/>
        <v>111747297.6515681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5269022.2857142976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728311.91621038318</v>
      </c>
      <c r="Q251" s="2">
        <f t="shared" si="48"/>
        <v>700000</v>
      </c>
      <c r="R251" s="2">
        <f t="shared" si="46"/>
        <v>120079310.45813233</v>
      </c>
      <c r="S251" s="2">
        <f t="shared" si="17"/>
        <v>652609.5833748132</v>
      </c>
      <c r="T251" s="2">
        <f t="shared" si="18"/>
        <v>25854.857142857276</v>
      </c>
      <c r="U251" s="2">
        <f t="shared" si="19"/>
        <v>700000</v>
      </c>
      <c r="V251" s="2">
        <f t="shared" si="34"/>
        <v>61905614.99619174</v>
      </c>
      <c r="W251" s="2">
        <f t="shared" si="20"/>
        <v>532669.28583004326</v>
      </c>
      <c r="X251" s="2">
        <f t="shared" si="6"/>
        <v>167330.71416995674</v>
      </c>
      <c r="Y251" s="2">
        <f t="shared" si="43"/>
        <v>58173695.461940572</v>
      </c>
      <c r="Z251" s="2" t="str">
        <f t="shared" si="8"/>
        <v>MEEP</v>
      </c>
      <c r="AA251" s="2">
        <f>IF(Z251="HERE",Y251,AA250+Graph!$G$1*1000)</f>
        <v>60874525.268392958</v>
      </c>
      <c r="AB251" s="2">
        <f t="shared" si="21"/>
        <v>420000</v>
      </c>
      <c r="AC251" s="2">
        <f t="shared" si="44"/>
        <v>55607822.371444933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50070970.536881134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174</v>
      </c>
      <c r="C252" s="7"/>
      <c r="D252" s="2" t="e">
        <f t="shared" si="12"/>
        <v>#N/A</v>
      </c>
      <c r="E252" s="2" t="e">
        <f t="shared" si="22"/>
        <v>#N/A</v>
      </c>
      <c r="F252" s="2">
        <v>654037.44405987114</v>
      </c>
      <c r="G252" s="2">
        <f t="shared" si="47"/>
        <v>654037.44405987114</v>
      </c>
      <c r="H252" s="2">
        <f t="shared" si="45"/>
        <v>112401335.09562796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5294877.1428571548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730097.4795243144</v>
      </c>
      <c r="Q252" s="2">
        <f t="shared" si="48"/>
        <v>700000</v>
      </c>
      <c r="R252" s="2">
        <f t="shared" si="46"/>
        <v>120779310.45813233</v>
      </c>
      <c r="S252" s="2">
        <f t="shared" si="17"/>
        <v>654037.44405986369</v>
      </c>
      <c r="T252" s="2">
        <f t="shared" si="18"/>
        <v>25854.857142857276</v>
      </c>
      <c r="U252" s="2">
        <f t="shared" si="19"/>
        <v>700000</v>
      </c>
      <c r="V252" s="2">
        <f t="shared" si="34"/>
        <v>62439712.142706841</v>
      </c>
      <c r="W252" s="2">
        <f t="shared" si="20"/>
        <v>534097.14651510119</v>
      </c>
      <c r="X252" s="2">
        <f t="shared" si="6"/>
        <v>165902.85348489881</v>
      </c>
      <c r="Y252" s="2">
        <f t="shared" si="43"/>
        <v>58339598.31542547</v>
      </c>
      <c r="Z252" s="2" t="str">
        <f t="shared" si="8"/>
        <v>MEEP</v>
      </c>
      <c r="AA252" s="2">
        <f>IF(Z252="HERE",Y252,AA251+Graph!$G$1*1000)</f>
        <v>61294525.268392958</v>
      </c>
      <c r="AB252" s="2">
        <f t="shared" si="21"/>
        <v>420000</v>
      </c>
      <c r="AC252" s="2">
        <f t="shared" si="44"/>
        <v>55607822.371444933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50096176.140487581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175</v>
      </c>
      <c r="C253" s="7"/>
      <c r="D253" s="2" t="e">
        <f t="shared" si="12"/>
        <v>#N/A</v>
      </c>
      <c r="E253" s="2" t="e">
        <f t="shared" si="22"/>
        <v>#N/A</v>
      </c>
      <c r="F253" s="2">
        <v>655465.30474492908</v>
      </c>
      <c r="G253" s="2">
        <f t="shared" si="47"/>
        <v>655465.30474492908</v>
      </c>
      <c r="H253" s="2">
        <f t="shared" si="45"/>
        <v>113056800.40037289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5320732.0000000121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731883.04283823073</v>
      </c>
      <c r="Q253" s="2">
        <f t="shared" si="48"/>
        <v>700000</v>
      </c>
      <c r="R253" s="2">
        <f t="shared" si="46"/>
        <v>121479310.45813233</v>
      </c>
      <c r="S253" s="2">
        <f t="shared" si="17"/>
        <v>655465.30474492908</v>
      </c>
      <c r="T253" s="2">
        <f t="shared" si="18"/>
        <v>25854.857142857276</v>
      </c>
      <c r="U253" s="2">
        <f t="shared" si="19"/>
        <v>700000</v>
      </c>
      <c r="V253" s="2">
        <f t="shared" si="34"/>
        <v>62975237.149907</v>
      </c>
      <c r="W253" s="2">
        <f t="shared" si="20"/>
        <v>535525.00720015913</v>
      </c>
      <c r="X253" s="2">
        <f t="shared" si="6"/>
        <v>164474.99279984087</v>
      </c>
      <c r="Y253" s="2">
        <f t="shared" si="43"/>
        <v>58504073.308225311</v>
      </c>
      <c r="Z253" s="2" t="str">
        <f t="shared" si="8"/>
        <v>MEEP</v>
      </c>
      <c r="AA253" s="2">
        <f>IF(Z253="HERE",Y253,AA252+Graph!$G$1*1000)</f>
        <v>61714525.268392958</v>
      </c>
      <c r="AB253" s="2">
        <f t="shared" si="21"/>
        <v>420000</v>
      </c>
      <c r="AC253" s="2">
        <f t="shared" si="44"/>
        <v>55607822.371444933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50121453.137128279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176</v>
      </c>
      <c r="C254" s="7"/>
      <c r="D254" s="2" t="e">
        <f t="shared" si="12"/>
        <v>#N/A</v>
      </c>
      <c r="E254" s="2" t="e">
        <f t="shared" si="22"/>
        <v>#N/A</v>
      </c>
      <c r="F254" s="2">
        <v>656893.16542998701</v>
      </c>
      <c r="G254" s="2">
        <f t="shared" si="47"/>
        <v>656893.16542998701</v>
      </c>
      <c r="H254" s="2">
        <f t="shared" si="45"/>
        <v>113713693.56580287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5346586.8571428694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733668.60615216196</v>
      </c>
      <c r="Q254" s="2">
        <f t="shared" si="48"/>
        <v>700000</v>
      </c>
      <c r="R254" s="2">
        <f t="shared" si="46"/>
        <v>122179310.45813233</v>
      </c>
      <c r="S254" s="2">
        <f t="shared" si="17"/>
        <v>656893.16542997956</v>
      </c>
      <c r="T254" s="2">
        <f t="shared" si="18"/>
        <v>25854.857142857276</v>
      </c>
      <c r="U254" s="2">
        <f t="shared" si="19"/>
        <v>700000</v>
      </c>
      <c r="V254" s="2">
        <f t="shared" si="34"/>
        <v>63512190.017792217</v>
      </c>
      <c r="W254" s="2">
        <f t="shared" si="20"/>
        <v>536952.86788521707</v>
      </c>
      <c r="X254" s="2">
        <f t="shared" si="6"/>
        <v>163047.13211478293</v>
      </c>
      <c r="Y254" s="2">
        <f t="shared" si="43"/>
        <v>58667120.440340094</v>
      </c>
      <c r="Z254" s="2" t="str">
        <f t="shared" si="8"/>
        <v>MEEP</v>
      </c>
      <c r="AA254" s="2">
        <f>IF(Z254="HERE",Y254,AA253+Graph!$G$1*1000)</f>
        <v>62134525.268392958</v>
      </c>
      <c r="AB254" s="2">
        <f t="shared" si="21"/>
        <v>420000</v>
      </c>
      <c r="AC254" s="2">
        <f t="shared" si="44"/>
        <v>55607822.371444933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50146801.526803233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177</v>
      </c>
      <c r="C255" s="7"/>
      <c r="D255" s="2" t="e">
        <f t="shared" si="12"/>
        <v>#N/A</v>
      </c>
      <c r="E255" s="2" t="e">
        <f t="shared" si="22"/>
        <v>#N/A</v>
      </c>
      <c r="F255" s="2">
        <v>658321.02611504495</v>
      </c>
      <c r="G255" s="2">
        <f t="shared" si="47"/>
        <v>658321.02611504495</v>
      </c>
      <c r="H255" s="2">
        <f t="shared" si="45"/>
        <v>114372014.59191792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5372441.7142857267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735454.16946607828</v>
      </c>
      <c r="Q255" s="2">
        <f t="shared" si="48"/>
        <v>700000</v>
      </c>
      <c r="R255" s="2">
        <f t="shared" si="46"/>
        <v>122879310.45813233</v>
      </c>
      <c r="S255" s="2">
        <f t="shared" si="17"/>
        <v>658321.02611504495</v>
      </c>
      <c r="T255" s="2">
        <f t="shared" si="18"/>
        <v>25854.857142857276</v>
      </c>
      <c r="U255" s="2">
        <f t="shared" si="19"/>
        <v>700000</v>
      </c>
      <c r="V255" s="2">
        <f t="shared" si="34"/>
        <v>64050570.746362492</v>
      </c>
      <c r="W255" s="2">
        <f t="shared" si="20"/>
        <v>538380.72857027501</v>
      </c>
      <c r="X255" s="2">
        <f t="shared" si="6"/>
        <v>161619.27142972499</v>
      </c>
      <c r="Y255" s="2">
        <f t="shared" si="43"/>
        <v>58828739.711769819</v>
      </c>
      <c r="Z255" s="2" t="str">
        <f t="shared" si="8"/>
        <v>MEEP</v>
      </c>
      <c r="AA255" s="2">
        <f>IF(Z255="HERE",Y255,AA254+Graph!$G$1*1000)</f>
        <v>62554525.268392958</v>
      </c>
      <c r="AB255" s="2">
        <f t="shared" si="21"/>
        <v>420000</v>
      </c>
      <c r="AC255" s="2">
        <f t="shared" si="44"/>
        <v>55607822.371444933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178</v>
      </c>
      <c r="C256" s="7"/>
      <c r="D256" s="2" t="e">
        <f t="shared" si="12"/>
        <v>#N/A</v>
      </c>
      <c r="E256" s="2" t="e">
        <f t="shared" si="22"/>
        <v>#N/A</v>
      </c>
      <c r="F256" s="2">
        <v>659748.88680010289</v>
      </c>
      <c r="G256" s="2">
        <f t="shared" si="47"/>
        <v>659748.88680010289</v>
      </c>
      <c r="H256" s="2">
        <f t="shared" si="45"/>
        <v>115031763.47871801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5398296.5714285839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737239.73278000951</v>
      </c>
      <c r="Q256" s="2">
        <f t="shared" si="48"/>
        <v>700000</v>
      </c>
      <c r="R256" s="2">
        <f t="shared" si="46"/>
        <v>123579310.45813233</v>
      </c>
      <c r="S256" s="2">
        <f t="shared" si="17"/>
        <v>659748.88680009544</v>
      </c>
      <c r="T256" s="2">
        <f t="shared" si="18"/>
        <v>25854.857142857276</v>
      </c>
      <c r="U256" s="2">
        <f t="shared" si="19"/>
        <v>700000</v>
      </c>
      <c r="V256" s="2">
        <f t="shared" si="34"/>
        <v>64590379.335617825</v>
      </c>
      <c r="W256" s="2">
        <f t="shared" si="20"/>
        <v>539808.58925533295</v>
      </c>
      <c r="X256" s="2">
        <f t="shared" si="6"/>
        <v>160191.41074466705</v>
      </c>
      <c r="Y256" s="2">
        <f t="shared" si="43"/>
        <v>58988931.122514486</v>
      </c>
      <c r="Z256" s="2" t="str">
        <f t="shared" si="8"/>
        <v>MEEP</v>
      </c>
      <c r="AA256" s="2">
        <f>IF(Z256="HERE",Y256,AA255+Graph!$G$1*1000)</f>
        <v>62974525.268392958</v>
      </c>
      <c r="AB256" s="2">
        <f t="shared" si="21"/>
        <v>420000</v>
      </c>
      <c r="AC256" s="2">
        <f t="shared" si="44"/>
        <v>55607822.371444933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179</v>
      </c>
      <c r="C257" s="7"/>
      <c r="D257" s="2" t="e">
        <f t="shared" si="12"/>
        <v>#N/A</v>
      </c>
      <c r="E257" s="2" t="e">
        <f t="shared" si="22"/>
        <v>#N/A</v>
      </c>
      <c r="F257" s="2">
        <v>661176.74748515338</v>
      </c>
      <c r="G257" s="2">
        <f t="shared" si="47"/>
        <v>661176.74748515338</v>
      </c>
      <c r="H257" s="2">
        <f t="shared" si="45"/>
        <v>115692940.22620317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5424151.4285714412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739025.29609394073</v>
      </c>
      <c r="Q257" s="2">
        <f t="shared" si="48"/>
        <v>700000</v>
      </c>
      <c r="R257" s="2">
        <f t="shared" si="46"/>
        <v>124279310.45813233</v>
      </c>
      <c r="S257" s="2">
        <f t="shared" si="17"/>
        <v>661176.74748516083</v>
      </c>
      <c r="T257" s="2">
        <f t="shared" si="18"/>
        <v>25854.857142857276</v>
      </c>
      <c r="U257" s="2">
        <f t="shared" si="19"/>
        <v>700000</v>
      </c>
      <c r="V257" s="2">
        <f t="shared" si="34"/>
        <v>65131615.785558209</v>
      </c>
      <c r="W257" s="2">
        <f t="shared" si="20"/>
        <v>541236.44994038343</v>
      </c>
      <c r="X257" s="2">
        <f t="shared" si="6"/>
        <v>158763.55005961657</v>
      </c>
      <c r="Y257" s="2">
        <f t="shared" si="43"/>
        <v>59147694.672574103</v>
      </c>
      <c r="Z257" s="2" t="str">
        <f t="shared" si="8"/>
        <v>MEEP</v>
      </c>
      <c r="AA257" s="2">
        <f>IF(Z257="HERE",Y257,AA256+Graph!$G$1*1000)</f>
        <v>63394525.268392958</v>
      </c>
      <c r="AB257" s="2">
        <f t="shared" si="21"/>
        <v>420000</v>
      </c>
      <c r="AC257" s="2">
        <f t="shared" si="44"/>
        <v>55607822.371444933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180</v>
      </c>
      <c r="C258" s="7"/>
      <c r="D258" s="2" t="e">
        <f t="shared" si="12"/>
        <v>#N/A</v>
      </c>
      <c r="E258" s="2" t="e">
        <f t="shared" si="22"/>
        <v>#N/A</v>
      </c>
      <c r="F258" s="2">
        <v>662604.60817021132</v>
      </c>
      <c r="G258" s="2">
        <f t="shared" si="47"/>
        <v>662604.60817021132</v>
      </c>
      <c r="H258" s="2">
        <f t="shared" si="45"/>
        <v>116355544.83437338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5450006.2857142985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740810.85940785706</v>
      </c>
      <c r="Q258" s="2">
        <f t="shared" si="48"/>
        <v>700000</v>
      </c>
      <c r="R258" s="2">
        <f t="shared" si="46"/>
        <v>124979310.45813233</v>
      </c>
      <c r="S258" s="2">
        <f t="shared" si="17"/>
        <v>662604.60817021132</v>
      </c>
      <c r="T258" s="2">
        <f t="shared" si="18"/>
        <v>25854.857142857276</v>
      </c>
      <c r="U258" s="2">
        <f t="shared" si="19"/>
        <v>700000</v>
      </c>
      <c r="V258" s="2">
        <f t="shared" si="34"/>
        <v>65674280.09618365</v>
      </c>
      <c r="W258" s="2">
        <f t="shared" si="20"/>
        <v>542664.31062544137</v>
      </c>
      <c r="X258" s="2">
        <f t="shared" si="6"/>
        <v>157335.68937455863</v>
      </c>
      <c r="Y258" s="2">
        <f t="shared" si="43"/>
        <v>59305030.361948662</v>
      </c>
      <c r="Z258" s="2" t="str">
        <f t="shared" si="8"/>
        <v>MEEP</v>
      </c>
      <c r="AA258" s="2">
        <f>IF(Z258="HERE",Y258,AA257+Graph!$G$1*1000)</f>
        <v>63814525.268392958</v>
      </c>
      <c r="AB258" s="2">
        <f t="shared" si="21"/>
        <v>420000</v>
      </c>
      <c r="AC258" s="2">
        <f t="shared" si="44"/>
        <v>55607822.371444933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181</v>
      </c>
      <c r="C259" s="7"/>
      <c r="D259" s="2" t="e">
        <f t="shared" si="12"/>
        <v>#N/A</v>
      </c>
      <c r="E259" s="2" t="e">
        <f t="shared" si="22"/>
        <v>#N/A</v>
      </c>
      <c r="F259" s="2">
        <v>664032.46885526925</v>
      </c>
      <c r="G259" s="2">
        <f t="shared" si="47"/>
        <v>664032.46885526925</v>
      </c>
      <c r="H259" s="2">
        <f t="shared" si="45"/>
        <v>117019577.30322865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5475861.1428571558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742596.42272178829</v>
      </c>
      <c r="Q259" s="2">
        <f t="shared" si="48"/>
        <v>700000</v>
      </c>
      <c r="R259" s="2">
        <f t="shared" si="46"/>
        <v>125679310.45813233</v>
      </c>
      <c r="S259" s="2">
        <f t="shared" si="17"/>
        <v>664032.4688552618</v>
      </c>
      <c r="T259" s="2">
        <f t="shared" si="18"/>
        <v>25854.857142857276</v>
      </c>
      <c r="U259" s="2">
        <f t="shared" si="19"/>
        <v>700000</v>
      </c>
      <c r="V259" s="2">
        <f t="shared" si="34"/>
        <v>66218372.26749415</v>
      </c>
      <c r="W259" s="2">
        <f t="shared" si="20"/>
        <v>544092.17131049931</v>
      </c>
      <c r="X259" s="2">
        <f t="shared" si="6"/>
        <v>155907.82868950069</v>
      </c>
      <c r="Y259" s="2">
        <f t="shared" si="43"/>
        <v>59460938.190638162</v>
      </c>
      <c r="Z259" s="2" t="str">
        <f t="shared" si="8"/>
        <v>MEEP</v>
      </c>
      <c r="AA259" s="2">
        <f>IF(Z259="HERE",Y259,AA258+Graph!$G$1*1000)</f>
        <v>64234525.268392958</v>
      </c>
      <c r="AB259" s="2">
        <f t="shared" si="21"/>
        <v>420000</v>
      </c>
      <c r="AC259" s="2">
        <f t="shared" si="44"/>
        <v>55607822.371444933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182</v>
      </c>
      <c r="C260" s="7"/>
      <c r="D260" s="2" t="e">
        <f t="shared" si="12"/>
        <v>#N/A</v>
      </c>
      <c r="E260" s="2" t="e">
        <f t="shared" si="22"/>
        <v>#N/A</v>
      </c>
      <c r="F260" s="2">
        <v>665460.32954032719</v>
      </c>
      <c r="G260" s="2">
        <f t="shared" si="47"/>
        <v>665460.32954032719</v>
      </c>
      <c r="H260" s="2">
        <f t="shared" si="45"/>
        <v>117685037.63276897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5501716.000000013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744381.98603570461</v>
      </c>
      <c r="Q260" s="2">
        <f t="shared" si="48"/>
        <v>700000</v>
      </c>
      <c r="R260" s="2">
        <f t="shared" si="46"/>
        <v>126379310.45813233</v>
      </c>
      <c r="S260" s="2">
        <f t="shared" si="17"/>
        <v>665460.32954032719</v>
      </c>
      <c r="T260" s="2">
        <f t="shared" si="18"/>
        <v>25854.857142857276</v>
      </c>
      <c r="U260" s="2">
        <f t="shared" si="19"/>
        <v>700000</v>
      </c>
      <c r="V260" s="2">
        <f t="shared" si="34"/>
        <v>66763892.299489707</v>
      </c>
      <c r="W260" s="2">
        <f t="shared" si="20"/>
        <v>545520.03199555725</v>
      </c>
      <c r="X260" s="2">
        <f t="shared" si="6"/>
        <v>154479.96800444275</v>
      </c>
      <c r="Y260" s="2">
        <f t="shared" si="43"/>
        <v>59615418.158642605</v>
      </c>
      <c r="Z260" s="2" t="str">
        <f t="shared" si="8"/>
        <v>MEEP</v>
      </c>
      <c r="AA260" s="2">
        <f>IF(Z260="HERE",Y260,AA259+Graph!$G$1*1000)</f>
        <v>64654525.268392958</v>
      </c>
      <c r="AB260" s="2">
        <f t="shared" si="21"/>
        <v>420000</v>
      </c>
      <c r="AC260" s="2">
        <f t="shared" si="44"/>
        <v>55607822.371444933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183</v>
      </c>
      <c r="C261" s="7"/>
      <c r="D261" s="2" t="e">
        <f t="shared" si="12"/>
        <v>#N/A</v>
      </c>
      <c r="E261" s="2" t="e">
        <f t="shared" si="22"/>
        <v>#N/A</v>
      </c>
      <c r="F261" s="2">
        <v>666888.19022538513</v>
      </c>
      <c r="G261" s="2">
        <f t="shared" si="47"/>
        <v>666888.19022538513</v>
      </c>
      <c r="H261" s="2">
        <f t="shared" si="45"/>
        <v>118351925.82299435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5527570.8571428703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746167.54934963584</v>
      </c>
      <c r="Q261" s="2">
        <f t="shared" si="48"/>
        <v>700000</v>
      </c>
      <c r="R261" s="2">
        <f t="shared" si="46"/>
        <v>127079310.45813233</v>
      </c>
      <c r="S261" s="2">
        <f t="shared" si="17"/>
        <v>666888.19022537768</v>
      </c>
      <c r="T261" s="2">
        <f t="shared" si="18"/>
        <v>25854.857142857276</v>
      </c>
      <c r="U261" s="2">
        <f t="shared" si="19"/>
        <v>700000</v>
      </c>
      <c r="V261" s="2">
        <f t="shared" si="34"/>
        <v>67310840.192170322</v>
      </c>
      <c r="W261" s="2">
        <f t="shared" si="20"/>
        <v>546947.89268061519</v>
      </c>
      <c r="X261" s="2">
        <f t="shared" si="6"/>
        <v>153052.10731938481</v>
      </c>
      <c r="Y261" s="2">
        <f t="shared" si="43"/>
        <v>59768470.26596199</v>
      </c>
      <c r="Z261" s="2" t="str">
        <f t="shared" si="8"/>
        <v>MEEP</v>
      </c>
      <c r="AA261" s="2">
        <f>IF(Z261="HERE",Y261,AA260+Graph!$G$1*1000)</f>
        <v>65074525.268392958</v>
      </c>
      <c r="AB261" s="2">
        <f t="shared" si="21"/>
        <v>420000</v>
      </c>
      <c r="AC261" s="2">
        <f t="shared" si="44"/>
        <v>55607822.371444933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184</v>
      </c>
      <c r="C262" s="7"/>
      <c r="D262" s="2" t="e">
        <f t="shared" si="12"/>
        <v>#N/A</v>
      </c>
      <c r="E262" s="2" t="e">
        <f t="shared" si="22"/>
        <v>#N/A</v>
      </c>
      <c r="F262" s="2">
        <v>668316.05091044307</v>
      </c>
      <c r="G262" s="2">
        <f t="shared" si="47"/>
        <v>668316.05091044307</v>
      </c>
      <c r="H262" s="2">
        <f t="shared" si="45"/>
        <v>119020241.87390479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5553425.7142857276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747953.11266355217</v>
      </c>
      <c r="Q262" s="2">
        <f t="shared" si="48"/>
        <v>700000</v>
      </c>
      <c r="R262" s="2">
        <f t="shared" si="46"/>
        <v>127779310.45813233</v>
      </c>
      <c r="S262" s="2">
        <f t="shared" si="17"/>
        <v>668316.05091044307</v>
      </c>
      <c r="T262" s="2">
        <f t="shared" si="18"/>
        <v>25854.857142857276</v>
      </c>
      <c r="U262" s="2">
        <f t="shared" si="19"/>
        <v>700000</v>
      </c>
      <c r="V262" s="2">
        <f t="shared" si="34"/>
        <v>67859215.945535988</v>
      </c>
      <c r="W262" s="2">
        <f t="shared" si="20"/>
        <v>548375.75336566567</v>
      </c>
      <c r="X262" s="2">
        <f t="shared" si="6"/>
        <v>151624.24663433433</v>
      </c>
      <c r="Y262" s="2">
        <f t="shared" si="43"/>
        <v>59920094.512596324</v>
      </c>
      <c r="Z262" s="2" t="str">
        <f t="shared" si="8"/>
        <v>MEEP</v>
      </c>
      <c r="AA262" s="2">
        <f>IF(Z262="HERE",Y262,AA261+Graph!$G$1*1000)</f>
        <v>65494525.268392958</v>
      </c>
      <c r="AB262" s="2">
        <f t="shared" si="21"/>
        <v>420000</v>
      </c>
      <c r="AC262" s="2">
        <f t="shared" si="44"/>
        <v>55607822.371444933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185</v>
      </c>
      <c r="C263" s="7"/>
      <c r="D263" s="2" t="e">
        <f t="shared" si="12"/>
        <v>#N/A</v>
      </c>
      <c r="E263" s="2" t="e">
        <f t="shared" si="22"/>
        <v>#N/A</v>
      </c>
      <c r="F263" s="2">
        <v>669743.91159549356</v>
      </c>
      <c r="G263" s="2">
        <f t="shared" si="47"/>
        <v>669743.91159549356</v>
      </c>
      <c r="H263" s="2">
        <f t="shared" si="45"/>
        <v>119689985.78550029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5579280.5714285849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749738.67597748339</v>
      </c>
      <c r="Q263" s="2">
        <f t="shared" si="48"/>
        <v>700000</v>
      </c>
      <c r="R263" s="2">
        <f t="shared" si="46"/>
        <v>128479310.45813233</v>
      </c>
      <c r="S263" s="2">
        <f t="shared" si="17"/>
        <v>669743.91159549356</v>
      </c>
      <c r="T263" s="2">
        <f t="shared" si="18"/>
        <v>25854.857142857276</v>
      </c>
      <c r="U263" s="2">
        <f t="shared" si="19"/>
        <v>700000</v>
      </c>
      <c r="V263" s="2">
        <f t="shared" si="34"/>
        <v>68409019.559586704</v>
      </c>
      <c r="W263" s="2">
        <f t="shared" si="20"/>
        <v>549803.61405071616</v>
      </c>
      <c r="X263" s="2">
        <f t="shared" si="6"/>
        <v>150196.38594928384</v>
      </c>
      <c r="Y263" s="2">
        <f t="shared" si="43"/>
        <v>60070290.898545608</v>
      </c>
      <c r="Z263" s="2" t="str">
        <f t="shared" si="8"/>
        <v>MEEP</v>
      </c>
      <c r="AA263" s="2">
        <f>IF(Z263="HERE",Y263,AA262+Graph!$G$1*1000)</f>
        <v>65914525.268392958</v>
      </c>
      <c r="AB263" s="2">
        <f t="shared" si="21"/>
        <v>420000</v>
      </c>
      <c r="AC263" s="2">
        <f t="shared" si="44"/>
        <v>55607822.371444933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186</v>
      </c>
      <c r="C264" s="7"/>
      <c r="D264" s="2" t="e">
        <f t="shared" si="12"/>
        <v>#N/A</v>
      </c>
      <c r="E264" s="2" t="e">
        <f t="shared" si="22"/>
        <v>#N/A</v>
      </c>
      <c r="F264" s="2">
        <v>671171.77228055149</v>
      </c>
      <c r="G264" s="2">
        <f t="shared" si="47"/>
        <v>671171.77228055149</v>
      </c>
      <c r="H264" s="2">
        <f t="shared" si="45"/>
        <v>120361157.55778083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5605135.4285714421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751524.23929139972</v>
      </c>
      <c r="Q264" s="2">
        <f t="shared" si="48"/>
        <v>700000</v>
      </c>
      <c r="R264" s="2">
        <f t="shared" si="46"/>
        <v>129179310.45813233</v>
      </c>
      <c r="S264" s="2">
        <f t="shared" si="17"/>
        <v>671171.77228054404</v>
      </c>
      <c r="T264" s="2">
        <f t="shared" si="18"/>
        <v>25854.857142857276</v>
      </c>
      <c r="U264" s="2">
        <f t="shared" si="19"/>
        <v>700000</v>
      </c>
      <c r="V264" s="2">
        <f t="shared" si="34"/>
        <v>68960251.034322485</v>
      </c>
      <c r="W264" s="2">
        <f t="shared" si="20"/>
        <v>551231.47473578155</v>
      </c>
      <c r="X264" s="2">
        <f t="shared" si="6"/>
        <v>148768.52526421845</v>
      </c>
      <c r="Y264" s="2">
        <f t="shared" si="43"/>
        <v>60219059.423809826</v>
      </c>
      <c r="Z264" s="2" t="str">
        <f t="shared" si="8"/>
        <v>MEEP</v>
      </c>
      <c r="AA264" s="2">
        <f>IF(Z264="HERE",Y264,AA263+Graph!$G$1*1000)</f>
        <v>66334525.268392958</v>
      </c>
      <c r="AB264" s="2">
        <f t="shared" si="21"/>
        <v>420000</v>
      </c>
      <c r="AC264" s="2">
        <f t="shared" si="44"/>
        <v>55607822.371444933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187</v>
      </c>
      <c r="C265" s="7"/>
      <c r="D265" s="2" t="e">
        <f t="shared" si="12"/>
        <v>#N/A</v>
      </c>
      <c r="E265" s="2" t="e">
        <f t="shared" si="22"/>
        <v>#N/A</v>
      </c>
      <c r="F265" s="2">
        <v>672599.63296560943</v>
      </c>
      <c r="G265" s="2">
        <f t="shared" si="47"/>
        <v>672599.63296560943</v>
      </c>
      <c r="H265" s="2">
        <f t="shared" si="45"/>
        <v>121033757.19074644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5630990.2857142994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753309.80260533094</v>
      </c>
      <c r="Q265" s="2">
        <f t="shared" si="48"/>
        <v>700000</v>
      </c>
      <c r="R265" s="2">
        <f t="shared" si="46"/>
        <v>129879310.45813233</v>
      </c>
      <c r="S265" s="2">
        <f t="shared" si="17"/>
        <v>672599.63296560943</v>
      </c>
      <c r="T265" s="2">
        <f t="shared" si="18"/>
        <v>25854.857142857276</v>
      </c>
      <c r="U265" s="2">
        <f t="shared" si="19"/>
        <v>700000</v>
      </c>
      <c r="V265" s="2">
        <f t="shared" si="34"/>
        <v>69512910.369743317</v>
      </c>
      <c r="W265" s="2">
        <f t="shared" si="20"/>
        <v>552659.33542083204</v>
      </c>
      <c r="X265" s="2">
        <f t="shared" si="6"/>
        <v>147340.66457916796</v>
      </c>
      <c r="Y265" s="2">
        <f t="shared" si="43"/>
        <v>60366400.088388994</v>
      </c>
      <c r="Z265" s="2" t="str">
        <f t="shared" si="8"/>
        <v>MEEP</v>
      </c>
      <c r="AA265" s="2">
        <f>IF(Z265="HERE",Y265,AA264+Graph!$G$1*1000)</f>
        <v>66754525.268392958</v>
      </c>
      <c r="AB265" s="2">
        <f t="shared" si="21"/>
        <v>420000</v>
      </c>
      <c r="AC265" s="2">
        <f t="shared" si="44"/>
        <v>55607822.371444933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188</v>
      </c>
      <c r="C266" s="7"/>
      <c r="D266" s="2" t="e">
        <f t="shared" si="12"/>
        <v>#N/A</v>
      </c>
      <c r="E266" s="2" t="e">
        <f t="shared" si="22"/>
        <v>#N/A</v>
      </c>
      <c r="F266" s="2">
        <v>674027.49365066737</v>
      </c>
      <c r="G266" s="2">
        <f t="shared" si="47"/>
        <v>674027.49365066737</v>
      </c>
      <c r="H266" s="2">
        <f t="shared" si="45"/>
        <v>121707784.6843971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5656845.1428571567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755095.36591926217</v>
      </c>
      <c r="Q266" s="2">
        <f t="shared" si="48"/>
        <v>700000</v>
      </c>
      <c r="R266" s="2">
        <f t="shared" si="46"/>
        <v>130579310.45813233</v>
      </c>
      <c r="S266" s="2">
        <f t="shared" si="17"/>
        <v>674027.49365065992</v>
      </c>
      <c r="T266" s="2">
        <f t="shared" si="18"/>
        <v>25854.857142857276</v>
      </c>
      <c r="U266" s="2">
        <f t="shared" si="19"/>
        <v>700000</v>
      </c>
      <c r="V266" s="2">
        <f t="shared" si="34"/>
        <v>70066997.565849215</v>
      </c>
      <c r="W266" s="2">
        <f t="shared" si="20"/>
        <v>554087.19610589743</v>
      </c>
      <c r="X266" s="2">
        <f t="shared" si="6"/>
        <v>145912.80389410257</v>
      </c>
      <c r="Y266" s="2">
        <f t="shared" si="43"/>
        <v>60512312.892283097</v>
      </c>
      <c r="Z266" s="2" t="str">
        <f t="shared" si="8"/>
        <v>MEEP</v>
      </c>
      <c r="AA266" s="2">
        <f>IF(Z266="HERE",Y266,AA265+Graph!$G$1*1000)</f>
        <v>67174525.26839295</v>
      </c>
      <c r="AB266" s="2">
        <f t="shared" si="21"/>
        <v>419999.99999999255</v>
      </c>
      <c r="AC266" s="2">
        <f t="shared" si="44"/>
        <v>55607822.371444933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189</v>
      </c>
      <c r="C267" s="7"/>
      <c r="D267" s="2" t="e">
        <f t="shared" si="12"/>
        <v>#N/A</v>
      </c>
      <c r="E267" s="2" t="e">
        <f t="shared" si="22"/>
        <v>#N/A</v>
      </c>
      <c r="F267" s="2">
        <v>675455.35433572531</v>
      </c>
      <c r="G267" s="2">
        <f t="shared" si="47"/>
        <v>675455.35433572531</v>
      </c>
      <c r="H267" s="2">
        <f t="shared" si="45"/>
        <v>122383240.03873283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5682700.000000014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756880.9292331785</v>
      </c>
      <c r="Q267" s="2">
        <f t="shared" si="48"/>
        <v>700000</v>
      </c>
      <c r="R267" s="2">
        <f t="shared" si="46"/>
        <v>131279310.45813233</v>
      </c>
      <c r="S267" s="2">
        <f t="shared" si="17"/>
        <v>675455.35433572531</v>
      </c>
      <c r="T267" s="2">
        <f t="shared" si="18"/>
        <v>25854.857142857276</v>
      </c>
      <c r="U267" s="2">
        <f t="shared" si="19"/>
        <v>700000</v>
      </c>
      <c r="V267" s="2">
        <f t="shared" si="34"/>
        <v>70622512.622640163</v>
      </c>
      <c r="W267" s="2">
        <f t="shared" si="20"/>
        <v>555515.05679094791</v>
      </c>
      <c r="X267" s="2">
        <f t="shared" si="6"/>
        <v>144484.94320905209</v>
      </c>
      <c r="Y267" s="2">
        <f t="shared" si="43"/>
        <v>60656797.835492149</v>
      </c>
      <c r="Z267" s="2" t="str">
        <f t="shared" si="8"/>
        <v>MEEP</v>
      </c>
      <c r="AA267" s="2">
        <f>IF(Z267="HERE",Y267,AA266+Graph!$G$1*1000)</f>
        <v>67594525.26839295</v>
      </c>
      <c r="AB267" s="2">
        <f t="shared" si="21"/>
        <v>420000</v>
      </c>
      <c r="AC267" s="2">
        <f t="shared" si="44"/>
        <v>55607822.371444933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190</v>
      </c>
      <c r="C268" s="7"/>
      <c r="D268" s="2" t="e">
        <f t="shared" si="12"/>
        <v>#N/A</v>
      </c>
      <c r="E268" s="2" t="e">
        <f t="shared" si="22"/>
        <v>#N/A</v>
      </c>
      <c r="F268" s="2">
        <v>676883.21502078325</v>
      </c>
      <c r="G268" s="2">
        <f t="shared" si="47"/>
        <v>676883.21502078325</v>
      </c>
      <c r="H268" s="2">
        <f t="shared" si="45"/>
        <v>123060123.2537536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5708554.8571428712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758666.49254710972</v>
      </c>
      <c r="Q268" s="2">
        <f t="shared" si="48"/>
        <v>700000</v>
      </c>
      <c r="R268" s="2">
        <f t="shared" si="46"/>
        <v>131979310.45813233</v>
      </c>
      <c r="S268" s="2">
        <f t="shared" si="17"/>
        <v>676883.21502077579</v>
      </c>
      <c r="T268" s="2">
        <f t="shared" si="18"/>
        <v>25854.857142857276</v>
      </c>
      <c r="U268" s="2">
        <f t="shared" si="19"/>
        <v>700000</v>
      </c>
      <c r="V268" s="2">
        <f t="shared" si="34"/>
        <v>71179455.540116176</v>
      </c>
      <c r="W268" s="2">
        <f t="shared" si="20"/>
        <v>556942.9174760133</v>
      </c>
      <c r="X268" s="2">
        <f t="shared" si="6"/>
        <v>143057.0825239867</v>
      </c>
      <c r="Y268" s="2">
        <f t="shared" si="43"/>
        <v>60799854.918016136</v>
      </c>
      <c r="Z268" s="2" t="str">
        <f t="shared" si="8"/>
        <v>MEEP</v>
      </c>
      <c r="AA268" s="2">
        <f>IF(Z268="HERE",Y268,AA267+Graph!$G$1*1000)</f>
        <v>68014525.26839295</v>
      </c>
      <c r="AB268" s="2">
        <f t="shared" si="21"/>
        <v>420000</v>
      </c>
      <c r="AC268" s="2">
        <f t="shared" si="44"/>
        <v>55607822.371444933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191</v>
      </c>
      <c r="C269" s="7"/>
      <c r="D269" s="2" t="e">
        <f t="shared" si="12"/>
        <v>#N/A</v>
      </c>
      <c r="E269" s="2" t="e">
        <f t="shared" si="22"/>
        <v>#N/A</v>
      </c>
      <c r="F269" s="2">
        <v>678311.07570584118</v>
      </c>
      <c r="G269" s="2">
        <f t="shared" si="47"/>
        <v>678311.07570584118</v>
      </c>
      <c r="H269" s="2">
        <f t="shared" si="45"/>
        <v>123738434.32945944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5734409.7142857285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760452.05586102605</v>
      </c>
      <c r="Q269" s="2">
        <f t="shared" si="48"/>
        <v>700000</v>
      </c>
      <c r="R269" s="2">
        <f t="shared" si="46"/>
        <v>132679310.45813233</v>
      </c>
      <c r="S269" s="2">
        <f t="shared" si="17"/>
        <v>678311.07570584118</v>
      </c>
      <c r="T269" s="2">
        <f t="shared" si="18"/>
        <v>25854.857142857276</v>
      </c>
      <c r="U269" s="2">
        <f t="shared" si="19"/>
        <v>700000</v>
      </c>
      <c r="V269" s="2">
        <f t="shared" si="34"/>
        <v>71737826.31827724</v>
      </c>
      <c r="W269" s="2">
        <f t="shared" si="20"/>
        <v>558370.77816106379</v>
      </c>
      <c r="X269" s="2">
        <f t="shared" si="6"/>
        <v>141629.22183893621</v>
      </c>
      <c r="Y269" s="2">
        <f t="shared" si="43"/>
        <v>60941484.139855072</v>
      </c>
      <c r="Z269" s="2" t="str">
        <f t="shared" si="8"/>
        <v>MEEP</v>
      </c>
      <c r="AA269" s="2">
        <f>IF(Z269="HERE",Y269,AA268+Graph!$G$1*1000)</f>
        <v>68434525.26839295</v>
      </c>
      <c r="AB269" s="2">
        <f t="shared" si="21"/>
        <v>420000</v>
      </c>
      <c r="AC269" s="2">
        <f t="shared" si="44"/>
        <v>55607822.371444933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192</v>
      </c>
      <c r="C270" s="7"/>
      <c r="D270" s="2" t="e">
        <f t="shared" si="12"/>
        <v>#N/A</v>
      </c>
      <c r="E270" s="2" t="e">
        <f t="shared" si="22"/>
        <v>#N/A</v>
      </c>
      <c r="F270" s="2">
        <v>679738.93639089167</v>
      </c>
      <c r="G270" s="2">
        <f t="shared" si="47"/>
        <v>679738.93639089167</v>
      </c>
      <c r="H270" s="2">
        <f t="shared" si="45"/>
        <v>124418173.26585034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5760264.5714285858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762237.61917495728</v>
      </c>
      <c r="Q270" s="2">
        <f t="shared" si="48"/>
        <v>700000</v>
      </c>
      <c r="R270" s="2">
        <f t="shared" si="46"/>
        <v>133379310.45813233</v>
      </c>
      <c r="S270" s="2">
        <f t="shared" si="17"/>
        <v>679738.93639089167</v>
      </c>
      <c r="T270" s="2">
        <f t="shared" si="18"/>
        <v>25854.857142857276</v>
      </c>
      <c r="U270" s="2">
        <f t="shared" si="19"/>
        <v>700000</v>
      </c>
      <c r="V270" s="2">
        <f t="shared" si="34"/>
        <v>72297624.957123369</v>
      </c>
      <c r="W270" s="2">
        <f t="shared" si="20"/>
        <v>559798.63884612918</v>
      </c>
      <c r="X270" s="2">
        <f t="shared" si="6"/>
        <v>140201.36115387082</v>
      </c>
      <c r="Y270" s="2">
        <f t="shared" si="43"/>
        <v>61081685.501008943</v>
      </c>
      <c r="Z270" s="2" t="str">
        <f t="shared" si="8"/>
        <v>MEEP</v>
      </c>
      <c r="AA270" s="2">
        <f>IF(Z270="HERE",Y270,AA269+Graph!$G$1*1000)</f>
        <v>68854525.26839295</v>
      </c>
      <c r="AB270" s="2">
        <f t="shared" si="21"/>
        <v>420000</v>
      </c>
      <c r="AC270" s="2">
        <f t="shared" si="44"/>
        <v>55607822.371444933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193</v>
      </c>
      <c r="C271" s="7"/>
      <c r="D271" s="2" t="e">
        <f t="shared" si="12"/>
        <v>#N/A</v>
      </c>
      <c r="E271" s="2" t="e">
        <f t="shared" si="22"/>
        <v>#N/A</v>
      </c>
      <c r="F271" s="2">
        <v>681166.79707594961</v>
      </c>
      <c r="G271" s="2">
        <f t="shared" si="47"/>
        <v>681166.79707594961</v>
      </c>
      <c r="H271" s="2">
        <f t="shared" si="45"/>
        <v>125099340.06292629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5786119.4285714431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764023.1824888736</v>
      </c>
      <c r="Q271" s="2">
        <f t="shared" si="48"/>
        <v>700000</v>
      </c>
      <c r="R271" s="2">
        <f t="shared" si="46"/>
        <v>134079310.45813233</v>
      </c>
      <c r="S271" s="2">
        <f t="shared" si="17"/>
        <v>681166.79707595706</v>
      </c>
      <c r="T271" s="2">
        <f t="shared" si="18"/>
        <v>25854.857142857276</v>
      </c>
      <c r="U271" s="2">
        <f t="shared" si="19"/>
        <v>700000</v>
      </c>
      <c r="V271" s="2">
        <f t="shared" si="34"/>
        <v>72858851.456654549</v>
      </c>
      <c r="W271" s="2">
        <f t="shared" si="20"/>
        <v>561226.49953117967</v>
      </c>
      <c r="X271" s="2">
        <f t="shared" si="6"/>
        <v>138773.50046882033</v>
      </c>
      <c r="Y271" s="2">
        <f t="shared" si="43"/>
        <v>61220459.001477763</v>
      </c>
      <c r="Z271" s="2" t="str">
        <f t="shared" si="8"/>
        <v>MEEP</v>
      </c>
      <c r="AA271" s="2">
        <f>IF(Z271="HERE",Y271,AA270+Graph!$G$1*1000)</f>
        <v>69274525.26839295</v>
      </c>
      <c r="AB271" s="2">
        <f t="shared" si="21"/>
        <v>420000</v>
      </c>
      <c r="AC271" s="2">
        <f t="shared" si="44"/>
        <v>55607822.371444933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194</v>
      </c>
      <c r="C272" s="7"/>
      <c r="D272" s="2" t="e">
        <f t="shared" si="12"/>
        <v>#N/A</v>
      </c>
      <c r="E272" s="2" t="e">
        <f t="shared" si="22"/>
        <v>#N/A</v>
      </c>
      <c r="F272" s="2">
        <v>682594.65776100755</v>
      </c>
      <c r="G272" s="2">
        <f t="shared" si="47"/>
        <v>682594.65776100755</v>
      </c>
      <c r="H272" s="2">
        <f t="shared" si="45"/>
        <v>125781934.7206873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5811974.2857143003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765808.74580280483</v>
      </c>
      <c r="Q272" s="2">
        <f t="shared" si="48"/>
        <v>700000</v>
      </c>
      <c r="R272" s="2">
        <f t="shared" si="46"/>
        <v>134779310.45813233</v>
      </c>
      <c r="S272" s="2">
        <f t="shared" si="17"/>
        <v>682594.65776100755</v>
      </c>
      <c r="T272" s="2">
        <f t="shared" si="18"/>
        <v>25854.857142857276</v>
      </c>
      <c r="U272" s="2">
        <f t="shared" si="19"/>
        <v>700000</v>
      </c>
      <c r="V272" s="2">
        <f t="shared" si="34"/>
        <v>73421505.816870779</v>
      </c>
      <c r="W272" s="2">
        <f t="shared" si="20"/>
        <v>562654.36021623015</v>
      </c>
      <c r="X272" s="2">
        <f t="shared" si="6"/>
        <v>137345.63978376985</v>
      </c>
      <c r="Y272" s="2">
        <f t="shared" si="43"/>
        <v>61357804.641261533</v>
      </c>
      <c r="Z272" s="2" t="str">
        <f t="shared" si="8"/>
        <v>MEEP</v>
      </c>
      <c r="AA272" s="2">
        <f>IF(Z272="HERE",Y272,AA271+Graph!$G$1*1000)</f>
        <v>69694525.26839295</v>
      </c>
      <c r="AB272" s="2">
        <f t="shared" si="21"/>
        <v>420000</v>
      </c>
      <c r="AC272" s="2">
        <f t="shared" si="44"/>
        <v>55607822.371444933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195</v>
      </c>
      <c r="C273" s="7"/>
      <c r="D273" s="2" t="e">
        <f t="shared" si="12"/>
        <v>#N/A</v>
      </c>
      <c r="E273" s="2" t="e">
        <f t="shared" si="22"/>
        <v>#N/A</v>
      </c>
      <c r="F273" s="2">
        <v>684022.51844606549</v>
      </c>
      <c r="G273" s="2">
        <f t="shared" si="47"/>
        <v>684022.51844606549</v>
      </c>
      <c r="H273" s="2">
        <f t="shared" si="45"/>
        <v>126465957.23913336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5837829.1428571576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767594.30911672115</v>
      </c>
      <c r="Q273" s="2">
        <f t="shared" si="48"/>
        <v>700000</v>
      </c>
      <c r="R273" s="2">
        <f t="shared" si="46"/>
        <v>135479310.45813233</v>
      </c>
      <c r="S273" s="2">
        <f t="shared" si="17"/>
        <v>684022.51844605803</v>
      </c>
      <c r="T273" s="2">
        <f t="shared" si="18"/>
        <v>25854.857142857276</v>
      </c>
      <c r="U273" s="2">
        <f t="shared" si="19"/>
        <v>700000</v>
      </c>
      <c r="V273" s="2">
        <f t="shared" si="34"/>
        <v>73985588.037772074</v>
      </c>
      <c r="W273" s="2">
        <f t="shared" si="20"/>
        <v>564082.22090129554</v>
      </c>
      <c r="X273" s="2">
        <f t="shared" si="6"/>
        <v>135917.77909870446</v>
      </c>
      <c r="Y273" s="2">
        <f t="shared" si="43"/>
        <v>61493722.420360237</v>
      </c>
      <c r="Z273" s="2" t="str">
        <f t="shared" si="8"/>
        <v>MEEP</v>
      </c>
      <c r="AA273" s="2">
        <f>IF(Z273="HERE",Y273,AA272+Graph!$G$1*1000)</f>
        <v>70114525.26839295</v>
      </c>
      <c r="AB273" s="2">
        <f t="shared" si="21"/>
        <v>420000</v>
      </c>
      <c r="AC273" s="2">
        <f t="shared" si="44"/>
        <v>55607822.371444933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196</v>
      </c>
      <c r="C274" s="7"/>
      <c r="D274" s="2" t="e">
        <f t="shared" si="12"/>
        <v>#N/A</v>
      </c>
      <c r="E274" s="2" t="e">
        <f t="shared" si="22"/>
        <v>#N/A</v>
      </c>
      <c r="F274" s="2">
        <v>685450.37913112342</v>
      </c>
      <c r="G274" s="2">
        <f t="shared" si="47"/>
        <v>685450.37913112342</v>
      </c>
      <c r="H274" s="2">
        <f t="shared" si="45"/>
        <v>127151407.61826448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5863684.0000000149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769379.87243065238</v>
      </c>
      <c r="Q274" s="2">
        <f t="shared" si="48"/>
        <v>700000</v>
      </c>
      <c r="R274" s="2">
        <f t="shared" si="46"/>
        <v>136179310.45813233</v>
      </c>
      <c r="S274" s="2">
        <f t="shared" si="17"/>
        <v>685450.37913112342</v>
      </c>
      <c r="T274" s="2">
        <f t="shared" si="18"/>
        <v>25854.857142857276</v>
      </c>
      <c r="U274" s="2">
        <f t="shared" si="19"/>
        <v>700000</v>
      </c>
      <c r="V274" s="2">
        <f t="shared" si="34"/>
        <v>74551098.11935842</v>
      </c>
      <c r="W274" s="2">
        <f t="shared" si="20"/>
        <v>565510.08158634603</v>
      </c>
      <c r="X274" s="2">
        <f t="shared" si="6"/>
        <v>134489.91841365397</v>
      </c>
      <c r="Y274" s="2">
        <f t="shared" si="43"/>
        <v>61628212.338773891</v>
      </c>
      <c r="Z274" s="2" t="str">
        <f t="shared" si="8"/>
        <v>MEEP</v>
      </c>
      <c r="AA274" s="2">
        <f>IF(Z274="HERE",Y274,AA273+Graph!$G$1*1000)</f>
        <v>70534525.26839295</v>
      </c>
      <c r="AB274" s="2">
        <f t="shared" si="21"/>
        <v>420000</v>
      </c>
      <c r="AC274" s="2">
        <f t="shared" si="44"/>
        <v>55607822.371444933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197</v>
      </c>
      <c r="C275" s="7"/>
      <c r="D275" s="2" t="e">
        <f t="shared" si="12"/>
        <v>#N/A</v>
      </c>
      <c r="E275" s="2" t="e">
        <f t="shared" si="22"/>
        <v>#N/A</v>
      </c>
      <c r="F275" s="2">
        <v>686878.23981618136</v>
      </c>
      <c r="G275" s="2">
        <f t="shared" si="47"/>
        <v>686878.23981618136</v>
      </c>
      <c r="H275" s="2">
        <f t="shared" si="45"/>
        <v>127838285.85808066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5889538.8571428722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771165.43574458361</v>
      </c>
      <c r="Q275" s="2">
        <f t="shared" si="48"/>
        <v>700000</v>
      </c>
      <c r="R275" s="2">
        <f t="shared" si="46"/>
        <v>136879310.45813233</v>
      </c>
      <c r="S275" s="2">
        <f t="shared" si="17"/>
        <v>686878.23981617391</v>
      </c>
      <c r="T275" s="2">
        <f t="shared" si="18"/>
        <v>25854.857142857276</v>
      </c>
      <c r="U275" s="2">
        <f t="shared" si="19"/>
        <v>700000</v>
      </c>
      <c r="V275" s="2">
        <f t="shared" si="34"/>
        <v>75118036.061629832</v>
      </c>
      <c r="W275" s="2">
        <f t="shared" si="20"/>
        <v>566937.94227141142</v>
      </c>
      <c r="X275" s="2">
        <f t="shared" si="6"/>
        <v>133062.05772858858</v>
      </c>
      <c r="Y275" s="2">
        <f t="shared" si="43"/>
        <v>61761274.39650248</v>
      </c>
      <c r="Z275" s="2" t="str">
        <f t="shared" si="8"/>
        <v>MEEP</v>
      </c>
      <c r="AA275" s="2">
        <f>IF(Z275="HERE",Y275,AA274+Graph!$G$1*1000)</f>
        <v>70954525.26839295</v>
      </c>
      <c r="AB275" s="2">
        <f t="shared" si="21"/>
        <v>420000</v>
      </c>
      <c r="AC275" s="2">
        <f t="shared" si="44"/>
        <v>55607822.371444933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198</v>
      </c>
      <c r="C276" s="7"/>
      <c r="D276" s="2" t="e">
        <f t="shared" si="12"/>
        <v>#N/A</v>
      </c>
      <c r="E276" s="2" t="e">
        <f t="shared" si="22"/>
        <v>#N/A</v>
      </c>
      <c r="F276" s="2">
        <v>688306.10050123185</v>
      </c>
      <c r="G276" s="2">
        <f t="shared" si="47"/>
        <v>688306.10050123185</v>
      </c>
      <c r="H276" s="2">
        <f t="shared" si="45"/>
        <v>128526591.95858189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5915393.7142857295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772950.99905849993</v>
      </c>
      <c r="Q276" s="2">
        <f t="shared" si="48"/>
        <v>700000</v>
      </c>
      <c r="R276" s="2">
        <f t="shared" si="46"/>
        <v>137579310.45813233</v>
      </c>
      <c r="S276" s="2">
        <f t="shared" si="17"/>
        <v>688306.1005012393</v>
      </c>
      <c r="T276" s="2">
        <f t="shared" si="18"/>
        <v>25854.857142857276</v>
      </c>
      <c r="U276" s="2">
        <f t="shared" si="19"/>
        <v>700000</v>
      </c>
      <c r="V276" s="2">
        <f t="shared" si="34"/>
        <v>75686401.864586294</v>
      </c>
      <c r="W276" s="2">
        <f t="shared" si="20"/>
        <v>568365.80295646191</v>
      </c>
      <c r="X276" s="2">
        <f t="shared" si="6"/>
        <v>131634.19704353809</v>
      </c>
      <c r="Y276" s="2">
        <f t="shared" si="43"/>
        <v>61892908.593546018</v>
      </c>
      <c r="Z276" s="2" t="str">
        <f t="shared" si="8"/>
        <v>MEEP</v>
      </c>
      <c r="AA276" s="2">
        <f>IF(Z276="HERE",Y276,AA275+Graph!$G$1*1000)</f>
        <v>71374525.26839295</v>
      </c>
      <c r="AB276" s="2">
        <f t="shared" si="21"/>
        <v>420000</v>
      </c>
      <c r="AC276" s="2">
        <f t="shared" si="44"/>
        <v>55607822.371444933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199</v>
      </c>
      <c r="C277" s="7"/>
      <c r="D277" s="2" t="e">
        <f t="shared" si="12"/>
        <v>#N/A</v>
      </c>
      <c r="E277" s="2" t="e">
        <f t="shared" si="22"/>
        <v>#N/A</v>
      </c>
      <c r="F277" s="2">
        <v>689733.96118628979</v>
      </c>
      <c r="G277" s="2">
        <f t="shared" si="47"/>
        <v>689733.96118628979</v>
      </c>
      <c r="H277" s="2">
        <f t="shared" si="45"/>
        <v>129216325.91976818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5941248.5714285867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774736.56237243116</v>
      </c>
      <c r="Q277" s="2">
        <f t="shared" si="48"/>
        <v>700000</v>
      </c>
      <c r="R277" s="2">
        <f t="shared" si="46"/>
        <v>138279310.45813233</v>
      </c>
      <c r="S277" s="2">
        <f t="shared" si="17"/>
        <v>689733.96118628979</v>
      </c>
      <c r="T277" s="2">
        <f t="shared" si="18"/>
        <v>25854.857142857276</v>
      </c>
      <c r="U277" s="2">
        <f t="shared" si="19"/>
        <v>700000</v>
      </c>
      <c r="V277" s="2">
        <f t="shared" si="34"/>
        <v>76256195.528227806</v>
      </c>
      <c r="W277" s="2">
        <f t="shared" si="20"/>
        <v>569793.66364151239</v>
      </c>
      <c r="X277" s="2">
        <f t="shared" si="6"/>
        <v>130206.33635848761</v>
      </c>
      <c r="Y277" s="2">
        <f t="shared" si="43"/>
        <v>62023114.929904506</v>
      </c>
      <c r="Z277" s="2" t="str">
        <f t="shared" si="8"/>
        <v>MEEP</v>
      </c>
      <c r="AA277" s="2">
        <f>IF(Z277="HERE",Y277,AA276+Graph!$G$1*1000)</f>
        <v>71794525.26839295</v>
      </c>
      <c r="AB277" s="2">
        <f t="shared" si="21"/>
        <v>420000</v>
      </c>
      <c r="AC277" s="2">
        <f t="shared" si="44"/>
        <v>55607822.371444933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200</v>
      </c>
      <c r="C278" s="7"/>
      <c r="D278" s="2" t="e">
        <f t="shared" si="12"/>
        <v>#N/A</v>
      </c>
      <c r="E278" s="2" t="e">
        <f t="shared" si="22"/>
        <v>#N/A</v>
      </c>
      <c r="F278" s="2">
        <v>691161.82187134773</v>
      </c>
      <c r="G278" s="2">
        <f t="shared" si="47"/>
        <v>691161.82187134773</v>
      </c>
      <c r="H278" s="2">
        <f t="shared" si="45"/>
        <v>129907487.74163952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5967103.428571444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776522.12568634748</v>
      </c>
      <c r="Q278" s="2">
        <f t="shared" si="48"/>
        <v>700000</v>
      </c>
      <c r="R278" s="2">
        <f t="shared" si="46"/>
        <v>138979310.45813233</v>
      </c>
      <c r="S278" s="2">
        <f t="shared" si="17"/>
        <v>691161.82187134027</v>
      </c>
      <c r="T278" s="2">
        <f t="shared" si="18"/>
        <v>25854.857142857276</v>
      </c>
      <c r="U278" s="2">
        <f t="shared" si="19"/>
        <v>700000</v>
      </c>
      <c r="V278" s="2">
        <f t="shared" si="34"/>
        <v>76827417.052554384</v>
      </c>
      <c r="W278" s="2">
        <f t="shared" si="20"/>
        <v>571221.52432657778</v>
      </c>
      <c r="X278" s="2">
        <f t="shared" si="6"/>
        <v>128778.47567342222</v>
      </c>
      <c r="Y278" s="2">
        <f t="shared" si="43"/>
        <v>62151893.405577928</v>
      </c>
      <c r="Z278" s="2" t="str">
        <f t="shared" si="8"/>
        <v>MEEP</v>
      </c>
      <c r="AA278" s="2">
        <f>IF(Z278="HERE",Y278,AA277+Graph!$G$1*1000)</f>
        <v>72214525.26839295</v>
      </c>
      <c r="AB278" s="2">
        <f t="shared" si="21"/>
        <v>420000</v>
      </c>
      <c r="AC278" s="2">
        <f t="shared" si="44"/>
        <v>55607822.371444933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201</v>
      </c>
      <c r="C279" s="7"/>
      <c r="D279" s="2" t="e">
        <f t="shared" si="12"/>
        <v>#N/A</v>
      </c>
      <c r="E279" s="2" t="e">
        <f t="shared" si="22"/>
        <v>#N/A</v>
      </c>
      <c r="F279" s="2">
        <v>692589.68255640566</v>
      </c>
      <c r="G279" s="2">
        <f t="shared" si="47"/>
        <v>692589.68255640566</v>
      </c>
      <c r="H279" s="2">
        <f t="shared" si="45"/>
        <v>130600077.42419593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5992958.2857143013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778307.68900027871</v>
      </c>
      <c r="Q279" s="2">
        <f t="shared" si="48"/>
        <v>700000</v>
      </c>
      <c r="R279" s="2">
        <f t="shared" si="46"/>
        <v>139679310.45813233</v>
      </c>
      <c r="S279" s="2">
        <f t="shared" si="17"/>
        <v>692589.68255640566</v>
      </c>
      <c r="T279" s="2">
        <f t="shared" si="18"/>
        <v>25854.857142857276</v>
      </c>
      <c r="U279" s="2">
        <f t="shared" si="19"/>
        <v>700000</v>
      </c>
      <c r="V279" s="2">
        <f t="shared" si="34"/>
        <v>77400066.437566012</v>
      </c>
      <c r="W279" s="2">
        <f t="shared" si="20"/>
        <v>572649.38501162827</v>
      </c>
      <c r="X279" s="2">
        <f t="shared" si="6"/>
        <v>127350.61498837173</v>
      </c>
      <c r="Y279" s="2">
        <f t="shared" si="43"/>
        <v>62279244.0205663</v>
      </c>
      <c r="Z279" s="2" t="str">
        <f t="shared" si="8"/>
        <v>MEEP</v>
      </c>
      <c r="AA279" s="2">
        <f>IF(Z279="HERE",Y279,AA278+Graph!$G$1*1000)</f>
        <v>72634525.26839295</v>
      </c>
      <c r="AB279" s="2">
        <f t="shared" si="21"/>
        <v>420000</v>
      </c>
      <c r="AC279" s="2">
        <f t="shared" si="44"/>
        <v>55607822.371444933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202</v>
      </c>
      <c r="C280" s="7"/>
      <c r="D280" s="2" t="e">
        <f t="shared" si="12"/>
        <v>#N/A</v>
      </c>
      <c r="E280" s="2" t="e">
        <f t="shared" si="22"/>
        <v>#N/A</v>
      </c>
      <c r="F280" s="2">
        <v>694017.5432414636</v>
      </c>
      <c r="G280" s="2">
        <f t="shared" si="47"/>
        <v>694017.5432414636</v>
      </c>
      <c r="H280" s="2">
        <f t="shared" si="45"/>
        <v>131294094.96743739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6018813.1428571586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780093.25231419504</v>
      </c>
      <c r="Q280" s="2">
        <f t="shared" si="48"/>
        <v>700000</v>
      </c>
      <c r="R280" s="2">
        <f t="shared" si="46"/>
        <v>140379310.45813233</v>
      </c>
      <c r="S280" s="2">
        <f t="shared" si="17"/>
        <v>694017.54324145615</v>
      </c>
      <c r="T280" s="2">
        <f t="shared" si="18"/>
        <v>25854.857142857276</v>
      </c>
      <c r="U280" s="2">
        <f t="shared" si="19"/>
        <v>700000</v>
      </c>
      <c r="V280" s="2">
        <f t="shared" si="34"/>
        <v>77974143.683262706</v>
      </c>
      <c r="W280" s="2">
        <f t="shared" si="20"/>
        <v>574077.24569669366</v>
      </c>
      <c r="X280" s="2">
        <f t="shared" si="6"/>
        <v>125922.75430330634</v>
      </c>
      <c r="Y280" s="2">
        <f t="shared" si="43"/>
        <v>62405166.774869606</v>
      </c>
      <c r="Z280" s="2" t="str">
        <f t="shared" si="8"/>
        <v>MEEP</v>
      </c>
      <c r="AA280" s="2">
        <f>IF(Z280="HERE",Y280,AA279+Graph!$G$1*1000)</f>
        <v>73054525.26839295</v>
      </c>
      <c r="AB280" s="2">
        <f t="shared" si="21"/>
        <v>420000</v>
      </c>
      <c r="AC280" s="2">
        <f t="shared" si="44"/>
        <v>55607822.371444933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203</v>
      </c>
      <c r="C281" s="7"/>
      <c r="D281" s="2" t="e">
        <f t="shared" si="12"/>
        <v>#N/A</v>
      </c>
      <c r="E281" s="2" t="e">
        <f t="shared" si="22"/>
        <v>#N/A</v>
      </c>
      <c r="F281" s="2">
        <v>695445.40392652154</v>
      </c>
      <c r="G281" s="2">
        <f t="shared" si="47"/>
        <v>695445.40392652154</v>
      </c>
      <c r="H281" s="2">
        <f t="shared" si="45"/>
        <v>131989540.37136391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6044668.0000000158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781878.81562812626</v>
      </c>
      <c r="Q281" s="2">
        <f t="shared" si="48"/>
        <v>700000</v>
      </c>
      <c r="R281" s="2">
        <f t="shared" si="46"/>
        <v>141079310.45813233</v>
      </c>
      <c r="S281" s="2">
        <f t="shared" si="17"/>
        <v>695445.40392652154</v>
      </c>
      <c r="T281" s="2">
        <f t="shared" si="18"/>
        <v>25854.857142857276</v>
      </c>
      <c r="U281" s="2">
        <f t="shared" si="19"/>
        <v>700000</v>
      </c>
      <c r="V281" s="2">
        <f t="shared" si="34"/>
        <v>78549648.78964445</v>
      </c>
      <c r="W281" s="2">
        <f t="shared" si="20"/>
        <v>575505.10638174415</v>
      </c>
      <c r="X281" s="2">
        <f t="shared" si="6"/>
        <v>124494.89361825585</v>
      </c>
      <c r="Y281" s="2">
        <f t="shared" si="43"/>
        <v>62529661.668487862</v>
      </c>
      <c r="Z281" s="2" t="str">
        <f t="shared" si="8"/>
        <v>MEEP</v>
      </c>
      <c r="AA281" s="2">
        <f>IF(Z281="HERE",Y281,AA280+Graph!$G$1*1000)</f>
        <v>73474525.26839295</v>
      </c>
      <c r="AB281" s="2">
        <f t="shared" si="21"/>
        <v>420000</v>
      </c>
      <c r="AC281" s="2">
        <f t="shared" si="44"/>
        <v>55607822.371444933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204</v>
      </c>
      <c r="C282" s="7"/>
      <c r="D282" s="2" t="e">
        <f t="shared" si="12"/>
        <v>#N/A</v>
      </c>
      <c r="E282" s="2" t="e">
        <f t="shared" si="22"/>
        <v>#N/A</v>
      </c>
      <c r="F282" s="2">
        <v>696873.26461157203</v>
      </c>
      <c r="G282" s="2">
        <f t="shared" si="47"/>
        <v>696873.26461157203</v>
      </c>
      <c r="H282" s="2">
        <f t="shared" si="45"/>
        <v>132686413.63597548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6070522.8571428731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783664.37894204259</v>
      </c>
      <c r="Q282" s="2">
        <f t="shared" si="48"/>
        <v>700000</v>
      </c>
      <c r="R282" s="2">
        <f t="shared" si="46"/>
        <v>141779310.45813233</v>
      </c>
      <c r="S282" s="2">
        <f t="shared" si="17"/>
        <v>696873.26461157203</v>
      </c>
      <c r="T282" s="2">
        <f t="shared" si="18"/>
        <v>25854.857142857276</v>
      </c>
      <c r="U282" s="2">
        <f t="shared" si="19"/>
        <v>700000</v>
      </c>
      <c r="V282" s="2">
        <f t="shared" si="34"/>
        <v>79126581.756711259</v>
      </c>
      <c r="W282" s="2">
        <f t="shared" si="20"/>
        <v>576932.96706680954</v>
      </c>
      <c r="X282" s="2">
        <f t="shared" si="6"/>
        <v>123067.03293319046</v>
      </c>
      <c r="Y282" s="2">
        <f t="shared" si="43"/>
        <v>62652728.701421052</v>
      </c>
      <c r="Z282" s="2" t="str">
        <f t="shared" si="8"/>
        <v>MEEP</v>
      </c>
      <c r="AA282" s="2">
        <f>IF(Z282="HERE",Y282,AA281+Graph!$G$1*1000)</f>
        <v>73894525.26839295</v>
      </c>
      <c r="AB282" s="2">
        <f t="shared" si="21"/>
        <v>420000</v>
      </c>
      <c r="AC282" s="2">
        <f t="shared" si="44"/>
        <v>55607822.371444933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205</v>
      </c>
      <c r="C283" s="7"/>
      <c r="D283" s="2" t="e">
        <f t="shared" si="12"/>
        <v>#N/A</v>
      </c>
      <c r="E283" s="2" t="e">
        <f t="shared" si="22"/>
        <v>#N/A</v>
      </c>
      <c r="F283" s="2">
        <v>698301.12529662997</v>
      </c>
      <c r="G283" s="2">
        <f t="shared" si="47"/>
        <v>698301.12529662997</v>
      </c>
      <c r="H283" s="2">
        <f t="shared" si="45"/>
        <v>133384714.7612721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6096377.7142857304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785449.94225597382</v>
      </c>
      <c r="Q283" s="2">
        <f t="shared" si="48"/>
        <v>700000</v>
      </c>
      <c r="R283" s="2">
        <f t="shared" si="46"/>
        <v>142479310.45813233</v>
      </c>
      <c r="S283" s="2">
        <f t="shared" si="17"/>
        <v>698301.12529662251</v>
      </c>
      <c r="T283" s="2">
        <f t="shared" si="18"/>
        <v>25854.857142857276</v>
      </c>
      <c r="U283" s="2">
        <f t="shared" si="19"/>
        <v>700000</v>
      </c>
      <c r="V283" s="2">
        <f t="shared" si="34"/>
        <v>79704942.58446312</v>
      </c>
      <c r="W283" s="2">
        <f t="shared" si="20"/>
        <v>578360.82775186002</v>
      </c>
      <c r="X283" s="2">
        <f t="shared" si="6"/>
        <v>121639.17224813998</v>
      </c>
      <c r="Y283" s="2">
        <f t="shared" si="43"/>
        <v>62774367.873669192</v>
      </c>
      <c r="Z283" s="2" t="str">
        <f t="shared" si="8"/>
        <v>MEEP</v>
      </c>
      <c r="AA283" s="2">
        <f>IF(Z283="HERE",Y283,AA282+Graph!$G$1*1000)</f>
        <v>74314525.26839295</v>
      </c>
      <c r="AB283" s="2">
        <f t="shared" si="21"/>
        <v>420000</v>
      </c>
      <c r="AC283" s="2">
        <f t="shared" si="44"/>
        <v>55607822.371444933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206</v>
      </c>
      <c r="C284" s="7"/>
      <c r="D284" s="2" t="e">
        <f t="shared" si="12"/>
        <v>#N/A</v>
      </c>
      <c r="E284" s="2" t="e">
        <f t="shared" si="22"/>
        <v>#N/A</v>
      </c>
      <c r="F284" s="2">
        <v>699728.9859816879</v>
      </c>
      <c r="G284" s="2">
        <f t="shared" si="47"/>
        <v>699728.9859816879</v>
      </c>
      <c r="H284" s="2">
        <f t="shared" si="45"/>
        <v>134084443.74725379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6122232.5714285877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787235.50556989014</v>
      </c>
      <c r="Q284" s="2">
        <f t="shared" si="48"/>
        <v>700000</v>
      </c>
      <c r="R284" s="2">
        <f t="shared" si="46"/>
        <v>143179310.45813233</v>
      </c>
      <c r="S284" s="2">
        <f t="shared" si="17"/>
        <v>699728.9859816879</v>
      </c>
      <c r="T284" s="2">
        <f t="shared" si="18"/>
        <v>25854.857142857276</v>
      </c>
      <c r="U284" s="2">
        <f t="shared" si="19"/>
        <v>700000</v>
      </c>
      <c r="V284" s="2">
        <f t="shared" si="34"/>
        <v>80284731.272900045</v>
      </c>
      <c r="W284" s="2">
        <f t="shared" si="20"/>
        <v>579788.68843692541</v>
      </c>
      <c r="X284" s="2">
        <f t="shared" si="6"/>
        <v>120211.31156307459</v>
      </c>
      <c r="Y284" s="2">
        <f t="shared" si="43"/>
        <v>62894579.185232267</v>
      </c>
      <c r="Z284" s="2" t="str">
        <f t="shared" si="8"/>
        <v>MEEP</v>
      </c>
      <c r="AA284" s="2">
        <f>IF(Z284="HERE",Y284,AA283+Graph!$G$1*1000)</f>
        <v>74734525.26839295</v>
      </c>
      <c r="AB284" s="2">
        <f t="shared" si="21"/>
        <v>420000</v>
      </c>
      <c r="AC284" s="2">
        <f t="shared" si="44"/>
        <v>55607822.371444933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207</v>
      </c>
      <c r="C285" s="7"/>
      <c r="D285" s="2" t="e">
        <f t="shared" si="12"/>
        <v>#N/A</v>
      </c>
      <c r="E285" s="2" t="e">
        <f t="shared" si="22"/>
        <v>#N/A</v>
      </c>
      <c r="F285" s="2">
        <v>701156.84666674584</v>
      </c>
      <c r="G285" s="2">
        <f t="shared" si="47"/>
        <v>674145.14285714284</v>
      </c>
      <c r="H285" s="2">
        <f t="shared" si="45"/>
        <v>134758588.89011094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6148087.4285714449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789021.06888382137</v>
      </c>
      <c r="Q285" s="2">
        <f t="shared" si="48"/>
        <v>700000</v>
      </c>
      <c r="R285" s="2">
        <f t="shared" si="46"/>
        <v>143879310.45813233</v>
      </c>
      <c r="S285" s="2">
        <f t="shared" si="17"/>
        <v>674145.14285714924</v>
      </c>
      <c r="T285" s="2">
        <f t="shared" si="18"/>
        <v>25854.857142857276</v>
      </c>
      <c r="U285" s="2">
        <f t="shared" si="19"/>
        <v>700000</v>
      </c>
      <c r="V285" s="2">
        <f t="shared" si="34"/>
        <v>80865947.822022021</v>
      </c>
      <c r="W285" s="2">
        <f t="shared" si="20"/>
        <v>581216.5491219759</v>
      </c>
      <c r="X285" s="2">
        <f t="shared" si="6"/>
        <v>118783.4508780241</v>
      </c>
      <c r="Y285" s="2">
        <f t="shared" si="43"/>
        <v>63013362.636110291</v>
      </c>
      <c r="Z285" s="2" t="str">
        <f t="shared" si="8"/>
        <v>MEEP</v>
      </c>
      <c r="AA285" s="2">
        <f>IF(Z285="HERE",Y285,AA284+Graph!$G$1*1000)</f>
        <v>75154525.26839295</v>
      </c>
      <c r="AB285" s="2">
        <f t="shared" si="21"/>
        <v>420000</v>
      </c>
      <c r="AC285" s="2">
        <f t="shared" si="44"/>
        <v>55607822.371444933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208</v>
      </c>
      <c r="C286" s="7"/>
      <c r="D286" s="2" t="e">
        <f t="shared" si="12"/>
        <v>#N/A</v>
      </c>
      <c r="E286" s="2" t="e">
        <f t="shared" si="22"/>
        <v>#N/A</v>
      </c>
      <c r="F286" s="2">
        <v>702584.70735180378</v>
      </c>
      <c r="G286" s="2">
        <f t="shared" si="47"/>
        <v>674145.14285714284</v>
      </c>
      <c r="H286" s="2">
        <f t="shared" si="45"/>
        <v>135432734.03296807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6173942.2857143022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790806.63219775259</v>
      </c>
      <c r="Q286" s="2">
        <f t="shared" si="48"/>
        <v>700000</v>
      </c>
      <c r="R286" s="2">
        <f t="shared" si="46"/>
        <v>144579310.45813233</v>
      </c>
      <c r="S286" s="2">
        <f t="shared" si="17"/>
        <v>674145.14285713434</v>
      </c>
      <c r="T286" s="2">
        <f t="shared" si="18"/>
        <v>25854.857142857276</v>
      </c>
      <c r="U286" s="2">
        <f t="shared" si="19"/>
        <v>700000</v>
      </c>
      <c r="V286" s="2">
        <f t="shared" si="34"/>
        <v>81448592.231829047</v>
      </c>
      <c r="W286" s="2">
        <f t="shared" si="20"/>
        <v>582644.40980702639</v>
      </c>
      <c r="X286" s="2">
        <f t="shared" ref="X286:X385" si="51">SUM(U286-W286)</f>
        <v>117355.59019297361</v>
      </c>
      <c r="Y286" s="2">
        <f t="shared" si="43"/>
        <v>63130718.226303264</v>
      </c>
      <c r="Z286" s="2" t="str">
        <f t="shared" ref="Z286:Z385" si="52">IF(V286&lt;Y286,"HERE","MEEP")</f>
        <v>MEEP</v>
      </c>
      <c r="AA286" s="2">
        <f>IF(Z286="HERE",Y286,AA285+Graph!$G$1*1000)</f>
        <v>75574525.26839295</v>
      </c>
      <c r="AB286" s="2">
        <f t="shared" si="21"/>
        <v>420000</v>
      </c>
      <c r="AC286" s="2">
        <f t="shared" si="44"/>
        <v>55607822.371444933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209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704012.56803686172</v>
      </c>
      <c r="G287" s="2">
        <f t="shared" si="47"/>
        <v>674145.14285714284</v>
      </c>
      <c r="H287" s="2">
        <f t="shared" si="45"/>
        <v>136106879.17582521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6199797.1428571595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792592.19551166892</v>
      </c>
      <c r="Q287" s="2">
        <f t="shared" si="48"/>
        <v>700000</v>
      </c>
      <c r="R287" s="2">
        <f t="shared" si="46"/>
        <v>145279310.45813233</v>
      </c>
      <c r="S287" s="2">
        <f t="shared" ref="S287:S385" si="58">SUM(H287-H286)</f>
        <v>674145.14285713434</v>
      </c>
      <c r="T287" s="2">
        <f t="shared" ref="T287:T385" si="59">SUM(L287-L286)</f>
        <v>25854.857142857276</v>
      </c>
      <c r="U287" s="2">
        <f t="shared" ref="U287:U385" si="60">SUM(R287-R286)</f>
        <v>700000</v>
      </c>
      <c r="V287" s="2">
        <f t="shared" si="34"/>
        <v>82032664.502321139</v>
      </c>
      <c r="W287" s="2">
        <f t="shared" ref="W287:W385" si="61">SUM(V287-V286)</f>
        <v>584072.27049209177</v>
      </c>
      <c r="X287" s="2">
        <f t="shared" si="51"/>
        <v>115927.72950790823</v>
      </c>
      <c r="Y287" s="2">
        <f t="shared" ref="Y287:Y350" si="62">IF(COUNT($C288)=0,IF(COUNT($C287)=1,C287,SUM(Y286+X287)),C287)</f>
        <v>63246645.955811173</v>
      </c>
      <c r="Z287" s="2" t="str">
        <f t="shared" si="52"/>
        <v>MEEP</v>
      </c>
      <c r="AA287" s="2">
        <f>IF(Z287="HERE",Y287,AA286+Graph!$G$1*1000)</f>
        <v>75994525.26839295</v>
      </c>
      <c r="AB287" s="2">
        <f t="shared" ref="AB287:AB385" si="63">SUM(AA287-AA286)</f>
        <v>420000</v>
      </c>
      <c r="AC287" s="2">
        <f t="shared" ref="AC287:AC350" si="64">IF(Z288="HERE",V287,AC286)</f>
        <v>55607822.371444933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210</v>
      </c>
      <c r="C288" s="7"/>
      <c r="D288" s="2" t="e">
        <f t="shared" si="55"/>
        <v>#N/A</v>
      </c>
      <c r="E288" s="2" t="e">
        <f t="shared" si="22"/>
        <v>#N/A</v>
      </c>
      <c r="F288" s="2">
        <v>705440.42872191966</v>
      </c>
      <c r="G288" s="2">
        <f t="shared" si="47"/>
        <v>674145.14285714284</v>
      </c>
      <c r="H288" s="2">
        <f t="shared" ref="H288:H351" si="65">IF(COUNT($C289)=0,IF(COUNT($C288)=1,C288,SUM(H287+G288)),C288)</f>
        <v>136781024.31868234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6225652.0000000168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794377.75882560015</v>
      </c>
      <c r="Q288" s="2">
        <f t="shared" si="48"/>
        <v>700000</v>
      </c>
      <c r="R288" s="2">
        <f t="shared" ref="R288:R351" si="66">IF(COUNT($C289)=0,IF(COUNT($C288)=1,M288,SUM(R287+Q288)),M288)</f>
        <v>145979310.45813233</v>
      </c>
      <c r="S288" s="2">
        <f t="shared" si="58"/>
        <v>674145.14285713434</v>
      </c>
      <c r="T288" s="2">
        <f t="shared" si="59"/>
        <v>25854.857142857276</v>
      </c>
      <c r="U288" s="2">
        <f t="shared" si="60"/>
        <v>700000</v>
      </c>
      <c r="V288" s="2">
        <f t="shared" si="34"/>
        <v>82618164.633498281</v>
      </c>
      <c r="W288" s="2">
        <f t="shared" si="61"/>
        <v>585500.13117714226</v>
      </c>
      <c r="X288" s="2">
        <f t="shared" si="51"/>
        <v>114499.86882285774</v>
      </c>
      <c r="Y288" s="2">
        <f t="shared" si="62"/>
        <v>63361145.82463403</v>
      </c>
      <c r="Z288" s="2" t="str">
        <f t="shared" si="52"/>
        <v>MEEP</v>
      </c>
      <c r="AA288" s="2">
        <f>IF(Z288="HERE",Y288,AA287+Graph!$G$1*1000)</f>
        <v>76414525.26839295</v>
      </c>
      <c r="AB288" s="2">
        <f t="shared" si="63"/>
        <v>420000</v>
      </c>
      <c r="AC288" s="2">
        <f t="shared" si="64"/>
        <v>55607822.371444933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211</v>
      </c>
      <c r="C289" s="7"/>
      <c r="D289" s="2" t="e">
        <f t="shared" si="55"/>
        <v>#N/A</v>
      </c>
      <c r="E289" s="2" t="e">
        <f t="shared" si="22"/>
        <v>#N/A</v>
      </c>
      <c r="F289" s="2">
        <v>706868.28940697014</v>
      </c>
      <c r="G289" s="2">
        <f t="shared" si="47"/>
        <v>674145.14285714284</v>
      </c>
      <c r="H289" s="2">
        <f t="shared" si="65"/>
        <v>137455169.46153948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6251506.857142874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796163.32213951647</v>
      </c>
      <c r="Q289" s="2">
        <f t="shared" si="48"/>
        <v>700000</v>
      </c>
      <c r="R289" s="2">
        <f t="shared" si="66"/>
        <v>146679310.45813233</v>
      </c>
      <c r="S289" s="2">
        <f t="shared" si="58"/>
        <v>674145.14285713434</v>
      </c>
      <c r="T289" s="2">
        <f t="shared" si="59"/>
        <v>25854.857142857276</v>
      </c>
      <c r="U289" s="2">
        <f t="shared" si="60"/>
        <v>700000</v>
      </c>
      <c r="V289" s="2">
        <f t="shared" si="34"/>
        <v>83205092.625360489</v>
      </c>
      <c r="W289" s="2">
        <f t="shared" si="61"/>
        <v>586927.99186220765</v>
      </c>
      <c r="X289" s="2">
        <f t="shared" si="51"/>
        <v>113072.00813779235</v>
      </c>
      <c r="Y289" s="2">
        <f t="shared" si="62"/>
        <v>63474217.832771823</v>
      </c>
      <c r="Z289" s="2" t="str">
        <f t="shared" si="52"/>
        <v>MEEP</v>
      </c>
      <c r="AA289" s="2">
        <f>IF(Z289="HERE",Y289,AA288+Graph!$G$1*1000)</f>
        <v>76834525.26839295</v>
      </c>
      <c r="AB289" s="2">
        <f t="shared" si="63"/>
        <v>420000</v>
      </c>
      <c r="AC289" s="2">
        <f t="shared" si="64"/>
        <v>55607822.371444933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212</v>
      </c>
      <c r="C290" s="7"/>
      <c r="D290" s="2" t="e">
        <f t="shared" si="55"/>
        <v>#N/A</v>
      </c>
      <c r="E290" s="2" t="e">
        <f t="shared" si="22"/>
        <v>#N/A</v>
      </c>
      <c r="F290" s="2">
        <v>708296.15009202808</v>
      </c>
      <c r="G290" s="2">
        <f t="shared" si="47"/>
        <v>674145.14285714284</v>
      </c>
      <c r="H290" s="2">
        <f t="shared" si="65"/>
        <v>138129314.60439661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6277361.7142857313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797948.8854534477</v>
      </c>
      <c r="Q290" s="2">
        <f t="shared" si="48"/>
        <v>700000</v>
      </c>
      <c r="R290" s="2">
        <f t="shared" si="66"/>
        <v>147379310.45813233</v>
      </c>
      <c r="S290" s="2">
        <f t="shared" si="58"/>
        <v>674145.14285713434</v>
      </c>
      <c r="T290" s="2">
        <f t="shared" si="59"/>
        <v>25854.857142857276</v>
      </c>
      <c r="U290" s="2">
        <f t="shared" si="60"/>
        <v>700000</v>
      </c>
      <c r="V290" s="2">
        <f t="shared" si="34"/>
        <v>83793448.477907747</v>
      </c>
      <c r="W290" s="2">
        <f t="shared" si="61"/>
        <v>588355.85254725814</v>
      </c>
      <c r="X290" s="2">
        <f t="shared" si="51"/>
        <v>111644.14745274186</v>
      </c>
      <c r="Y290" s="2">
        <f t="shared" si="62"/>
        <v>63585861.980224565</v>
      </c>
      <c r="Z290" s="2" t="str">
        <f t="shared" si="52"/>
        <v>MEEP</v>
      </c>
      <c r="AA290" s="2">
        <f>IF(Z290="HERE",Y290,AA289+Graph!$G$1*1000)</f>
        <v>77254525.26839295</v>
      </c>
      <c r="AB290" s="2">
        <f t="shared" si="63"/>
        <v>420000</v>
      </c>
      <c r="AC290" s="2">
        <f t="shared" si="64"/>
        <v>55607822.371444933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213</v>
      </c>
      <c r="C291" s="7"/>
      <c r="D291" s="2" t="e">
        <f t="shared" si="55"/>
        <v>#N/A</v>
      </c>
      <c r="E291" s="2" t="e">
        <f t="shared" si="22"/>
        <v>#N/A</v>
      </c>
      <c r="F291" s="2">
        <v>709724.01077708602</v>
      </c>
      <c r="G291" s="2">
        <f t="shared" si="47"/>
        <v>674145.14285714284</v>
      </c>
      <c r="H291" s="2">
        <f t="shared" si="65"/>
        <v>138803459.74725375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6303216.5714285886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799734.44876736403</v>
      </c>
      <c r="Q291" s="2">
        <f t="shared" si="48"/>
        <v>700000</v>
      </c>
      <c r="R291" s="2">
        <f t="shared" si="66"/>
        <v>148079310.45813233</v>
      </c>
      <c r="S291" s="2">
        <f t="shared" si="58"/>
        <v>674145.14285713434</v>
      </c>
      <c r="T291" s="2">
        <f t="shared" si="59"/>
        <v>25854.857142857276</v>
      </c>
      <c r="U291" s="2">
        <f t="shared" si="60"/>
        <v>700000</v>
      </c>
      <c r="V291" s="2">
        <f t="shared" si="34"/>
        <v>84383232.191140056</v>
      </c>
      <c r="W291" s="2">
        <f t="shared" si="61"/>
        <v>589783.71323230863</v>
      </c>
      <c r="X291" s="2">
        <f t="shared" si="51"/>
        <v>110216.28676769137</v>
      </c>
      <c r="Y291" s="2">
        <f t="shared" si="62"/>
        <v>63696078.266992256</v>
      </c>
      <c r="Z291" s="2" t="str">
        <f t="shared" si="52"/>
        <v>MEEP</v>
      </c>
      <c r="AA291" s="2">
        <f>IF(Z291="HERE",Y291,AA290+Graph!$G$1*1000)</f>
        <v>77674525.26839295</v>
      </c>
      <c r="AB291" s="2">
        <f t="shared" si="63"/>
        <v>420000</v>
      </c>
      <c r="AC291" s="2">
        <f t="shared" si="64"/>
        <v>55607822.371444933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711151.87146214396</v>
      </c>
      <c r="G292" s="2">
        <f t="shared" si="47"/>
        <v>674145.14285714284</v>
      </c>
      <c r="H292" s="2">
        <f t="shared" si="65"/>
        <v>139477604.89011088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6329071.4285714459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801520.01208129525</v>
      </c>
      <c r="Q292" s="2">
        <f t="shared" si="48"/>
        <v>700000</v>
      </c>
      <c r="R292" s="2">
        <f t="shared" si="66"/>
        <v>148779310.45813233</v>
      </c>
      <c r="S292" s="2">
        <f t="shared" si="58"/>
        <v>674145.14285713434</v>
      </c>
      <c r="T292" s="2">
        <f t="shared" si="59"/>
        <v>25854.857142857276</v>
      </c>
      <c r="U292" s="2">
        <f t="shared" si="60"/>
        <v>700000</v>
      </c>
      <c r="V292" s="2">
        <f t="shared" si="34"/>
        <v>84974443.76505743</v>
      </c>
      <c r="W292" s="2">
        <f t="shared" si="61"/>
        <v>591211.57391737401</v>
      </c>
      <c r="X292" s="2">
        <f t="shared" si="51"/>
        <v>108788.42608262599</v>
      </c>
      <c r="Y292" s="2">
        <f t="shared" si="62"/>
        <v>63804866.693074882</v>
      </c>
      <c r="Z292" s="2" t="str">
        <f t="shared" si="52"/>
        <v>MEEP</v>
      </c>
      <c r="AA292" s="2">
        <f>IF(Z292="HERE",Y292,AA291+Graph!$G$1*1000)</f>
        <v>78094525.26839295</v>
      </c>
      <c r="AB292" s="2">
        <f t="shared" si="63"/>
        <v>420000</v>
      </c>
      <c r="AC292" s="2">
        <f t="shared" si="64"/>
        <v>55607822.371444933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215</v>
      </c>
      <c r="C293" s="7"/>
      <c r="D293" s="2" t="e">
        <f t="shared" si="55"/>
        <v>#N/A</v>
      </c>
      <c r="E293" s="2" t="e">
        <f t="shared" si="67"/>
        <v>#N/A</v>
      </c>
      <c r="F293" s="2">
        <v>712579.7321472019</v>
      </c>
      <c r="G293" s="2">
        <f t="shared" si="47"/>
        <v>674145.14285714284</v>
      </c>
      <c r="H293" s="2">
        <f t="shared" si="65"/>
        <v>140151750.03296801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6354926.2857143031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803305.57539521158</v>
      </c>
      <c r="Q293" s="2">
        <f t="shared" si="48"/>
        <v>700000</v>
      </c>
      <c r="R293" s="2">
        <f t="shared" si="66"/>
        <v>149479310.45813233</v>
      </c>
      <c r="S293" s="2">
        <f t="shared" si="58"/>
        <v>674145.14285713434</v>
      </c>
      <c r="T293" s="2">
        <f t="shared" si="59"/>
        <v>25854.857142857276</v>
      </c>
      <c r="U293" s="2">
        <f t="shared" si="60"/>
        <v>700000</v>
      </c>
      <c r="V293" s="2">
        <f t="shared" si="34"/>
        <v>85567083.199659854</v>
      </c>
      <c r="W293" s="2">
        <f t="shared" si="61"/>
        <v>592639.4346024245</v>
      </c>
      <c r="X293" s="2">
        <f t="shared" si="51"/>
        <v>107360.5653975755</v>
      </c>
      <c r="Y293" s="2">
        <f t="shared" si="62"/>
        <v>63912227.258472458</v>
      </c>
      <c r="Z293" s="2" t="str">
        <f t="shared" si="52"/>
        <v>MEEP</v>
      </c>
      <c r="AA293" s="2">
        <f>IF(Z293="HERE",Y293,AA292+Graph!$G$1*1000)</f>
        <v>78514525.26839295</v>
      </c>
      <c r="AB293" s="2">
        <f t="shared" si="63"/>
        <v>420000</v>
      </c>
      <c r="AC293" s="2">
        <f t="shared" si="64"/>
        <v>55607822.371444933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216</v>
      </c>
      <c r="C294" s="7"/>
      <c r="D294" s="2" t="e">
        <f t="shared" si="55"/>
        <v>#N/A</v>
      </c>
      <c r="E294" s="2" t="e">
        <f t="shared" si="67"/>
        <v>#N/A</v>
      </c>
      <c r="F294" s="2">
        <v>714007.59283225983</v>
      </c>
      <c r="G294" s="2">
        <f t="shared" ref="G294:G357" si="70">IF(F294&gt;700000,$AK$31*1000,F294)</f>
        <v>674145.14285714284</v>
      </c>
      <c r="H294" s="2">
        <f t="shared" si="65"/>
        <v>140825895.17582515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6380781.1428571604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805091.1387091428</v>
      </c>
      <c r="Q294" s="2">
        <f t="shared" ref="Q294:Q357" si="71">IF(P294&gt;700000,700000,P294)</f>
        <v>700000</v>
      </c>
      <c r="R294" s="2">
        <f t="shared" si="66"/>
        <v>150179310.45813233</v>
      </c>
      <c r="S294" s="2">
        <f t="shared" si="58"/>
        <v>674145.14285713434</v>
      </c>
      <c r="T294" s="2">
        <f t="shared" si="59"/>
        <v>25854.857142857276</v>
      </c>
      <c r="U294" s="2">
        <f t="shared" si="60"/>
        <v>700000</v>
      </c>
      <c r="V294" s="2">
        <f t="shared" si="34"/>
        <v>86161150.494947344</v>
      </c>
      <c r="W294" s="2">
        <f t="shared" si="61"/>
        <v>594067.29528748989</v>
      </c>
      <c r="X294" s="2">
        <f t="shared" si="51"/>
        <v>105932.70471251011</v>
      </c>
      <c r="Y294" s="2">
        <f t="shared" si="62"/>
        <v>64018159.963184968</v>
      </c>
      <c r="Z294" s="2" t="str">
        <f t="shared" si="52"/>
        <v>MEEP</v>
      </c>
      <c r="AA294" s="2">
        <f>IF(Z294="HERE",Y294,AA293+Graph!$G$1*1000)</f>
        <v>78934525.26839295</v>
      </c>
      <c r="AB294" s="2">
        <f t="shared" si="63"/>
        <v>420000</v>
      </c>
      <c r="AC294" s="2">
        <f t="shared" si="64"/>
        <v>55607822.371444933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217</v>
      </c>
      <c r="C295" s="7"/>
      <c r="D295" s="2" t="e">
        <f t="shared" si="55"/>
        <v>#N/A</v>
      </c>
      <c r="E295" s="2" t="e">
        <f t="shared" si="67"/>
        <v>#N/A</v>
      </c>
      <c r="F295" s="2">
        <v>715435.45351731032</v>
      </c>
      <c r="G295" s="2">
        <f t="shared" si="70"/>
        <v>674145.14285714284</v>
      </c>
      <c r="H295" s="2">
        <f t="shared" si="65"/>
        <v>141500040.31868228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6406636.0000000177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806876.70202307403</v>
      </c>
      <c r="Q295" s="2">
        <f t="shared" si="71"/>
        <v>700000</v>
      </c>
      <c r="R295" s="2">
        <f t="shared" si="66"/>
        <v>150879310.45813233</v>
      </c>
      <c r="S295" s="2">
        <f t="shared" si="58"/>
        <v>674145.14285713434</v>
      </c>
      <c r="T295" s="2">
        <f t="shared" si="59"/>
        <v>25854.857142857276</v>
      </c>
      <c r="U295" s="2">
        <f t="shared" si="60"/>
        <v>700000</v>
      </c>
      <c r="V295" s="2">
        <f t="shared" si="34"/>
        <v>86756645.650919884</v>
      </c>
      <c r="W295" s="2">
        <f t="shared" si="61"/>
        <v>595495.15597254038</v>
      </c>
      <c r="X295" s="2">
        <f t="shared" si="51"/>
        <v>104504.84402745962</v>
      </c>
      <c r="Y295" s="2">
        <f t="shared" si="62"/>
        <v>64122664.807212427</v>
      </c>
      <c r="Z295" s="2" t="str">
        <f t="shared" si="52"/>
        <v>MEEP</v>
      </c>
      <c r="AA295" s="2">
        <f>IF(Z295="HERE",Y295,AA294+Graph!$G$1*1000)</f>
        <v>79354525.26839295</v>
      </c>
      <c r="AB295" s="2">
        <f t="shared" si="63"/>
        <v>420000</v>
      </c>
      <c r="AC295" s="2">
        <f t="shared" si="64"/>
        <v>55607822.371444933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218</v>
      </c>
      <c r="C296" s="7"/>
      <c r="D296" s="2" t="e">
        <f t="shared" si="55"/>
        <v>#N/A</v>
      </c>
      <c r="E296" s="2" t="e">
        <f t="shared" si="67"/>
        <v>#N/A</v>
      </c>
      <c r="F296" s="2">
        <v>716863.31420236826</v>
      </c>
      <c r="G296" s="2">
        <f t="shared" si="70"/>
        <v>674145.14285714284</v>
      </c>
      <c r="H296" s="2">
        <f t="shared" si="65"/>
        <v>142174185.46153942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6432490.857142875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808662.26533699036</v>
      </c>
      <c r="Q296" s="2">
        <f t="shared" si="71"/>
        <v>700000</v>
      </c>
      <c r="R296" s="2">
        <f t="shared" si="66"/>
        <v>151579310.45813233</v>
      </c>
      <c r="S296" s="2">
        <f t="shared" si="58"/>
        <v>674145.14285713434</v>
      </c>
      <c r="T296" s="2">
        <f t="shared" si="59"/>
        <v>25854.857142857276</v>
      </c>
      <c r="U296" s="2">
        <f t="shared" si="60"/>
        <v>700000</v>
      </c>
      <c r="V296" s="2">
        <f t="shared" si="34"/>
        <v>87353568.667577475</v>
      </c>
      <c r="W296" s="2">
        <f t="shared" si="61"/>
        <v>596923.01665759087</v>
      </c>
      <c r="X296" s="2">
        <f t="shared" si="51"/>
        <v>103076.98334240913</v>
      </c>
      <c r="Y296" s="2">
        <f t="shared" si="62"/>
        <v>64225741.790554836</v>
      </c>
      <c r="Z296" s="2" t="str">
        <f t="shared" si="52"/>
        <v>MEEP</v>
      </c>
      <c r="AA296" s="2">
        <f>IF(Z296="HERE",Y296,AA295+Graph!$G$1*1000)</f>
        <v>79774525.26839295</v>
      </c>
      <c r="AB296" s="2">
        <f t="shared" si="63"/>
        <v>420000</v>
      </c>
      <c r="AC296" s="2">
        <f t="shared" si="64"/>
        <v>55607822.371444933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219</v>
      </c>
      <c r="C297" s="7"/>
      <c r="D297" s="2" t="e">
        <f t="shared" si="55"/>
        <v>#N/A</v>
      </c>
      <c r="E297" s="2" t="e">
        <f t="shared" si="67"/>
        <v>#N/A</v>
      </c>
      <c r="F297" s="2">
        <v>718291.1748874262</v>
      </c>
      <c r="G297" s="2">
        <f t="shared" si="70"/>
        <v>674145.14285714284</v>
      </c>
      <c r="H297" s="2">
        <f t="shared" si="65"/>
        <v>142848330.60439655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6458345.7142857322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810447.82865092158</v>
      </c>
      <c r="Q297" s="2">
        <f t="shared" si="71"/>
        <v>700000</v>
      </c>
      <c r="R297" s="2">
        <f t="shared" si="66"/>
        <v>152279310.45813233</v>
      </c>
      <c r="S297" s="2">
        <f t="shared" si="58"/>
        <v>674145.14285713434</v>
      </c>
      <c r="T297" s="2">
        <f t="shared" si="59"/>
        <v>25854.857142857276</v>
      </c>
      <c r="U297" s="2">
        <f t="shared" si="60"/>
        <v>700000</v>
      </c>
      <c r="V297" s="2">
        <f t="shared" si="34"/>
        <v>87951919.544920132</v>
      </c>
      <c r="W297" s="2">
        <f t="shared" si="61"/>
        <v>598350.87734265625</v>
      </c>
      <c r="X297" s="2">
        <f t="shared" si="51"/>
        <v>101649.12265734375</v>
      </c>
      <c r="Y297" s="2">
        <f t="shared" si="62"/>
        <v>64327390.91321218</v>
      </c>
      <c r="Z297" s="2" t="str">
        <f t="shared" si="52"/>
        <v>MEEP</v>
      </c>
      <c r="AA297" s="2">
        <f>IF(Z297="HERE",Y297,AA296+Graph!$G$1*1000)</f>
        <v>80194525.26839295</v>
      </c>
      <c r="AB297" s="2">
        <f t="shared" si="63"/>
        <v>420000</v>
      </c>
      <c r="AC297" s="2">
        <f t="shared" si="64"/>
        <v>55607822.371444933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220</v>
      </c>
      <c r="C298" s="7"/>
      <c r="D298" s="2" t="e">
        <f t="shared" si="55"/>
        <v>#N/A</v>
      </c>
      <c r="E298" s="2" t="e">
        <f t="shared" si="67"/>
        <v>#N/A</v>
      </c>
      <c r="F298" s="2">
        <v>719719.03557248414</v>
      </c>
      <c r="G298" s="2">
        <f t="shared" si="70"/>
        <v>674145.14285714284</v>
      </c>
      <c r="H298" s="2">
        <f t="shared" si="65"/>
        <v>143522475.74725369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6484200.5714285895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812233.39196483791</v>
      </c>
      <c r="Q298" s="2">
        <f t="shared" si="71"/>
        <v>700000</v>
      </c>
      <c r="R298" s="2">
        <f t="shared" si="66"/>
        <v>152979310.45813233</v>
      </c>
      <c r="S298" s="2">
        <f t="shared" si="58"/>
        <v>674145.14285713434</v>
      </c>
      <c r="T298" s="2">
        <f t="shared" si="59"/>
        <v>25854.857142857276</v>
      </c>
      <c r="U298" s="2">
        <f t="shared" si="60"/>
        <v>700000</v>
      </c>
      <c r="V298" s="2">
        <f t="shared" si="34"/>
        <v>88551698.282947838</v>
      </c>
      <c r="W298" s="2">
        <f t="shared" si="61"/>
        <v>599778.73802770674</v>
      </c>
      <c r="X298" s="2">
        <f t="shared" si="51"/>
        <v>100221.26197229326</v>
      </c>
      <c r="Y298" s="2">
        <f t="shared" si="62"/>
        <v>64427612.175184473</v>
      </c>
      <c r="Z298" s="2" t="str">
        <f t="shared" si="52"/>
        <v>MEEP</v>
      </c>
      <c r="AA298" s="2">
        <f>IF(Z298="HERE",Y298,AA297+Graph!$G$1*1000)</f>
        <v>80614525.26839295</v>
      </c>
      <c r="AB298" s="2">
        <f t="shared" si="63"/>
        <v>420000</v>
      </c>
      <c r="AC298" s="2">
        <f t="shared" si="64"/>
        <v>55607822.371444933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221</v>
      </c>
      <c r="C299" s="7"/>
      <c r="D299" s="2" t="e">
        <f t="shared" si="55"/>
        <v>#N/A</v>
      </c>
      <c r="E299" s="2" t="e">
        <f t="shared" si="67"/>
        <v>#N/A</v>
      </c>
      <c r="F299" s="2">
        <v>721146.89625754207</v>
      </c>
      <c r="G299" s="2">
        <f t="shared" si="70"/>
        <v>674145.14285714284</v>
      </c>
      <c r="H299" s="2">
        <f t="shared" si="65"/>
        <v>144196620.89011082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6510055.4285714468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814018.95527876914</v>
      </c>
      <c r="Q299" s="2">
        <f t="shared" si="71"/>
        <v>700000</v>
      </c>
      <c r="R299" s="2">
        <f t="shared" si="66"/>
        <v>153679310.45813233</v>
      </c>
      <c r="S299" s="2">
        <f t="shared" si="58"/>
        <v>674145.14285713434</v>
      </c>
      <c r="T299" s="2">
        <f t="shared" si="59"/>
        <v>25854.857142857276</v>
      </c>
      <c r="U299" s="2">
        <f t="shared" si="60"/>
        <v>700000</v>
      </c>
      <c r="V299" s="2">
        <f t="shared" si="34"/>
        <v>89152904.88166061</v>
      </c>
      <c r="W299" s="2">
        <f t="shared" si="61"/>
        <v>601206.59871277213</v>
      </c>
      <c r="X299" s="2">
        <f t="shared" si="51"/>
        <v>98793.401287227869</v>
      </c>
      <c r="Y299" s="2">
        <f t="shared" si="62"/>
        <v>64526405.576471701</v>
      </c>
      <c r="Z299" s="2" t="str">
        <f t="shared" si="52"/>
        <v>MEEP</v>
      </c>
      <c r="AA299" s="2">
        <f>IF(Z299="HERE",Y299,AA298+Graph!$G$1*1000)</f>
        <v>81034525.26839295</v>
      </c>
      <c r="AB299" s="2">
        <f t="shared" si="63"/>
        <v>420000</v>
      </c>
      <c r="AC299" s="2">
        <f t="shared" si="64"/>
        <v>55607822.371444933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222</v>
      </c>
      <c r="C300" s="7"/>
      <c r="D300" s="2" t="e">
        <f t="shared" si="55"/>
        <v>#N/A</v>
      </c>
      <c r="E300" s="2" t="e">
        <f t="shared" si="67"/>
        <v>#N/A</v>
      </c>
      <c r="F300" s="2">
        <v>722574.75694260001</v>
      </c>
      <c r="G300" s="2">
        <f t="shared" si="70"/>
        <v>674145.14285714284</v>
      </c>
      <c r="H300" s="2">
        <f t="shared" si="65"/>
        <v>144870766.03296795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6535910.2857143041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815804.51859268546</v>
      </c>
      <c r="Q300" s="2">
        <f t="shared" si="71"/>
        <v>700000</v>
      </c>
      <c r="R300" s="2">
        <f t="shared" si="66"/>
        <v>154379310.45813233</v>
      </c>
      <c r="S300" s="2">
        <f t="shared" si="58"/>
        <v>674145.14285713434</v>
      </c>
      <c r="T300" s="2">
        <f t="shared" si="59"/>
        <v>25854.857142857276</v>
      </c>
      <c r="U300" s="2">
        <f t="shared" si="60"/>
        <v>700000</v>
      </c>
      <c r="V300" s="2">
        <f t="shared" si="34"/>
        <v>89755539.341058433</v>
      </c>
      <c r="W300" s="2">
        <f t="shared" si="61"/>
        <v>602634.45939782262</v>
      </c>
      <c r="X300" s="2">
        <f t="shared" si="51"/>
        <v>97365.540602177382</v>
      </c>
      <c r="Y300" s="2">
        <f t="shared" si="62"/>
        <v>64623771.117073879</v>
      </c>
      <c r="Z300" s="2" t="str">
        <f t="shared" si="52"/>
        <v>MEEP</v>
      </c>
      <c r="AA300" s="2">
        <f>IF(Z300="HERE",Y300,AA299+Graph!$G$1*1000)</f>
        <v>81454525.26839295</v>
      </c>
      <c r="AB300" s="2">
        <f t="shared" si="63"/>
        <v>420000</v>
      </c>
      <c r="AC300" s="2">
        <f t="shared" si="64"/>
        <v>55607822.371444933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223</v>
      </c>
      <c r="C301" s="7"/>
      <c r="D301" s="2" t="e">
        <f t="shared" si="55"/>
        <v>#N/A</v>
      </c>
      <c r="E301" s="2" t="e">
        <f t="shared" si="67"/>
        <v>#N/A</v>
      </c>
      <c r="F301" s="2">
        <v>724002.61762765795</v>
      </c>
      <c r="G301" s="2">
        <f t="shared" si="70"/>
        <v>674145.14285714284</v>
      </c>
      <c r="H301" s="2">
        <f t="shared" si="65"/>
        <v>145544911.17582509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6561765.1428571614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817590.08190661669</v>
      </c>
      <c r="Q301" s="2">
        <f t="shared" si="71"/>
        <v>700000</v>
      </c>
      <c r="R301" s="2">
        <f t="shared" si="66"/>
        <v>155079310.45813233</v>
      </c>
      <c r="S301" s="2">
        <f t="shared" si="58"/>
        <v>674145.14285713434</v>
      </c>
      <c r="T301" s="2">
        <f t="shared" si="59"/>
        <v>25854.857142857276</v>
      </c>
      <c r="U301" s="2">
        <f t="shared" si="60"/>
        <v>700000</v>
      </c>
      <c r="V301" s="2">
        <f t="shared" si="34"/>
        <v>90359601.661141321</v>
      </c>
      <c r="W301" s="2">
        <f t="shared" si="61"/>
        <v>604062.32008288801</v>
      </c>
      <c r="X301" s="2">
        <f t="shared" si="51"/>
        <v>95937.679917111993</v>
      </c>
      <c r="Y301" s="2">
        <f t="shared" si="62"/>
        <v>64719708.796990991</v>
      </c>
      <c r="Z301" s="2" t="str">
        <f t="shared" si="52"/>
        <v>MEEP</v>
      </c>
      <c r="AA301" s="2">
        <f>IF(Z301="HERE",Y301,AA300+Graph!$G$1*1000)</f>
        <v>81874525.26839295</v>
      </c>
      <c r="AB301" s="2">
        <f t="shared" si="63"/>
        <v>420000</v>
      </c>
      <c r="AC301" s="2">
        <f t="shared" si="64"/>
        <v>55607822.371444933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224</v>
      </c>
      <c r="C302" s="7"/>
      <c r="D302" s="2" t="e">
        <f t="shared" si="55"/>
        <v>#N/A</v>
      </c>
      <c r="E302" s="2" t="e">
        <f t="shared" si="67"/>
        <v>#N/A</v>
      </c>
      <c r="F302" s="2">
        <v>725430.47831270844</v>
      </c>
      <c r="G302" s="2">
        <f t="shared" si="70"/>
        <v>674145.14285714284</v>
      </c>
      <c r="H302" s="2">
        <f t="shared" si="65"/>
        <v>146219056.31868222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6587620.0000000186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819375.64522053301</v>
      </c>
      <c r="Q302" s="2">
        <f t="shared" si="71"/>
        <v>700000</v>
      </c>
      <c r="R302" s="2">
        <f t="shared" si="66"/>
        <v>155779310.45813233</v>
      </c>
      <c r="S302" s="2">
        <f t="shared" si="58"/>
        <v>674145.14285713434</v>
      </c>
      <c r="T302" s="2">
        <f t="shared" si="59"/>
        <v>25854.857142857276</v>
      </c>
      <c r="U302" s="2">
        <f t="shared" si="60"/>
        <v>700000</v>
      </c>
      <c r="V302" s="2">
        <f t="shared" si="34"/>
        <v>90965091.84190926</v>
      </c>
      <c r="W302" s="2">
        <f t="shared" si="61"/>
        <v>605490.18076793849</v>
      </c>
      <c r="X302" s="2">
        <f t="shared" si="51"/>
        <v>94509.819232061505</v>
      </c>
      <c r="Y302" s="2">
        <f t="shared" si="62"/>
        <v>64814218.616223052</v>
      </c>
      <c r="Z302" s="2" t="str">
        <f t="shared" si="52"/>
        <v>MEEP</v>
      </c>
      <c r="AA302" s="2">
        <f>IF(Z302="HERE",Y302,AA301+Graph!$G$1*1000)</f>
        <v>82294525.26839295</v>
      </c>
      <c r="AB302" s="2">
        <f t="shared" si="63"/>
        <v>420000</v>
      </c>
      <c r="AC302" s="2">
        <f t="shared" si="64"/>
        <v>55607822.371444933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225</v>
      </c>
      <c r="C303" s="7"/>
      <c r="D303" s="2" t="e">
        <f t="shared" si="55"/>
        <v>#N/A</v>
      </c>
      <c r="E303" s="2" t="e">
        <f t="shared" si="67"/>
        <v>#N/A</v>
      </c>
      <c r="F303" s="2">
        <v>726858.33899776638</v>
      </c>
      <c r="G303" s="2">
        <f t="shared" si="70"/>
        <v>674145.14285714284</v>
      </c>
      <c r="H303" s="2">
        <f t="shared" si="65"/>
        <v>146893201.46153936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6613474.8571428759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821161.20853446424</v>
      </c>
      <c r="Q303" s="2">
        <f t="shared" si="71"/>
        <v>700000</v>
      </c>
      <c r="R303" s="2">
        <f t="shared" si="66"/>
        <v>156479310.45813233</v>
      </c>
      <c r="S303" s="2">
        <f t="shared" si="58"/>
        <v>674145.14285713434</v>
      </c>
      <c r="T303" s="2">
        <f t="shared" si="59"/>
        <v>25854.857142857276</v>
      </c>
      <c r="U303" s="2">
        <f t="shared" si="60"/>
        <v>700000</v>
      </c>
      <c r="V303" s="2">
        <f t="shared" si="34"/>
        <v>91572009.883362263</v>
      </c>
      <c r="W303" s="2">
        <f t="shared" si="61"/>
        <v>606918.04145300388</v>
      </c>
      <c r="X303" s="2">
        <f t="shared" si="51"/>
        <v>93081.958546996117</v>
      </c>
      <c r="Y303" s="2">
        <f t="shared" si="62"/>
        <v>64907300.574770048</v>
      </c>
      <c r="Z303" s="2" t="str">
        <f t="shared" si="52"/>
        <v>MEEP</v>
      </c>
      <c r="AA303" s="2">
        <f>IF(Z303="HERE",Y303,AA302+Graph!$G$1*1000)</f>
        <v>82714525.26839295</v>
      </c>
      <c r="AB303" s="2">
        <f t="shared" si="63"/>
        <v>420000</v>
      </c>
      <c r="AC303" s="2">
        <f t="shared" si="64"/>
        <v>55607822.371444933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226</v>
      </c>
      <c r="C304" s="7"/>
      <c r="D304" s="2" t="e">
        <f t="shared" si="55"/>
        <v>#N/A</v>
      </c>
      <c r="E304" s="2" t="e">
        <f t="shared" si="67"/>
        <v>#N/A</v>
      </c>
      <c r="F304" s="2">
        <v>728286.19968282431</v>
      </c>
      <c r="G304" s="2">
        <f t="shared" si="70"/>
        <v>674145.14285714284</v>
      </c>
      <c r="H304" s="2">
        <f t="shared" si="65"/>
        <v>147567346.60439649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6639329.7142857332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822946.77184839547</v>
      </c>
      <c r="Q304" s="2">
        <f t="shared" si="71"/>
        <v>700000</v>
      </c>
      <c r="R304" s="2">
        <f t="shared" si="66"/>
        <v>157179310.45813233</v>
      </c>
      <c r="S304" s="2">
        <f t="shared" si="58"/>
        <v>674145.14285713434</v>
      </c>
      <c r="T304" s="2">
        <f t="shared" si="59"/>
        <v>25854.857142857276</v>
      </c>
      <c r="U304" s="2">
        <f t="shared" si="60"/>
        <v>700000</v>
      </c>
      <c r="V304" s="2">
        <f t="shared" si="34"/>
        <v>92180355.785500318</v>
      </c>
      <c r="W304" s="2">
        <f t="shared" si="61"/>
        <v>608345.90213805437</v>
      </c>
      <c r="X304" s="2">
        <f t="shared" si="51"/>
        <v>91654.097861945629</v>
      </c>
      <c r="Y304" s="2">
        <f t="shared" si="62"/>
        <v>64998954.672631994</v>
      </c>
      <c r="Z304" s="2" t="str">
        <f t="shared" si="52"/>
        <v>MEEP</v>
      </c>
      <c r="AA304" s="2">
        <f>IF(Z304="HERE",Y304,AA303+Graph!$G$1*1000)</f>
        <v>83134525.26839295</v>
      </c>
      <c r="AB304" s="2">
        <f t="shared" si="63"/>
        <v>420000</v>
      </c>
      <c r="AC304" s="2">
        <f t="shared" si="64"/>
        <v>55607822.371444933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227</v>
      </c>
      <c r="C305" s="7"/>
      <c r="D305" s="2" t="e">
        <f t="shared" si="55"/>
        <v>#N/A</v>
      </c>
      <c r="E305" s="2" t="e">
        <f t="shared" si="67"/>
        <v>#N/A</v>
      </c>
      <c r="F305" s="2">
        <v>729714.06036788225</v>
      </c>
      <c r="G305" s="2">
        <f t="shared" si="70"/>
        <v>674145.14285714284</v>
      </c>
      <c r="H305" s="2">
        <f t="shared" si="65"/>
        <v>148241491.74725363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6665184.5714285905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824732.33516231179</v>
      </c>
      <c r="Q305" s="2">
        <f t="shared" si="71"/>
        <v>700000</v>
      </c>
      <c r="R305" s="2">
        <f t="shared" si="66"/>
        <v>157879310.45813233</v>
      </c>
      <c r="S305" s="2">
        <f t="shared" si="58"/>
        <v>674145.14285713434</v>
      </c>
      <c r="T305" s="2">
        <f t="shared" si="59"/>
        <v>25854.857142857276</v>
      </c>
      <c r="U305" s="2">
        <f t="shared" si="60"/>
        <v>700000</v>
      </c>
      <c r="V305" s="2">
        <f t="shared" si="34"/>
        <v>92790129.548323423</v>
      </c>
      <c r="W305" s="2">
        <f t="shared" si="61"/>
        <v>609773.76282310486</v>
      </c>
      <c r="X305" s="2">
        <f t="shared" si="51"/>
        <v>90226.237176895142</v>
      </c>
      <c r="Y305" s="2">
        <f t="shared" si="62"/>
        <v>65089180.909808889</v>
      </c>
      <c r="Z305" s="2" t="str">
        <f t="shared" si="52"/>
        <v>MEEP</v>
      </c>
      <c r="AA305" s="2">
        <f>IF(Z305="HERE",Y305,AA304+Graph!$G$1*1000)</f>
        <v>83554525.26839295</v>
      </c>
      <c r="AB305" s="2">
        <f t="shared" si="63"/>
        <v>420000</v>
      </c>
      <c r="AC305" s="2">
        <f t="shared" si="64"/>
        <v>55607822.371444933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228</v>
      </c>
      <c r="C306" s="7"/>
      <c r="D306" s="2" t="e">
        <f t="shared" si="55"/>
        <v>#N/A</v>
      </c>
      <c r="E306" s="2" t="e">
        <f t="shared" si="67"/>
        <v>#N/A</v>
      </c>
      <c r="F306" s="2">
        <v>731141.92105294019</v>
      </c>
      <c r="G306" s="2">
        <f t="shared" si="70"/>
        <v>674145.14285714284</v>
      </c>
      <c r="H306" s="2">
        <f t="shared" si="65"/>
        <v>148915636.89011076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6691039.4285714477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826517.89847624302</v>
      </c>
      <c r="Q306" s="2">
        <f t="shared" si="71"/>
        <v>700000</v>
      </c>
      <c r="R306" s="2">
        <f t="shared" si="66"/>
        <v>158579310.45813233</v>
      </c>
      <c r="S306" s="2">
        <f t="shared" si="58"/>
        <v>674145.14285713434</v>
      </c>
      <c r="T306" s="2">
        <f t="shared" si="59"/>
        <v>25854.857142857276</v>
      </c>
      <c r="U306" s="2">
        <f t="shared" si="60"/>
        <v>700000</v>
      </c>
      <c r="V306" s="2">
        <f t="shared" si="34"/>
        <v>93401331.171831593</v>
      </c>
      <c r="W306" s="2">
        <f t="shared" si="61"/>
        <v>611201.62350817025</v>
      </c>
      <c r="X306" s="2">
        <f t="shared" si="51"/>
        <v>88798.376491829753</v>
      </c>
      <c r="Y306" s="2">
        <f t="shared" si="62"/>
        <v>65177979.286300719</v>
      </c>
      <c r="Z306" s="2" t="str">
        <f t="shared" si="52"/>
        <v>MEEP</v>
      </c>
      <c r="AA306" s="2">
        <f>IF(Z306="HERE",Y306,AA305+Graph!$G$1*1000)</f>
        <v>83974525.26839295</v>
      </c>
      <c r="AB306" s="2">
        <f t="shared" si="63"/>
        <v>420000</v>
      </c>
      <c r="AC306" s="2">
        <f t="shared" si="64"/>
        <v>55607822.371444933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229</v>
      </c>
      <c r="C307" s="7"/>
      <c r="D307" s="2" t="e">
        <f t="shared" si="55"/>
        <v>#N/A</v>
      </c>
      <c r="E307" s="2" t="e">
        <f t="shared" si="67"/>
        <v>#N/A</v>
      </c>
      <c r="F307" s="2">
        <v>732569.78173799813</v>
      </c>
      <c r="G307" s="2">
        <f t="shared" si="70"/>
        <v>674145.14285714284</v>
      </c>
      <c r="H307" s="2">
        <f t="shared" si="65"/>
        <v>149589782.0329679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6716894.285714305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828303.46179015934</v>
      </c>
      <c r="Q307" s="2">
        <f t="shared" si="71"/>
        <v>700000</v>
      </c>
      <c r="R307" s="2">
        <f t="shared" si="66"/>
        <v>159279310.45813233</v>
      </c>
      <c r="S307" s="2">
        <f t="shared" si="58"/>
        <v>674145.14285713434</v>
      </c>
      <c r="T307" s="2">
        <f t="shared" si="59"/>
        <v>25854.857142857276</v>
      </c>
      <c r="U307" s="2">
        <f t="shared" si="60"/>
        <v>700000</v>
      </c>
      <c r="V307" s="2">
        <f t="shared" si="34"/>
        <v>94013960.656024814</v>
      </c>
      <c r="W307" s="2">
        <f t="shared" si="61"/>
        <v>612629.48419322073</v>
      </c>
      <c r="X307" s="2">
        <f t="shared" si="51"/>
        <v>87370.515806779265</v>
      </c>
      <c r="Y307" s="2">
        <f t="shared" si="62"/>
        <v>65265349.802107498</v>
      </c>
      <c r="Z307" s="2" t="str">
        <f t="shared" si="52"/>
        <v>MEEP</v>
      </c>
      <c r="AA307" s="2">
        <f>IF(Z307="HERE",Y307,AA306+Graph!$G$1*1000)</f>
        <v>84394525.26839295</v>
      </c>
      <c r="AB307" s="2">
        <f t="shared" si="63"/>
        <v>420000</v>
      </c>
      <c r="AC307" s="2">
        <f t="shared" si="64"/>
        <v>55607822.371444933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230</v>
      </c>
      <c r="C308" s="7"/>
      <c r="D308" s="2" t="e">
        <f t="shared" si="55"/>
        <v>#N/A</v>
      </c>
      <c r="E308" s="2" t="e">
        <f t="shared" si="67"/>
        <v>#N/A</v>
      </c>
      <c r="F308" s="2">
        <v>733997.64242304862</v>
      </c>
      <c r="G308" s="2">
        <f t="shared" si="70"/>
        <v>674145.14285714284</v>
      </c>
      <c r="H308" s="2">
        <f t="shared" si="65"/>
        <v>150263927.17582503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6742749.1428571623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830089.02510409057</v>
      </c>
      <c r="Q308" s="2">
        <f t="shared" si="71"/>
        <v>700000</v>
      </c>
      <c r="R308" s="2">
        <f t="shared" si="66"/>
        <v>159979310.45813233</v>
      </c>
      <c r="S308" s="2">
        <f t="shared" si="58"/>
        <v>674145.14285713434</v>
      </c>
      <c r="T308" s="2">
        <f t="shared" si="59"/>
        <v>25854.857142857276</v>
      </c>
      <c r="U308" s="2">
        <f t="shared" si="60"/>
        <v>700000</v>
      </c>
      <c r="V308" s="2">
        <f t="shared" si="34"/>
        <v>94628018.0009031</v>
      </c>
      <c r="W308" s="2">
        <f t="shared" si="61"/>
        <v>614057.34487828612</v>
      </c>
      <c r="X308" s="2">
        <f t="shared" si="51"/>
        <v>85942.655121713877</v>
      </c>
      <c r="Y308" s="2">
        <f t="shared" si="62"/>
        <v>65351292.457229212</v>
      </c>
      <c r="Z308" s="2" t="str">
        <f t="shared" si="52"/>
        <v>MEEP</v>
      </c>
      <c r="AA308" s="2">
        <f>IF(Z308="HERE",Y308,AA307+Graph!$G$1*1000)</f>
        <v>84814525.26839295</v>
      </c>
      <c r="AB308" s="2">
        <f t="shared" si="63"/>
        <v>420000</v>
      </c>
      <c r="AC308" s="2">
        <f t="shared" si="64"/>
        <v>55607822.371444933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231</v>
      </c>
      <c r="C309" s="7"/>
      <c r="D309" s="2" t="e">
        <f t="shared" si="55"/>
        <v>#N/A</v>
      </c>
      <c r="E309" s="2" t="e">
        <f t="shared" si="67"/>
        <v>#N/A</v>
      </c>
      <c r="F309" s="2">
        <v>735425.50310810655</v>
      </c>
      <c r="G309" s="2">
        <f t="shared" si="70"/>
        <v>674145.14285714284</v>
      </c>
      <c r="H309" s="2">
        <f t="shared" si="65"/>
        <v>150938072.31868216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6768604.0000000196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831874.5884180069</v>
      </c>
      <c r="Q309" s="2">
        <f t="shared" si="71"/>
        <v>700000</v>
      </c>
      <c r="R309" s="2">
        <f t="shared" si="66"/>
        <v>160679310.45813233</v>
      </c>
      <c r="S309" s="2">
        <f t="shared" si="58"/>
        <v>674145.14285713434</v>
      </c>
      <c r="T309" s="2">
        <f t="shared" si="59"/>
        <v>25854.857142857276</v>
      </c>
      <c r="U309" s="2">
        <f t="shared" si="60"/>
        <v>700000</v>
      </c>
      <c r="V309" s="2">
        <f t="shared" si="34"/>
        <v>95243503.206466436</v>
      </c>
      <c r="W309" s="2">
        <f t="shared" si="61"/>
        <v>615485.20556333661</v>
      </c>
      <c r="X309" s="2">
        <f t="shared" si="51"/>
        <v>84514.794436663389</v>
      </c>
      <c r="Y309" s="2">
        <f t="shared" si="62"/>
        <v>65435807.251665875</v>
      </c>
      <c r="Z309" s="2" t="str">
        <f t="shared" si="52"/>
        <v>MEEP</v>
      </c>
      <c r="AA309" s="2">
        <f>IF(Z309="HERE",Y309,AA308+Graph!$G$1*1000)</f>
        <v>85234525.26839295</v>
      </c>
      <c r="AB309" s="2">
        <f t="shared" si="63"/>
        <v>420000</v>
      </c>
      <c r="AC309" s="2">
        <f t="shared" si="64"/>
        <v>55607822.371444933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232</v>
      </c>
      <c r="C310" s="7"/>
      <c r="D310" s="2" t="e">
        <f t="shared" si="55"/>
        <v>#N/A</v>
      </c>
      <c r="E310" s="2" t="e">
        <f t="shared" si="67"/>
        <v>#N/A</v>
      </c>
      <c r="F310" s="2">
        <v>736853.36379316449</v>
      </c>
      <c r="G310" s="2">
        <f t="shared" si="70"/>
        <v>674145.14285714284</v>
      </c>
      <c r="H310" s="2">
        <f t="shared" si="65"/>
        <v>151612217.4615393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6794458.8571428768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833660.15173193812</v>
      </c>
      <c r="Q310" s="2">
        <f t="shared" si="71"/>
        <v>700000</v>
      </c>
      <c r="R310" s="2">
        <f t="shared" si="66"/>
        <v>161379310.45813233</v>
      </c>
      <c r="S310" s="2">
        <f t="shared" si="58"/>
        <v>674145.14285713434</v>
      </c>
      <c r="T310" s="2">
        <f t="shared" si="59"/>
        <v>25854.857142857276</v>
      </c>
      <c r="U310" s="2">
        <f t="shared" si="60"/>
        <v>700000</v>
      </c>
      <c r="V310" s="2">
        <f t="shared" si="34"/>
        <v>95860416.272714823</v>
      </c>
      <c r="W310" s="2">
        <f t="shared" si="61"/>
        <v>616913.0662483871</v>
      </c>
      <c r="X310" s="2">
        <f t="shared" si="51"/>
        <v>83086.933751612902</v>
      </c>
      <c r="Y310" s="2">
        <f t="shared" si="62"/>
        <v>65518894.185417488</v>
      </c>
      <c r="Z310" s="2" t="str">
        <f t="shared" si="52"/>
        <v>MEEP</v>
      </c>
      <c r="AA310" s="2">
        <f>IF(Z310="HERE",Y310,AA309+Graph!$G$1*1000)</f>
        <v>85654525.26839295</v>
      </c>
      <c r="AB310" s="2">
        <f t="shared" si="63"/>
        <v>420000</v>
      </c>
      <c r="AC310" s="2">
        <f t="shared" si="64"/>
        <v>55607822.371444933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233</v>
      </c>
      <c r="C311" s="7"/>
      <c r="D311" s="2" t="e">
        <f t="shared" si="55"/>
        <v>#N/A</v>
      </c>
      <c r="E311" s="2" t="e">
        <f t="shared" si="67"/>
        <v>#N/A</v>
      </c>
      <c r="F311" s="2">
        <v>738281.22447822243</v>
      </c>
      <c r="G311" s="2">
        <f t="shared" si="70"/>
        <v>674145.14285714284</v>
      </c>
      <c r="H311" s="2">
        <f t="shared" si="65"/>
        <v>152286362.60439643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6820313.7142857341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835445.71504585445</v>
      </c>
      <c r="Q311" s="2">
        <f t="shared" si="71"/>
        <v>700000</v>
      </c>
      <c r="R311" s="2">
        <f t="shared" si="66"/>
        <v>162079310.45813233</v>
      </c>
      <c r="S311" s="2">
        <f t="shared" si="58"/>
        <v>674145.14285713434</v>
      </c>
      <c r="T311" s="2">
        <f t="shared" si="59"/>
        <v>25854.857142857276</v>
      </c>
      <c r="U311" s="2">
        <f t="shared" si="60"/>
        <v>700000</v>
      </c>
      <c r="V311" s="2">
        <f t="shared" si="34"/>
        <v>96478757.199648276</v>
      </c>
      <c r="W311" s="2">
        <f t="shared" si="61"/>
        <v>618340.92693345249</v>
      </c>
      <c r="X311" s="2">
        <f t="shared" si="51"/>
        <v>81659.073066547513</v>
      </c>
      <c r="Y311" s="2">
        <f t="shared" si="62"/>
        <v>65600553.258484036</v>
      </c>
      <c r="Z311" s="2" t="str">
        <f t="shared" si="52"/>
        <v>MEEP</v>
      </c>
      <c r="AA311" s="2">
        <f>IF(Z311="HERE",Y311,AA310+Graph!$G$1*1000)</f>
        <v>86074525.26839295</v>
      </c>
      <c r="AB311" s="2">
        <f t="shared" si="63"/>
        <v>420000</v>
      </c>
      <c r="AC311" s="2">
        <f t="shared" si="64"/>
        <v>55607822.371444933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234</v>
      </c>
      <c r="C312" s="7"/>
      <c r="D312" s="2" t="e">
        <f t="shared" si="55"/>
        <v>#N/A</v>
      </c>
      <c r="E312" s="2" t="e">
        <f t="shared" si="67"/>
        <v>#N/A</v>
      </c>
      <c r="F312" s="2">
        <v>739709.08516328037</v>
      </c>
      <c r="G312" s="2">
        <f t="shared" si="70"/>
        <v>674145.14285714284</v>
      </c>
      <c r="H312" s="2">
        <f t="shared" si="65"/>
        <v>152960507.74725357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6846168.5714285914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837231.27835978568</v>
      </c>
      <c r="Q312" s="2">
        <f t="shared" si="71"/>
        <v>700000</v>
      </c>
      <c r="R312" s="2">
        <f t="shared" si="66"/>
        <v>162779310.45813233</v>
      </c>
      <c r="S312" s="2">
        <f t="shared" si="58"/>
        <v>674145.14285713434</v>
      </c>
      <c r="T312" s="2">
        <f t="shared" si="59"/>
        <v>25854.857142857276</v>
      </c>
      <c r="U312" s="2">
        <f t="shared" si="60"/>
        <v>700000</v>
      </c>
      <c r="V312" s="2">
        <f t="shared" si="34"/>
        <v>97098525.987266779</v>
      </c>
      <c r="W312" s="2">
        <f t="shared" si="61"/>
        <v>619768.78761850297</v>
      </c>
      <c r="X312" s="2">
        <f t="shared" si="51"/>
        <v>80231.212381497025</v>
      </c>
      <c r="Y312" s="2">
        <f t="shared" si="62"/>
        <v>65680784.470865533</v>
      </c>
      <c r="Z312" s="2" t="str">
        <f t="shared" si="52"/>
        <v>MEEP</v>
      </c>
      <c r="AA312" s="2">
        <f>IF(Z312="HERE",Y312,AA311+Graph!$G$1*1000)</f>
        <v>86494525.26839295</v>
      </c>
      <c r="AB312" s="2">
        <f t="shared" si="63"/>
        <v>420000</v>
      </c>
      <c r="AC312" s="2">
        <f t="shared" si="64"/>
        <v>55607822.371444933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235</v>
      </c>
      <c r="C313" s="7"/>
      <c r="D313" s="2" t="e">
        <f t="shared" si="55"/>
        <v>#N/A</v>
      </c>
      <c r="E313" s="2" t="e">
        <f t="shared" si="67"/>
        <v>#N/A</v>
      </c>
      <c r="F313" s="2">
        <v>741136.94584833831</v>
      </c>
      <c r="G313" s="2">
        <f t="shared" si="70"/>
        <v>674145.14285714284</v>
      </c>
      <c r="H313" s="2">
        <f t="shared" si="65"/>
        <v>153634652.8901107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6872023.4285714487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839016.841673702</v>
      </c>
      <c r="Q313" s="2">
        <f t="shared" si="71"/>
        <v>700000</v>
      </c>
      <c r="R313" s="2">
        <f t="shared" si="66"/>
        <v>163479310.45813233</v>
      </c>
      <c r="S313" s="2">
        <f t="shared" si="58"/>
        <v>674145.14285713434</v>
      </c>
      <c r="T313" s="2">
        <f t="shared" si="59"/>
        <v>25854.857142857276</v>
      </c>
      <c r="U313" s="2">
        <f t="shared" si="60"/>
        <v>700000</v>
      </c>
      <c r="V313" s="2">
        <f t="shared" si="34"/>
        <v>97719722.635570347</v>
      </c>
      <c r="W313" s="2">
        <f t="shared" si="61"/>
        <v>621196.64830356836</v>
      </c>
      <c r="X313" s="2">
        <f t="shared" si="51"/>
        <v>78803.351696431637</v>
      </c>
      <c r="Y313" s="2">
        <f t="shared" si="62"/>
        <v>65759587.822561964</v>
      </c>
      <c r="Z313" s="2" t="str">
        <f t="shared" si="52"/>
        <v>MEEP</v>
      </c>
      <c r="AA313" s="2">
        <f>IF(Z313="HERE",Y313,AA312+Graph!$G$1*1000)</f>
        <v>86914525.26839295</v>
      </c>
      <c r="AB313" s="2">
        <f t="shared" si="63"/>
        <v>420000</v>
      </c>
      <c r="AC313" s="2">
        <f t="shared" si="64"/>
        <v>55607822.371444933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236</v>
      </c>
      <c r="C314" s="7"/>
      <c r="D314" s="2" t="e">
        <f t="shared" si="55"/>
        <v>#N/A</v>
      </c>
      <c r="E314" s="2" t="e">
        <f t="shared" si="67"/>
        <v>#N/A</v>
      </c>
      <c r="F314" s="2">
        <v>742564.80653339624</v>
      </c>
      <c r="G314" s="2">
        <f t="shared" si="70"/>
        <v>674145.14285714284</v>
      </c>
      <c r="H314" s="2">
        <f t="shared" si="65"/>
        <v>154308798.03296784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6897878.2857143059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840802.40498763323</v>
      </c>
      <c r="Q314" s="2">
        <f t="shared" si="71"/>
        <v>700000</v>
      </c>
      <c r="R314" s="2">
        <f t="shared" si="66"/>
        <v>164179310.45813233</v>
      </c>
      <c r="S314" s="2">
        <f t="shared" si="58"/>
        <v>674145.14285713434</v>
      </c>
      <c r="T314" s="2">
        <f t="shared" si="59"/>
        <v>25854.857142857276</v>
      </c>
      <c r="U314" s="2">
        <f t="shared" si="60"/>
        <v>700000</v>
      </c>
      <c r="V314" s="2">
        <f t="shared" si="34"/>
        <v>98342347.144558966</v>
      </c>
      <c r="W314" s="2">
        <f t="shared" si="61"/>
        <v>622624.50898861885</v>
      </c>
      <c r="X314" s="2">
        <f t="shared" si="51"/>
        <v>77375.491011381149</v>
      </c>
      <c r="Y314" s="2">
        <f t="shared" si="62"/>
        <v>65836963.313573346</v>
      </c>
      <c r="Z314" s="2" t="str">
        <f t="shared" si="52"/>
        <v>MEEP</v>
      </c>
      <c r="AA314" s="2">
        <f>IF(Z314="HERE",Y314,AA313+Graph!$G$1*1000)</f>
        <v>87334525.26839295</v>
      </c>
      <c r="AB314" s="2">
        <f t="shared" si="63"/>
        <v>420000</v>
      </c>
      <c r="AC314" s="2">
        <f t="shared" si="64"/>
        <v>55607822.371444933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237</v>
      </c>
      <c r="C315" s="7"/>
      <c r="D315" s="2" t="e">
        <f t="shared" si="55"/>
        <v>#N/A</v>
      </c>
      <c r="E315" s="2" t="e">
        <f t="shared" si="67"/>
        <v>#N/A</v>
      </c>
      <c r="F315" s="2">
        <v>743992.66721844673</v>
      </c>
      <c r="G315" s="2">
        <f t="shared" si="70"/>
        <v>674145.14285714284</v>
      </c>
      <c r="H315" s="2">
        <f t="shared" si="65"/>
        <v>154982943.17582497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6923733.1428571632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842587.96830156446</v>
      </c>
      <c r="Q315" s="2">
        <f t="shared" si="71"/>
        <v>700000</v>
      </c>
      <c r="R315" s="2">
        <f t="shared" si="66"/>
        <v>164879310.45813233</v>
      </c>
      <c r="S315" s="2">
        <f t="shared" si="58"/>
        <v>674145.14285713434</v>
      </c>
      <c r="T315" s="2">
        <f t="shared" si="59"/>
        <v>25854.857142857276</v>
      </c>
      <c r="U315" s="2">
        <f t="shared" si="60"/>
        <v>700000</v>
      </c>
      <c r="V315" s="2">
        <f t="shared" si="34"/>
        <v>98966399.514232635</v>
      </c>
      <c r="W315" s="2">
        <f t="shared" si="61"/>
        <v>624052.36967366934</v>
      </c>
      <c r="X315" s="2">
        <f t="shared" si="51"/>
        <v>75947.630326330662</v>
      </c>
      <c r="Y315" s="2">
        <f t="shared" si="62"/>
        <v>65912910.943899676</v>
      </c>
      <c r="Z315" s="2" t="str">
        <f t="shared" si="52"/>
        <v>MEEP</v>
      </c>
      <c r="AA315" s="2">
        <f>IF(Z315="HERE",Y315,AA314+Graph!$G$1*1000)</f>
        <v>87754525.26839295</v>
      </c>
      <c r="AB315" s="2">
        <f t="shared" si="63"/>
        <v>420000</v>
      </c>
      <c r="AC315" s="2">
        <f t="shared" si="64"/>
        <v>55607822.371444933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238</v>
      </c>
      <c r="C316" s="7"/>
      <c r="D316" s="2" t="e">
        <f t="shared" si="55"/>
        <v>#N/A</v>
      </c>
      <c r="E316" s="2" t="e">
        <f t="shared" si="67"/>
        <v>#N/A</v>
      </c>
      <c r="F316" s="2">
        <v>745420.52790350467</v>
      </c>
      <c r="G316" s="2">
        <f t="shared" si="70"/>
        <v>674145.14285714284</v>
      </c>
      <c r="H316" s="2">
        <f t="shared" si="65"/>
        <v>155657088.3186821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6949588.0000000205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844373.53161548078</v>
      </c>
      <c r="Q316" s="2">
        <f t="shared" si="71"/>
        <v>700000</v>
      </c>
      <c r="R316" s="2">
        <f t="shared" si="66"/>
        <v>165579310.45813233</v>
      </c>
      <c r="S316" s="2">
        <f t="shared" si="58"/>
        <v>674145.14285713434</v>
      </c>
      <c r="T316" s="2">
        <f t="shared" si="59"/>
        <v>25854.857142857276</v>
      </c>
      <c r="U316" s="2">
        <f t="shared" si="60"/>
        <v>700000</v>
      </c>
      <c r="V316" s="2">
        <f t="shared" si="34"/>
        <v>99591879.74459137</v>
      </c>
      <c r="W316" s="2">
        <f t="shared" si="61"/>
        <v>625480.23035873473</v>
      </c>
      <c r="X316" s="2">
        <f t="shared" si="51"/>
        <v>74519.769641265273</v>
      </c>
      <c r="Y316" s="2">
        <f t="shared" si="62"/>
        <v>65987430.713540941</v>
      </c>
      <c r="Z316" s="2" t="str">
        <f t="shared" si="52"/>
        <v>MEEP</v>
      </c>
      <c r="AA316" s="2">
        <f>IF(Z316="HERE",Y316,AA315+Graph!$G$1*1000)</f>
        <v>88174525.26839295</v>
      </c>
      <c r="AB316" s="2">
        <f t="shared" si="63"/>
        <v>420000</v>
      </c>
      <c r="AC316" s="2">
        <f t="shared" si="64"/>
        <v>55607822.371444933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239</v>
      </c>
      <c r="C317" s="7"/>
      <c r="D317" s="2" t="e">
        <f t="shared" si="55"/>
        <v>#N/A</v>
      </c>
      <c r="E317" s="2" t="e">
        <f t="shared" si="67"/>
        <v>#N/A</v>
      </c>
      <c r="F317" s="2">
        <v>746848.38858856261</v>
      </c>
      <c r="G317" s="2">
        <f t="shared" si="70"/>
        <v>674145.14285714284</v>
      </c>
      <c r="H317" s="2">
        <f t="shared" si="65"/>
        <v>156331233.46153924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6975442.8571428778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846159.09492941201</v>
      </c>
      <c r="Q317" s="2">
        <f t="shared" si="71"/>
        <v>700000</v>
      </c>
      <c r="R317" s="2">
        <f t="shared" si="66"/>
        <v>166279310.45813233</v>
      </c>
      <c r="S317" s="2">
        <f t="shared" si="58"/>
        <v>674145.14285713434</v>
      </c>
      <c r="T317" s="2">
        <f t="shared" si="59"/>
        <v>25854.857142857276</v>
      </c>
      <c r="U317" s="2">
        <f t="shared" si="60"/>
        <v>700000</v>
      </c>
      <c r="V317" s="2">
        <f t="shared" si="34"/>
        <v>100218787.83563516</v>
      </c>
      <c r="W317" s="2">
        <f t="shared" si="61"/>
        <v>626908.09104378521</v>
      </c>
      <c r="X317" s="2">
        <f t="shared" si="51"/>
        <v>73091.908956214786</v>
      </c>
      <c r="Y317" s="2">
        <f t="shared" si="62"/>
        <v>66060522.622497156</v>
      </c>
      <c r="Z317" s="2" t="str">
        <f t="shared" si="52"/>
        <v>MEEP</v>
      </c>
      <c r="AA317" s="2">
        <f>IF(Z317="HERE",Y317,AA316+Graph!$G$1*1000)</f>
        <v>88594525.26839295</v>
      </c>
      <c r="AB317" s="2">
        <f t="shared" si="63"/>
        <v>420000</v>
      </c>
      <c r="AC317" s="2">
        <f t="shared" si="64"/>
        <v>55607822.371444933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240</v>
      </c>
      <c r="C318" s="7"/>
      <c r="D318" s="2" t="e">
        <f t="shared" si="55"/>
        <v>#N/A</v>
      </c>
      <c r="E318" s="2" t="e">
        <f t="shared" si="67"/>
        <v>#N/A</v>
      </c>
      <c r="F318" s="2">
        <v>748276.24927362055</v>
      </c>
      <c r="G318" s="2">
        <f t="shared" si="70"/>
        <v>674145.14285714284</v>
      </c>
      <c r="H318" s="2">
        <f t="shared" si="65"/>
        <v>157005378.60439637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7001297.714285735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847944.65824332833</v>
      </c>
      <c r="Q318" s="2">
        <f t="shared" si="71"/>
        <v>700000</v>
      </c>
      <c r="R318" s="2">
        <f t="shared" si="66"/>
        <v>166979310.45813233</v>
      </c>
      <c r="S318" s="2">
        <f t="shared" si="58"/>
        <v>674145.14285713434</v>
      </c>
      <c r="T318" s="2">
        <f t="shared" si="59"/>
        <v>25854.857142857276</v>
      </c>
      <c r="U318" s="2">
        <f t="shared" si="60"/>
        <v>700000</v>
      </c>
      <c r="V318" s="2">
        <f t="shared" si="34"/>
        <v>100847123.78736401</v>
      </c>
      <c r="W318" s="2">
        <f t="shared" si="61"/>
        <v>628335.9517288506</v>
      </c>
      <c r="X318" s="2">
        <f t="shared" si="51"/>
        <v>71664.048271149397</v>
      </c>
      <c r="Y318" s="2">
        <f t="shared" si="62"/>
        <v>66132186.670768306</v>
      </c>
      <c r="Z318" s="2" t="str">
        <f t="shared" si="52"/>
        <v>MEEP</v>
      </c>
      <c r="AA318" s="2">
        <f>IF(Z318="HERE",Y318,AA317+Graph!$G$1*1000)</f>
        <v>89014525.26839295</v>
      </c>
      <c r="AB318" s="2">
        <f t="shared" si="63"/>
        <v>420000</v>
      </c>
      <c r="AC318" s="2">
        <f t="shared" si="64"/>
        <v>55607822.371444933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241</v>
      </c>
      <c r="C319" s="7"/>
      <c r="D319" s="2" t="e">
        <f t="shared" si="55"/>
        <v>#N/A</v>
      </c>
      <c r="E319" s="2" t="e">
        <f t="shared" si="67"/>
        <v>#N/A</v>
      </c>
      <c r="F319" s="2">
        <v>749704.10995867848</v>
      </c>
      <c r="G319" s="2">
        <f t="shared" si="70"/>
        <v>674145.14285714284</v>
      </c>
      <c r="H319" s="2">
        <f t="shared" si="65"/>
        <v>157679523.74725351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7027152.5714285923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849730.22155725956</v>
      </c>
      <c r="Q319" s="2">
        <f t="shared" si="71"/>
        <v>700000</v>
      </c>
      <c r="R319" s="2">
        <f t="shared" si="66"/>
        <v>167679310.45813233</v>
      </c>
      <c r="S319" s="2">
        <f t="shared" si="58"/>
        <v>674145.14285713434</v>
      </c>
      <c r="T319" s="2">
        <f t="shared" si="59"/>
        <v>25854.857142857276</v>
      </c>
      <c r="U319" s="2">
        <f t="shared" si="60"/>
        <v>700000</v>
      </c>
      <c r="V319" s="2">
        <f t="shared" si="34"/>
        <v>101476887.59977791</v>
      </c>
      <c r="W319" s="2">
        <f t="shared" si="61"/>
        <v>629763.81241390109</v>
      </c>
      <c r="X319" s="2">
        <f t="shared" si="51"/>
        <v>70236.187586098909</v>
      </c>
      <c r="Y319" s="2">
        <f t="shared" si="62"/>
        <v>66202422.858354405</v>
      </c>
      <c r="Z319" s="2" t="str">
        <f t="shared" si="52"/>
        <v>MEEP</v>
      </c>
      <c r="AA319" s="2">
        <f>IF(Z319="HERE",Y319,AA318+Graph!$G$1*1000)</f>
        <v>89434525.26839295</v>
      </c>
      <c r="AB319" s="2">
        <f t="shared" si="63"/>
        <v>420000</v>
      </c>
      <c r="AC319" s="2">
        <f t="shared" si="64"/>
        <v>55607822.371444933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242</v>
      </c>
      <c r="C320" s="7"/>
      <c r="D320" s="2" t="e">
        <f t="shared" si="55"/>
        <v>#N/A</v>
      </c>
      <c r="E320" s="2" t="e">
        <f t="shared" si="67"/>
        <v>#N/A</v>
      </c>
      <c r="F320" s="2">
        <v>751131.97064373642</v>
      </c>
      <c r="G320" s="2">
        <f t="shared" si="70"/>
        <v>674145.14285714284</v>
      </c>
      <c r="H320" s="2">
        <f t="shared" si="65"/>
        <v>158353668.89011064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7053007.4285714496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851515.78487117589</v>
      </c>
      <c r="Q320" s="2">
        <f t="shared" si="71"/>
        <v>700000</v>
      </c>
      <c r="R320" s="2">
        <f t="shared" si="66"/>
        <v>168379310.45813233</v>
      </c>
      <c r="S320" s="2">
        <f t="shared" si="58"/>
        <v>674145.14285713434</v>
      </c>
      <c r="T320" s="2">
        <f t="shared" si="59"/>
        <v>25854.857142857276</v>
      </c>
      <c r="U320" s="2">
        <f t="shared" si="60"/>
        <v>700000</v>
      </c>
      <c r="V320" s="2">
        <f t="shared" si="34"/>
        <v>102108079.27287687</v>
      </c>
      <c r="W320" s="2">
        <f t="shared" si="61"/>
        <v>631191.67309896648</v>
      </c>
      <c r="X320" s="2">
        <f t="shared" si="51"/>
        <v>68808.326901033521</v>
      </c>
      <c r="Y320" s="2">
        <f t="shared" si="62"/>
        <v>66271231.185255438</v>
      </c>
      <c r="Z320" s="2" t="str">
        <f t="shared" si="52"/>
        <v>MEEP</v>
      </c>
      <c r="AA320" s="2">
        <f>IF(Z320="HERE",Y320,AA319+Graph!$G$1*1000)</f>
        <v>89854525.26839295</v>
      </c>
      <c r="AB320" s="2">
        <f t="shared" si="63"/>
        <v>420000</v>
      </c>
      <c r="AC320" s="2">
        <f t="shared" si="64"/>
        <v>55607822.371444933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243</v>
      </c>
      <c r="C321" s="7"/>
      <c r="D321" s="2" t="e">
        <f t="shared" si="55"/>
        <v>#N/A</v>
      </c>
      <c r="E321" s="2" t="e">
        <f t="shared" si="67"/>
        <v>#N/A</v>
      </c>
      <c r="F321" s="2">
        <v>752559.83132878691</v>
      </c>
      <c r="G321" s="2">
        <f t="shared" si="70"/>
        <v>674145.14285714284</v>
      </c>
      <c r="H321" s="2">
        <f t="shared" si="65"/>
        <v>159027814.03296778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7078862.2857143069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853301.34818510711</v>
      </c>
      <c r="Q321" s="2">
        <f t="shared" si="71"/>
        <v>700000</v>
      </c>
      <c r="R321" s="2">
        <f t="shared" si="66"/>
        <v>169079310.45813233</v>
      </c>
      <c r="S321" s="2">
        <f t="shared" si="58"/>
        <v>674145.14285713434</v>
      </c>
      <c r="T321" s="2">
        <f t="shared" si="59"/>
        <v>25854.857142857276</v>
      </c>
      <c r="U321" s="2">
        <f t="shared" si="60"/>
        <v>700000</v>
      </c>
      <c r="V321" s="2">
        <f t="shared" si="34"/>
        <v>102740698.80666089</v>
      </c>
      <c r="W321" s="2">
        <f t="shared" si="61"/>
        <v>632619.53378401697</v>
      </c>
      <c r="X321" s="2">
        <f t="shared" si="51"/>
        <v>67380.466215983033</v>
      </c>
      <c r="Y321" s="2">
        <f t="shared" si="62"/>
        <v>66338611.651471421</v>
      </c>
      <c r="Z321" s="2" t="str">
        <f t="shared" si="52"/>
        <v>MEEP</v>
      </c>
      <c r="AA321" s="2">
        <f>IF(Z321="HERE",Y321,AA320+Graph!$G$1*1000)</f>
        <v>90274525.26839295</v>
      </c>
      <c r="AB321" s="2">
        <f t="shared" si="63"/>
        <v>420000</v>
      </c>
      <c r="AC321" s="2">
        <f t="shared" si="64"/>
        <v>55607822.371444933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244</v>
      </c>
      <c r="C322" s="7"/>
      <c r="D322" s="2" t="e">
        <f t="shared" si="55"/>
        <v>#N/A</v>
      </c>
      <c r="E322" s="2" t="e">
        <f t="shared" si="67"/>
        <v>#N/A</v>
      </c>
      <c r="F322" s="2">
        <v>753987.69201384485</v>
      </c>
      <c r="G322" s="2">
        <f t="shared" si="70"/>
        <v>674145.14285714284</v>
      </c>
      <c r="H322" s="2">
        <f t="shared" si="65"/>
        <v>159701959.17582491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7104717.1428571641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855086.91149902344</v>
      </c>
      <c r="Q322" s="2">
        <f t="shared" si="71"/>
        <v>700000</v>
      </c>
      <c r="R322" s="2">
        <f t="shared" si="66"/>
        <v>169779310.45813233</v>
      </c>
      <c r="S322" s="2">
        <f t="shared" si="58"/>
        <v>674145.14285713434</v>
      </c>
      <c r="T322" s="2">
        <f t="shared" si="59"/>
        <v>25854.857142857276</v>
      </c>
      <c r="U322" s="2">
        <f t="shared" si="60"/>
        <v>700000</v>
      </c>
      <c r="V322" s="2">
        <f t="shared" si="34"/>
        <v>103374746.20112997</v>
      </c>
      <c r="W322" s="2">
        <f t="shared" si="61"/>
        <v>634047.39446908236</v>
      </c>
      <c r="X322" s="2">
        <f t="shared" si="51"/>
        <v>65952.605530917645</v>
      </c>
      <c r="Y322" s="2">
        <f t="shared" si="62"/>
        <v>66404564.257002339</v>
      </c>
      <c r="Z322" s="2" t="str">
        <f t="shared" si="52"/>
        <v>MEEP</v>
      </c>
      <c r="AA322" s="2">
        <f>IF(Z322="HERE",Y322,AA321+Graph!$G$1*1000)</f>
        <v>90694525.26839295</v>
      </c>
      <c r="AB322" s="2">
        <f t="shared" si="63"/>
        <v>420000</v>
      </c>
      <c r="AC322" s="2">
        <f t="shared" si="64"/>
        <v>55607822.371444933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245</v>
      </c>
      <c r="C323" s="7"/>
      <c r="D323" s="2" t="e">
        <f t="shared" si="55"/>
        <v>#N/A</v>
      </c>
      <c r="E323" s="2" t="e">
        <f t="shared" si="67"/>
        <v>#N/A</v>
      </c>
      <c r="F323" s="2">
        <v>755415.55269890279</v>
      </c>
      <c r="G323" s="2">
        <f t="shared" si="70"/>
        <v>674145.14285714284</v>
      </c>
      <c r="H323" s="2">
        <f t="shared" si="65"/>
        <v>160376104.31868204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7130572.0000000214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856872.47481295466</v>
      </c>
      <c r="Q323" s="2">
        <f t="shared" si="71"/>
        <v>700000</v>
      </c>
      <c r="R323" s="2">
        <f t="shared" si="66"/>
        <v>170479310.45813233</v>
      </c>
      <c r="S323" s="2">
        <f t="shared" si="58"/>
        <v>674145.14285713434</v>
      </c>
      <c r="T323" s="2">
        <f t="shared" si="59"/>
        <v>25854.857142857276</v>
      </c>
      <c r="U323" s="2">
        <f t="shared" si="60"/>
        <v>700000</v>
      </c>
      <c r="V323" s="2">
        <f t="shared" si="34"/>
        <v>104010221.45628411</v>
      </c>
      <c r="W323" s="2">
        <f t="shared" si="61"/>
        <v>635475.25515413284</v>
      </c>
      <c r="X323" s="2">
        <f t="shared" si="51"/>
        <v>64524.744845867157</v>
      </c>
      <c r="Y323" s="2">
        <f t="shared" si="62"/>
        <v>66469089.001848206</v>
      </c>
      <c r="Z323" s="2" t="str">
        <f t="shared" si="52"/>
        <v>MEEP</v>
      </c>
      <c r="AA323" s="2">
        <f>IF(Z323="HERE",Y323,AA322+Graph!$G$1*1000)</f>
        <v>91114525.26839295</v>
      </c>
      <c r="AB323" s="2">
        <f t="shared" si="63"/>
        <v>420000</v>
      </c>
      <c r="AC323" s="2">
        <f t="shared" si="64"/>
        <v>55607822.371444933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246</v>
      </c>
      <c r="C324" s="7"/>
      <c r="D324" s="2" t="e">
        <f t="shared" si="55"/>
        <v>#N/A</v>
      </c>
      <c r="E324" s="2" t="e">
        <f t="shared" si="67"/>
        <v>#N/A</v>
      </c>
      <c r="F324" s="2">
        <v>756843.41338396072</v>
      </c>
      <c r="G324" s="2">
        <f t="shared" si="70"/>
        <v>674145.14285714284</v>
      </c>
      <c r="H324" s="2">
        <f t="shared" si="65"/>
        <v>161050249.46153918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7156426.8571428787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858658.03812688589</v>
      </c>
      <c r="Q324" s="2">
        <f t="shared" si="71"/>
        <v>700000</v>
      </c>
      <c r="R324" s="2">
        <f t="shared" si="66"/>
        <v>171179310.45813233</v>
      </c>
      <c r="S324" s="2">
        <f t="shared" si="58"/>
        <v>674145.14285713434</v>
      </c>
      <c r="T324" s="2">
        <f t="shared" si="59"/>
        <v>25854.857142857276</v>
      </c>
      <c r="U324" s="2">
        <f t="shared" si="60"/>
        <v>700000</v>
      </c>
      <c r="V324" s="2">
        <f t="shared" si="34"/>
        <v>104647124.57212329</v>
      </c>
      <c r="W324" s="2">
        <f t="shared" si="61"/>
        <v>636903.11583918333</v>
      </c>
      <c r="X324" s="2">
        <f t="shared" si="51"/>
        <v>63096.884160816669</v>
      </c>
      <c r="Y324" s="2">
        <f t="shared" si="62"/>
        <v>66532185.886009023</v>
      </c>
      <c r="Z324" s="2" t="str">
        <f t="shared" si="52"/>
        <v>MEEP</v>
      </c>
      <c r="AA324" s="2">
        <f>IF(Z324="HERE",Y324,AA323+Graph!$G$1*1000)</f>
        <v>91534525.26839295</v>
      </c>
      <c r="AB324" s="2">
        <f t="shared" si="63"/>
        <v>420000</v>
      </c>
      <c r="AC324" s="2">
        <f t="shared" si="64"/>
        <v>55607822.371444933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247</v>
      </c>
      <c r="C325" s="7"/>
      <c r="D325" s="2" t="e">
        <f t="shared" si="55"/>
        <v>#N/A</v>
      </c>
      <c r="E325" s="2" t="e">
        <f t="shared" si="67"/>
        <v>#N/A</v>
      </c>
      <c r="F325" s="2">
        <v>758271.27406901866</v>
      </c>
      <c r="G325" s="2">
        <f t="shared" si="70"/>
        <v>674145.14285714284</v>
      </c>
      <c r="H325" s="2">
        <f t="shared" si="65"/>
        <v>161724394.60439631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7182281.714285736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860443.60144080222</v>
      </c>
      <c r="Q325" s="2">
        <f t="shared" si="71"/>
        <v>700000</v>
      </c>
      <c r="R325" s="2">
        <f t="shared" si="66"/>
        <v>171879310.45813233</v>
      </c>
      <c r="S325" s="2">
        <f t="shared" si="58"/>
        <v>674145.14285713434</v>
      </c>
      <c r="T325" s="2">
        <f t="shared" si="59"/>
        <v>25854.857142857276</v>
      </c>
      <c r="U325" s="2">
        <f t="shared" si="60"/>
        <v>700000</v>
      </c>
      <c r="V325" s="2">
        <f t="shared" si="34"/>
        <v>105285455.54864754</v>
      </c>
      <c r="W325" s="2">
        <f t="shared" si="61"/>
        <v>638330.97652424872</v>
      </c>
      <c r="X325" s="2">
        <f t="shared" si="51"/>
        <v>61669.023475751281</v>
      </c>
      <c r="Y325" s="2">
        <f t="shared" si="62"/>
        <v>66593854.909484774</v>
      </c>
      <c r="Z325" s="2" t="str">
        <f t="shared" si="52"/>
        <v>MEEP</v>
      </c>
      <c r="AA325" s="2">
        <f>IF(Z325="HERE",Y325,AA324+Graph!$G$1*1000)</f>
        <v>91954525.26839295</v>
      </c>
      <c r="AB325" s="2">
        <f t="shared" si="63"/>
        <v>420000</v>
      </c>
      <c r="AC325" s="2">
        <f t="shared" si="64"/>
        <v>55607822.371444933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248</v>
      </c>
      <c r="C326" s="7"/>
      <c r="D326" s="2" t="e">
        <f t="shared" si="55"/>
        <v>#N/A</v>
      </c>
      <c r="E326" s="2" t="e">
        <f t="shared" si="67"/>
        <v>#N/A</v>
      </c>
      <c r="F326" s="2">
        <v>759699.1347540766</v>
      </c>
      <c r="G326" s="2">
        <f t="shared" si="70"/>
        <v>674145.14285714284</v>
      </c>
      <c r="H326" s="2">
        <f t="shared" si="65"/>
        <v>162398539.74725345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7208136.5714285932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862229.16475473344</v>
      </c>
      <c r="Q326" s="2">
        <f t="shared" si="71"/>
        <v>700000</v>
      </c>
      <c r="R326" s="2">
        <f t="shared" si="66"/>
        <v>172579310.45813233</v>
      </c>
      <c r="S326" s="2">
        <f t="shared" si="58"/>
        <v>674145.14285713434</v>
      </c>
      <c r="T326" s="2">
        <f t="shared" si="59"/>
        <v>25854.857142857276</v>
      </c>
      <c r="U326" s="2">
        <f t="shared" si="60"/>
        <v>700000</v>
      </c>
      <c r="V326" s="2">
        <f t="shared" si="34"/>
        <v>105925214.38585684</v>
      </c>
      <c r="W326" s="2">
        <f t="shared" si="61"/>
        <v>639758.83720929921</v>
      </c>
      <c r="X326" s="2">
        <f t="shared" si="51"/>
        <v>60241.162790700793</v>
      </c>
      <c r="Y326" s="2">
        <f t="shared" si="62"/>
        <v>66654096.072275475</v>
      </c>
      <c r="Z326" s="2" t="str">
        <f t="shared" si="52"/>
        <v>MEEP</v>
      </c>
      <c r="AA326" s="2">
        <f>IF(Z326="HERE",Y326,AA325+Graph!$G$1*1000)</f>
        <v>92374525.26839295</v>
      </c>
      <c r="AB326" s="2">
        <f t="shared" si="63"/>
        <v>420000</v>
      </c>
      <c r="AC326" s="2">
        <f t="shared" si="64"/>
        <v>55607822.371444933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249</v>
      </c>
      <c r="C327" s="7"/>
      <c r="D327" s="2" t="e">
        <f t="shared" si="55"/>
        <v>#N/A</v>
      </c>
      <c r="E327" s="2" t="e">
        <f t="shared" si="67"/>
        <v>#N/A</v>
      </c>
      <c r="F327" s="2">
        <v>761126.99543913454</v>
      </c>
      <c r="G327" s="2">
        <f t="shared" si="70"/>
        <v>674145.14285714284</v>
      </c>
      <c r="H327" s="2">
        <f t="shared" si="65"/>
        <v>163072684.89011058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7233991.4285714505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864014.72806864977</v>
      </c>
      <c r="Q327" s="2">
        <f t="shared" si="71"/>
        <v>700000</v>
      </c>
      <c r="R327" s="2">
        <f t="shared" si="66"/>
        <v>173279310.45813233</v>
      </c>
      <c r="S327" s="2">
        <f t="shared" si="58"/>
        <v>674145.14285713434</v>
      </c>
      <c r="T327" s="2">
        <f t="shared" si="59"/>
        <v>25854.857142857276</v>
      </c>
      <c r="U327" s="2">
        <f t="shared" si="60"/>
        <v>700000</v>
      </c>
      <c r="V327" s="2">
        <f t="shared" si="34"/>
        <v>106566401.0837512</v>
      </c>
      <c r="W327" s="2">
        <f t="shared" si="61"/>
        <v>641186.6978943646</v>
      </c>
      <c r="X327" s="2">
        <f t="shared" si="51"/>
        <v>58813.302105635405</v>
      </c>
      <c r="Y327" s="2">
        <f t="shared" si="62"/>
        <v>66712909.37438111</v>
      </c>
      <c r="Z327" s="2" t="str">
        <f t="shared" si="52"/>
        <v>MEEP</v>
      </c>
      <c r="AA327" s="2">
        <f>IF(Z327="HERE",Y327,AA326+Graph!$G$1*1000)</f>
        <v>92794525.26839295</v>
      </c>
      <c r="AB327" s="2">
        <f t="shared" si="63"/>
        <v>420000</v>
      </c>
      <c r="AC327" s="2">
        <f t="shared" si="64"/>
        <v>55607822.371444933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250</v>
      </c>
      <c r="C328" s="7"/>
      <c r="D328" s="2" t="e">
        <f t="shared" si="55"/>
        <v>#N/A</v>
      </c>
      <c r="E328" s="2" t="e">
        <f t="shared" si="67"/>
        <v>#N/A</v>
      </c>
      <c r="F328" s="2">
        <v>762554.85612418503</v>
      </c>
      <c r="G328" s="2">
        <f t="shared" si="70"/>
        <v>674145.14285714284</v>
      </c>
      <c r="H328" s="2">
        <f t="shared" si="65"/>
        <v>163746830.03296772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7259846.2857143078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865800.291382581</v>
      </c>
      <c r="Q328" s="2">
        <f t="shared" si="71"/>
        <v>700000</v>
      </c>
      <c r="R328" s="2">
        <f t="shared" si="66"/>
        <v>173979310.45813233</v>
      </c>
      <c r="S328" s="2">
        <f t="shared" si="58"/>
        <v>674145.14285713434</v>
      </c>
      <c r="T328" s="2">
        <f t="shared" si="59"/>
        <v>25854.857142857276</v>
      </c>
      <c r="U328" s="2">
        <f t="shared" si="60"/>
        <v>700000</v>
      </c>
      <c r="V328" s="2">
        <f t="shared" si="34"/>
        <v>107209015.64233062</v>
      </c>
      <c r="W328" s="2">
        <f t="shared" si="61"/>
        <v>642614.55857941508</v>
      </c>
      <c r="X328" s="2">
        <f t="shared" si="51"/>
        <v>57385.441420584917</v>
      </c>
      <c r="Y328" s="2">
        <f t="shared" si="62"/>
        <v>66770294.815801695</v>
      </c>
      <c r="Z328" s="2" t="str">
        <f t="shared" si="52"/>
        <v>MEEP</v>
      </c>
      <c r="AA328" s="2">
        <f>IF(Z328="HERE",Y328,AA327+Graph!$G$1*1000)</f>
        <v>93214525.26839295</v>
      </c>
      <c r="AB328" s="2">
        <f t="shared" si="63"/>
        <v>420000</v>
      </c>
      <c r="AC328" s="2">
        <f t="shared" si="64"/>
        <v>55607822.371444933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251</v>
      </c>
      <c r="C329" s="7"/>
      <c r="D329" s="2" t="e">
        <f t="shared" si="55"/>
        <v>#N/A</v>
      </c>
      <c r="E329" s="2" t="e">
        <f t="shared" si="67"/>
        <v>#N/A</v>
      </c>
      <c r="F329" s="2">
        <v>763982.71680924296</v>
      </c>
      <c r="G329" s="2">
        <f t="shared" si="70"/>
        <v>674145.14285714284</v>
      </c>
      <c r="H329" s="2">
        <f t="shared" si="65"/>
        <v>164420975.17582485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7285701.1428571651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867585.85469649732</v>
      </c>
      <c r="Q329" s="2">
        <f t="shared" si="71"/>
        <v>700000</v>
      </c>
      <c r="R329" s="2">
        <f t="shared" si="66"/>
        <v>174679310.45813233</v>
      </c>
      <c r="S329" s="2">
        <f t="shared" si="58"/>
        <v>674145.14285713434</v>
      </c>
      <c r="T329" s="2">
        <f t="shared" si="59"/>
        <v>25854.857142857276</v>
      </c>
      <c r="U329" s="2">
        <f t="shared" si="60"/>
        <v>700000</v>
      </c>
      <c r="V329" s="2">
        <f t="shared" si="34"/>
        <v>107853058.06159508</v>
      </c>
      <c r="W329" s="2">
        <f t="shared" si="61"/>
        <v>644042.41926446557</v>
      </c>
      <c r="X329" s="2">
        <f t="shared" si="51"/>
        <v>55957.58073553443</v>
      </c>
      <c r="Y329" s="2">
        <f t="shared" si="62"/>
        <v>66826252.396537229</v>
      </c>
      <c r="Z329" s="2" t="str">
        <f t="shared" si="52"/>
        <v>MEEP</v>
      </c>
      <c r="AA329" s="2">
        <f>IF(Z329="HERE",Y329,AA328+Graph!$G$1*1000)</f>
        <v>93634525.26839295</v>
      </c>
      <c r="AB329" s="2">
        <f t="shared" si="63"/>
        <v>420000</v>
      </c>
      <c r="AC329" s="2">
        <f t="shared" si="64"/>
        <v>55607822.371444933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252</v>
      </c>
      <c r="C330" s="7"/>
      <c r="D330" s="2" t="e">
        <f t="shared" si="55"/>
        <v>#N/A</v>
      </c>
      <c r="E330" s="2" t="e">
        <f t="shared" si="67"/>
        <v>#N/A</v>
      </c>
      <c r="F330" s="2">
        <v>765410.5774943009</v>
      </c>
      <c r="G330" s="2">
        <f t="shared" si="70"/>
        <v>674145.14285714284</v>
      </c>
      <c r="H330" s="2">
        <f t="shared" si="65"/>
        <v>165095120.31868199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7311556.0000000224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869371.41801042855</v>
      </c>
      <c r="Q330" s="2">
        <f t="shared" si="71"/>
        <v>700000</v>
      </c>
      <c r="R330" s="2">
        <f t="shared" si="66"/>
        <v>175379310.45813233</v>
      </c>
      <c r="S330" s="2">
        <f t="shared" si="58"/>
        <v>674145.14285713434</v>
      </c>
      <c r="T330" s="2">
        <f t="shared" si="59"/>
        <v>25854.857142857276</v>
      </c>
      <c r="U330" s="2">
        <f t="shared" si="60"/>
        <v>700000</v>
      </c>
      <c r="V330" s="2">
        <f t="shared" si="34"/>
        <v>108498528.34154461</v>
      </c>
      <c r="W330" s="2">
        <f t="shared" si="61"/>
        <v>645470.27994953096</v>
      </c>
      <c r="X330" s="2">
        <f t="shared" si="51"/>
        <v>54529.720050469041</v>
      </c>
      <c r="Y330" s="2">
        <f t="shared" si="62"/>
        <v>66880782.116587698</v>
      </c>
      <c r="Z330" s="2" t="str">
        <f t="shared" si="52"/>
        <v>MEEP</v>
      </c>
      <c r="AA330" s="2">
        <f>IF(Z330="HERE",Y330,AA329+Graph!$G$1*1000)</f>
        <v>94054525.26839295</v>
      </c>
      <c r="AB330" s="2">
        <f t="shared" si="63"/>
        <v>420000</v>
      </c>
      <c r="AC330" s="2">
        <f t="shared" si="64"/>
        <v>55607822.371444933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253</v>
      </c>
      <c r="C331" s="7"/>
      <c r="D331" s="2" t="e">
        <f t="shared" si="55"/>
        <v>#N/A</v>
      </c>
      <c r="E331" s="2" t="e">
        <f t="shared" si="67"/>
        <v>#N/A</v>
      </c>
      <c r="F331" s="2">
        <v>766838.43817935884</v>
      </c>
      <c r="G331" s="2">
        <f t="shared" si="70"/>
        <v>674145.14285714284</v>
      </c>
      <c r="H331" s="2">
        <f t="shared" si="65"/>
        <v>165769265.46153912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7337410.8571428796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871156.98132434487</v>
      </c>
      <c r="Q331" s="2">
        <f t="shared" si="71"/>
        <v>700000</v>
      </c>
      <c r="R331" s="2">
        <f t="shared" si="66"/>
        <v>176079310.45813233</v>
      </c>
      <c r="S331" s="2">
        <f t="shared" si="58"/>
        <v>674145.14285713434</v>
      </c>
      <c r="T331" s="2">
        <f t="shared" si="59"/>
        <v>25854.857142857276</v>
      </c>
      <c r="U331" s="2">
        <f t="shared" si="60"/>
        <v>700000</v>
      </c>
      <c r="V331" s="2">
        <f t="shared" si="34"/>
        <v>109145426.48217919</v>
      </c>
      <c r="W331" s="2">
        <f t="shared" si="61"/>
        <v>646898.14063458145</v>
      </c>
      <c r="X331" s="2">
        <f t="shared" si="51"/>
        <v>53101.859365418553</v>
      </c>
      <c r="Y331" s="2">
        <f t="shared" si="62"/>
        <v>66933883.975953117</v>
      </c>
      <c r="Z331" s="2" t="str">
        <f t="shared" si="52"/>
        <v>MEEP</v>
      </c>
      <c r="AA331" s="2">
        <f>IF(Z331="HERE",Y331,AA330+Graph!$G$1*1000)</f>
        <v>94474525.26839295</v>
      </c>
      <c r="AB331" s="2">
        <f t="shared" si="63"/>
        <v>420000</v>
      </c>
      <c r="AC331" s="2">
        <f t="shared" si="64"/>
        <v>55607822.371444933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254</v>
      </c>
      <c r="C332" s="7"/>
      <c r="D332" s="2" t="e">
        <f t="shared" si="55"/>
        <v>#N/A</v>
      </c>
      <c r="E332" s="2" t="e">
        <f t="shared" si="67"/>
        <v>#N/A</v>
      </c>
      <c r="F332" s="2">
        <v>768266.29886441678</v>
      </c>
      <c r="G332" s="2">
        <f t="shared" si="70"/>
        <v>674145.14285714284</v>
      </c>
      <c r="H332" s="2">
        <f t="shared" si="65"/>
        <v>166443410.60439625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7363265.7142857369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872942.5446382761</v>
      </c>
      <c r="Q332" s="2">
        <f t="shared" si="71"/>
        <v>700000</v>
      </c>
      <c r="R332" s="2">
        <f t="shared" si="66"/>
        <v>176779310.45813233</v>
      </c>
      <c r="S332" s="2">
        <f t="shared" si="58"/>
        <v>674145.14285713434</v>
      </c>
      <c r="T332" s="2">
        <f t="shared" si="59"/>
        <v>25854.857142857276</v>
      </c>
      <c r="U332" s="2">
        <f t="shared" si="60"/>
        <v>700000</v>
      </c>
      <c r="V332" s="2">
        <f t="shared" si="34"/>
        <v>109793752.48349884</v>
      </c>
      <c r="W332" s="2">
        <f t="shared" si="61"/>
        <v>648326.00131964684</v>
      </c>
      <c r="X332" s="2">
        <f t="shared" si="51"/>
        <v>51673.998680353165</v>
      </c>
      <c r="Y332" s="2">
        <f t="shared" si="62"/>
        <v>66985557.97463347</v>
      </c>
      <c r="Z332" s="2" t="str">
        <f t="shared" si="52"/>
        <v>MEEP</v>
      </c>
      <c r="AA332" s="2">
        <f>IF(Z332="HERE",Y332,AA331+Graph!$G$1*1000)</f>
        <v>94894525.26839295</v>
      </c>
      <c r="AB332" s="2">
        <f t="shared" si="63"/>
        <v>420000</v>
      </c>
      <c r="AC332" s="2">
        <f t="shared" si="64"/>
        <v>55607822.371444933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255</v>
      </c>
      <c r="C333" s="7"/>
      <c r="D333" s="2" t="e">
        <f t="shared" si="55"/>
        <v>#N/A</v>
      </c>
      <c r="E333" s="2" t="e">
        <f t="shared" si="67"/>
        <v>#N/A</v>
      </c>
      <c r="F333" s="2">
        <v>769694.15954947472</v>
      </c>
      <c r="G333" s="2">
        <f t="shared" si="70"/>
        <v>674145.14285714284</v>
      </c>
      <c r="H333" s="2">
        <f t="shared" si="65"/>
        <v>167117555.74725339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7389120.5714285942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874728.10795220733</v>
      </c>
      <c r="Q333" s="2">
        <f t="shared" si="71"/>
        <v>700000</v>
      </c>
      <c r="R333" s="2">
        <f t="shared" si="66"/>
        <v>177479310.45813233</v>
      </c>
      <c r="S333" s="2">
        <f t="shared" si="58"/>
        <v>674145.14285713434</v>
      </c>
      <c r="T333" s="2">
        <f t="shared" si="59"/>
        <v>25854.857142857276</v>
      </c>
      <c r="U333" s="2">
        <f t="shared" si="60"/>
        <v>700000</v>
      </c>
      <c r="V333" s="2">
        <f t="shared" si="34"/>
        <v>110443506.34550354</v>
      </c>
      <c r="W333" s="2">
        <f t="shared" si="61"/>
        <v>649753.86200469732</v>
      </c>
      <c r="X333" s="2">
        <f t="shared" si="51"/>
        <v>50246.137995302677</v>
      </c>
      <c r="Y333" s="2">
        <f t="shared" si="62"/>
        <v>67035804.112628773</v>
      </c>
      <c r="Z333" s="2" t="str">
        <f t="shared" si="52"/>
        <v>MEEP</v>
      </c>
      <c r="AA333" s="2">
        <f>IF(Z333="HERE",Y333,AA332+Graph!$G$1*1000)</f>
        <v>95314525.26839295</v>
      </c>
      <c r="AB333" s="2">
        <f t="shared" si="63"/>
        <v>420000</v>
      </c>
      <c r="AC333" s="2">
        <f t="shared" si="64"/>
        <v>55607822.371444933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256</v>
      </c>
      <c r="C334" s="7"/>
      <c r="D334" s="2" t="e">
        <f t="shared" si="55"/>
        <v>#N/A</v>
      </c>
      <c r="E334" s="2" t="e">
        <f t="shared" si="67"/>
        <v>#N/A</v>
      </c>
      <c r="F334" s="2">
        <v>771122.0202345252</v>
      </c>
      <c r="G334" s="2">
        <f t="shared" si="70"/>
        <v>674145.14285714284</v>
      </c>
      <c r="H334" s="2">
        <f t="shared" si="65"/>
        <v>167791700.89011052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7414975.4285714515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876513.67126612365</v>
      </c>
      <c r="Q334" s="2">
        <f t="shared" si="71"/>
        <v>700000</v>
      </c>
      <c r="R334" s="2">
        <f t="shared" si="66"/>
        <v>178179310.45813233</v>
      </c>
      <c r="S334" s="2">
        <f t="shared" si="58"/>
        <v>674145.14285713434</v>
      </c>
      <c r="T334" s="2">
        <f t="shared" si="59"/>
        <v>25854.857142857276</v>
      </c>
      <c r="U334" s="2">
        <f t="shared" si="60"/>
        <v>700000</v>
      </c>
      <c r="V334" s="2">
        <f t="shared" si="34"/>
        <v>111094688.06819329</v>
      </c>
      <c r="W334" s="2">
        <f t="shared" si="61"/>
        <v>651181.72268974781</v>
      </c>
      <c r="X334" s="2">
        <f t="shared" si="51"/>
        <v>48818.27731025219</v>
      </c>
      <c r="Y334" s="2">
        <f t="shared" si="62"/>
        <v>67084622.389939025</v>
      </c>
      <c r="Z334" s="2" t="str">
        <f t="shared" si="52"/>
        <v>MEEP</v>
      </c>
      <c r="AA334" s="2">
        <f>IF(Z334="HERE",Y334,AA333+Graph!$G$1*1000)</f>
        <v>95734525.26839295</v>
      </c>
      <c r="AB334" s="2">
        <f t="shared" si="63"/>
        <v>420000</v>
      </c>
      <c r="AC334" s="2">
        <f t="shared" si="64"/>
        <v>55607822.371444933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257</v>
      </c>
      <c r="C335" s="7"/>
      <c r="D335" s="2" t="e">
        <f t="shared" si="55"/>
        <v>#N/A</v>
      </c>
      <c r="E335" s="2" t="e">
        <f t="shared" si="67"/>
        <v>#N/A</v>
      </c>
      <c r="F335" s="2">
        <v>772549.88091958314</v>
      </c>
      <c r="G335" s="2">
        <f t="shared" si="70"/>
        <v>674145.14285714284</v>
      </c>
      <c r="H335" s="2">
        <f t="shared" si="65"/>
        <v>168465846.03296766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7440830.2857143087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878299.23458005488</v>
      </c>
      <c r="Q335" s="2">
        <f t="shared" si="71"/>
        <v>700000</v>
      </c>
      <c r="R335" s="2">
        <f t="shared" si="66"/>
        <v>178879310.45813233</v>
      </c>
      <c r="S335" s="2">
        <f t="shared" si="58"/>
        <v>674145.14285713434</v>
      </c>
      <c r="T335" s="2">
        <f t="shared" si="59"/>
        <v>25854.857142857276</v>
      </c>
      <c r="U335" s="2">
        <f t="shared" si="60"/>
        <v>700000</v>
      </c>
      <c r="V335" s="2">
        <f t="shared" si="34"/>
        <v>111747297.6515681</v>
      </c>
      <c r="W335" s="2">
        <f t="shared" si="61"/>
        <v>652609.5833748132</v>
      </c>
      <c r="X335" s="2">
        <f t="shared" si="51"/>
        <v>47390.416625186801</v>
      </c>
      <c r="Y335" s="2">
        <f t="shared" si="62"/>
        <v>67132012.806564212</v>
      </c>
      <c r="Z335" s="2" t="str">
        <f t="shared" si="52"/>
        <v>MEEP</v>
      </c>
      <c r="AA335" s="2">
        <f>IF(Z335="HERE",Y335,AA334+Graph!$G$1*1000)</f>
        <v>96154525.26839295</v>
      </c>
      <c r="AB335" s="2">
        <f t="shared" si="63"/>
        <v>420000</v>
      </c>
      <c r="AC335" s="2">
        <f t="shared" si="64"/>
        <v>55607822.371444933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258</v>
      </c>
      <c r="C336" s="7"/>
      <c r="D336" s="2" t="e">
        <f t="shared" si="55"/>
        <v>#N/A</v>
      </c>
      <c r="E336" s="2" t="e">
        <f t="shared" si="67"/>
        <v>#N/A</v>
      </c>
      <c r="F336" s="2">
        <v>773977.74160464108</v>
      </c>
      <c r="G336" s="2">
        <f t="shared" si="70"/>
        <v>674145.14285714284</v>
      </c>
      <c r="H336" s="2">
        <f t="shared" si="65"/>
        <v>169139991.17582479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7466685.142857166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880084.7978939712</v>
      </c>
      <c r="Q336" s="2">
        <f t="shared" si="71"/>
        <v>700000</v>
      </c>
      <c r="R336" s="2">
        <f t="shared" si="66"/>
        <v>179579310.45813233</v>
      </c>
      <c r="S336" s="2">
        <f t="shared" si="58"/>
        <v>674145.14285713434</v>
      </c>
      <c r="T336" s="2">
        <f t="shared" si="59"/>
        <v>25854.857142857276</v>
      </c>
      <c r="U336" s="2">
        <f t="shared" si="60"/>
        <v>700000</v>
      </c>
      <c r="V336" s="2">
        <f t="shared" si="34"/>
        <v>112401335.09562796</v>
      </c>
      <c r="W336" s="2">
        <f t="shared" si="61"/>
        <v>654037.44405986369</v>
      </c>
      <c r="X336" s="2">
        <f t="shared" si="51"/>
        <v>45962.555940136313</v>
      </c>
      <c r="Y336" s="2">
        <f t="shared" si="62"/>
        <v>67177975.362504348</v>
      </c>
      <c r="Z336" s="2" t="str">
        <f t="shared" si="52"/>
        <v>MEEP</v>
      </c>
      <c r="AA336" s="2">
        <f>IF(Z336="HERE",Y336,AA335+Graph!$G$1*1000)</f>
        <v>96574525.26839295</v>
      </c>
      <c r="AB336" s="2">
        <f t="shared" si="63"/>
        <v>420000</v>
      </c>
      <c r="AC336" s="2">
        <f t="shared" si="64"/>
        <v>55607822.371444933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259</v>
      </c>
      <c r="C337" s="7"/>
      <c r="D337" s="2" t="e">
        <f t="shared" si="55"/>
        <v>#N/A</v>
      </c>
      <c r="E337" s="2" t="e">
        <f t="shared" si="67"/>
        <v>#N/A</v>
      </c>
      <c r="F337" s="2">
        <v>775405.60228969902</v>
      </c>
      <c r="G337" s="2">
        <f t="shared" si="70"/>
        <v>674145.14285714284</v>
      </c>
      <c r="H337" s="2">
        <f t="shared" si="65"/>
        <v>169814136.31868193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7492540.0000000233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881870.36120790243</v>
      </c>
      <c r="Q337" s="2">
        <f t="shared" si="71"/>
        <v>700000</v>
      </c>
      <c r="R337" s="2">
        <f t="shared" si="66"/>
        <v>180279310.45813233</v>
      </c>
      <c r="S337" s="2">
        <f t="shared" si="58"/>
        <v>674145.14285713434</v>
      </c>
      <c r="T337" s="2">
        <f t="shared" si="59"/>
        <v>25854.857142857276</v>
      </c>
      <c r="U337" s="2">
        <f t="shared" si="60"/>
        <v>700000</v>
      </c>
      <c r="V337" s="2">
        <f t="shared" si="34"/>
        <v>113056800.40037289</v>
      </c>
      <c r="W337" s="2">
        <f t="shared" si="61"/>
        <v>655465.30474492908</v>
      </c>
      <c r="X337" s="2">
        <f t="shared" si="51"/>
        <v>44534.695255070925</v>
      </c>
      <c r="Y337" s="2">
        <f t="shared" si="62"/>
        <v>67222510.057759419</v>
      </c>
      <c r="Z337" s="2" t="str">
        <f t="shared" si="52"/>
        <v>MEEP</v>
      </c>
      <c r="AA337" s="2">
        <f>IF(Z337="HERE",Y337,AA336+Graph!$G$1*1000)</f>
        <v>96994525.26839295</v>
      </c>
      <c r="AB337" s="2">
        <f t="shared" si="63"/>
        <v>420000</v>
      </c>
      <c r="AC337" s="2">
        <f t="shared" si="64"/>
        <v>55607822.371444933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260</v>
      </c>
      <c r="C338" s="7"/>
      <c r="D338" s="2" t="e">
        <f t="shared" si="55"/>
        <v>#N/A</v>
      </c>
      <c r="E338" s="2" t="e">
        <f t="shared" si="67"/>
        <v>#N/A</v>
      </c>
      <c r="F338" s="2">
        <v>776833.46297475696</v>
      </c>
      <c r="G338" s="2">
        <f t="shared" si="70"/>
        <v>674145.14285714284</v>
      </c>
      <c r="H338" s="2">
        <f t="shared" si="65"/>
        <v>170488281.46153906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7518394.8571428806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883655.92452181876</v>
      </c>
      <c r="Q338" s="2">
        <f t="shared" si="71"/>
        <v>700000</v>
      </c>
      <c r="R338" s="2">
        <f t="shared" si="66"/>
        <v>180979310.45813233</v>
      </c>
      <c r="S338" s="2">
        <f t="shared" si="58"/>
        <v>674145.14285713434</v>
      </c>
      <c r="T338" s="2">
        <f t="shared" si="59"/>
        <v>25854.857142857276</v>
      </c>
      <c r="U338" s="2">
        <f t="shared" si="60"/>
        <v>700000</v>
      </c>
      <c r="V338" s="2">
        <f t="shared" si="34"/>
        <v>113713693.56580287</v>
      </c>
      <c r="W338" s="2">
        <f t="shared" si="61"/>
        <v>656893.16542997956</v>
      </c>
      <c r="X338" s="2">
        <f t="shared" si="51"/>
        <v>43106.834570020437</v>
      </c>
      <c r="Y338" s="2">
        <f t="shared" si="62"/>
        <v>67265616.89232944</v>
      </c>
      <c r="Z338" s="2" t="str">
        <f t="shared" si="52"/>
        <v>MEEP</v>
      </c>
      <c r="AA338" s="2">
        <f>IF(Z338="HERE",Y338,AA337+Graph!$G$1*1000)</f>
        <v>97414525.26839295</v>
      </c>
      <c r="AB338" s="2">
        <f t="shared" si="63"/>
        <v>420000</v>
      </c>
      <c r="AC338" s="2">
        <f t="shared" si="64"/>
        <v>55607822.371444933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261</v>
      </c>
      <c r="C339" s="7"/>
      <c r="D339" s="2" t="e">
        <f t="shared" si="55"/>
        <v>#N/A</v>
      </c>
      <c r="E339" s="2" t="e">
        <f t="shared" si="67"/>
        <v>#N/A</v>
      </c>
      <c r="F339" s="2">
        <v>778261.32365981489</v>
      </c>
      <c r="G339" s="2">
        <f t="shared" si="70"/>
        <v>674145.14285714284</v>
      </c>
      <c r="H339" s="2">
        <f t="shared" si="65"/>
        <v>171162426.60439619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7544249.7142857378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885441.48783574998</v>
      </c>
      <c r="Q339" s="2">
        <f t="shared" si="71"/>
        <v>700000</v>
      </c>
      <c r="R339" s="2">
        <f t="shared" si="66"/>
        <v>181679310.45813233</v>
      </c>
      <c r="S339" s="2">
        <f t="shared" si="58"/>
        <v>674145.14285713434</v>
      </c>
      <c r="T339" s="2">
        <f t="shared" si="59"/>
        <v>25854.857142857276</v>
      </c>
      <c r="U339" s="2">
        <f t="shared" si="60"/>
        <v>700000</v>
      </c>
      <c r="V339" s="2">
        <f t="shared" si="34"/>
        <v>114372014.59191792</v>
      </c>
      <c r="W339" s="2">
        <f t="shared" si="61"/>
        <v>658321.02611504495</v>
      </c>
      <c r="X339" s="2">
        <f t="shared" si="51"/>
        <v>41678.973884955049</v>
      </c>
      <c r="Y339" s="2">
        <f t="shared" si="62"/>
        <v>67307295.866214395</v>
      </c>
      <c r="Z339" s="2" t="str">
        <f t="shared" si="52"/>
        <v>MEEP</v>
      </c>
      <c r="AA339" s="2">
        <f>IF(Z339="HERE",Y339,AA338+Graph!$G$1*1000)</f>
        <v>97834525.26839295</v>
      </c>
      <c r="AB339" s="2">
        <f t="shared" si="63"/>
        <v>420000</v>
      </c>
      <c r="AC339" s="2">
        <f t="shared" si="64"/>
        <v>55607822.371444933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262</v>
      </c>
      <c r="C340" s="7"/>
      <c r="D340" s="2" t="e">
        <f t="shared" si="55"/>
        <v>#N/A</v>
      </c>
      <c r="E340" s="2" t="e">
        <f t="shared" si="67"/>
        <v>#N/A</v>
      </c>
      <c r="F340" s="2">
        <v>779689.18434486538</v>
      </c>
      <c r="G340" s="2">
        <f t="shared" si="70"/>
        <v>674145.14285714284</v>
      </c>
      <c r="H340" s="2">
        <f t="shared" si="65"/>
        <v>171836571.74725333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7570104.5714285951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887227.05114966631</v>
      </c>
      <c r="Q340" s="2">
        <f t="shared" si="71"/>
        <v>700000</v>
      </c>
      <c r="R340" s="2">
        <f t="shared" si="66"/>
        <v>182379310.45813233</v>
      </c>
      <c r="S340" s="2">
        <f t="shared" si="58"/>
        <v>674145.14285713434</v>
      </c>
      <c r="T340" s="2">
        <f t="shared" si="59"/>
        <v>25854.857142857276</v>
      </c>
      <c r="U340" s="2">
        <f t="shared" si="60"/>
        <v>700000</v>
      </c>
      <c r="V340" s="2">
        <f t="shared" si="34"/>
        <v>115031763.47871801</v>
      </c>
      <c r="W340" s="2">
        <f t="shared" si="61"/>
        <v>659748.88680009544</v>
      </c>
      <c r="X340" s="2">
        <f t="shared" si="51"/>
        <v>40251.113199904561</v>
      </c>
      <c r="Y340" s="2">
        <f t="shared" si="62"/>
        <v>67347546.979414299</v>
      </c>
      <c r="Z340" s="2" t="str">
        <f t="shared" si="52"/>
        <v>MEEP</v>
      </c>
      <c r="AA340" s="2">
        <f>IF(Z340="HERE",Y340,AA339+Graph!$G$1*1000)</f>
        <v>98254525.26839295</v>
      </c>
      <c r="AB340" s="2">
        <f t="shared" si="63"/>
        <v>420000</v>
      </c>
      <c r="AC340" s="2">
        <f t="shared" si="64"/>
        <v>55607822.371444933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263</v>
      </c>
      <c r="C341" s="7"/>
      <c r="D341" s="2" t="e">
        <f t="shared" si="55"/>
        <v>#N/A</v>
      </c>
      <c r="E341" s="2" t="e">
        <f t="shared" si="67"/>
        <v>#N/A</v>
      </c>
      <c r="F341" s="2">
        <v>781117.04502992332</v>
      </c>
      <c r="G341" s="2">
        <f t="shared" si="70"/>
        <v>674145.14285714284</v>
      </c>
      <c r="H341" s="2">
        <f t="shared" si="65"/>
        <v>172510716.89011046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7595959.4285714524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889012.61446359754</v>
      </c>
      <c r="Q341" s="2">
        <f t="shared" si="71"/>
        <v>700000</v>
      </c>
      <c r="R341" s="2">
        <f t="shared" si="66"/>
        <v>183079310.45813233</v>
      </c>
      <c r="S341" s="2">
        <f t="shared" si="58"/>
        <v>674145.14285713434</v>
      </c>
      <c r="T341" s="2">
        <f t="shared" si="59"/>
        <v>25854.857142857276</v>
      </c>
      <c r="U341" s="2">
        <f t="shared" si="60"/>
        <v>700000</v>
      </c>
      <c r="V341" s="2">
        <f t="shared" si="34"/>
        <v>115692940.22620317</v>
      </c>
      <c r="W341" s="2">
        <f t="shared" si="61"/>
        <v>661176.74748516083</v>
      </c>
      <c r="X341" s="2">
        <f t="shared" si="51"/>
        <v>38823.252514839172</v>
      </c>
      <c r="Y341" s="2">
        <f t="shared" si="62"/>
        <v>67386370.231929138</v>
      </c>
      <c r="Z341" s="2" t="str">
        <f t="shared" si="52"/>
        <v>MEEP</v>
      </c>
      <c r="AA341" s="2">
        <f>IF(Z341="HERE",Y341,AA340+Graph!$G$1*1000)</f>
        <v>98674525.26839295</v>
      </c>
      <c r="AB341" s="2">
        <f t="shared" si="63"/>
        <v>420000</v>
      </c>
      <c r="AC341" s="2">
        <f t="shared" si="64"/>
        <v>55607822.371444933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264</v>
      </c>
      <c r="C342" s="7"/>
      <c r="D342" s="2" t="e">
        <f t="shared" si="55"/>
        <v>#N/A</v>
      </c>
      <c r="E342" s="2" t="e">
        <f t="shared" si="67"/>
        <v>#N/A</v>
      </c>
      <c r="F342" s="2">
        <v>782544.90571498126</v>
      </c>
      <c r="G342" s="2">
        <f t="shared" si="70"/>
        <v>674145.14285714284</v>
      </c>
      <c r="H342" s="2">
        <f t="shared" si="65"/>
        <v>173184862.0329676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7621814.2857143097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890798.17777751386</v>
      </c>
      <c r="Q342" s="2">
        <f t="shared" si="71"/>
        <v>700000</v>
      </c>
      <c r="R342" s="2">
        <f t="shared" si="66"/>
        <v>183779310.45813233</v>
      </c>
      <c r="S342" s="2">
        <f t="shared" si="58"/>
        <v>674145.14285713434</v>
      </c>
      <c r="T342" s="2">
        <f t="shared" si="59"/>
        <v>25854.857142857276</v>
      </c>
      <c r="U342" s="2">
        <f t="shared" si="60"/>
        <v>700000</v>
      </c>
      <c r="V342" s="2">
        <f t="shared" si="34"/>
        <v>116355544.83437338</v>
      </c>
      <c r="W342" s="2">
        <f t="shared" si="61"/>
        <v>662604.60817021132</v>
      </c>
      <c r="X342" s="2">
        <f t="shared" si="51"/>
        <v>37395.391829788685</v>
      </c>
      <c r="Y342" s="2">
        <f t="shared" si="62"/>
        <v>67423765.623758927</v>
      </c>
      <c r="Z342" s="2" t="str">
        <f t="shared" si="52"/>
        <v>MEEP</v>
      </c>
      <c r="AA342" s="2">
        <f>IF(Z342="HERE",Y342,AA341+Graph!$G$1*1000)</f>
        <v>99094525.26839295</v>
      </c>
      <c r="AB342" s="2">
        <f t="shared" si="63"/>
        <v>420000</v>
      </c>
      <c r="AC342" s="2">
        <f t="shared" si="64"/>
        <v>55607822.371444933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265</v>
      </c>
      <c r="C343" s="7"/>
      <c r="D343" s="2" t="e">
        <f t="shared" si="55"/>
        <v>#N/A</v>
      </c>
      <c r="E343" s="2" t="e">
        <f t="shared" si="67"/>
        <v>#N/A</v>
      </c>
      <c r="F343" s="2">
        <v>783972.7664000392</v>
      </c>
      <c r="G343" s="2">
        <f t="shared" si="70"/>
        <v>674145.14285714284</v>
      </c>
      <c r="H343" s="2">
        <f t="shared" si="65"/>
        <v>173859007.17582473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7647669.1428571669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892583.74109144509</v>
      </c>
      <c r="Q343" s="2">
        <f t="shared" si="71"/>
        <v>700000</v>
      </c>
      <c r="R343" s="2">
        <f t="shared" si="66"/>
        <v>184479310.45813233</v>
      </c>
      <c r="S343" s="2">
        <f t="shared" si="58"/>
        <v>674145.14285713434</v>
      </c>
      <c r="T343" s="2">
        <f t="shared" si="59"/>
        <v>25854.857142857276</v>
      </c>
      <c r="U343" s="2">
        <f t="shared" si="60"/>
        <v>700000</v>
      </c>
      <c r="V343" s="2">
        <f t="shared" si="34"/>
        <v>117019577.30322865</v>
      </c>
      <c r="W343" s="2">
        <f t="shared" si="61"/>
        <v>664032.4688552618</v>
      </c>
      <c r="X343" s="2">
        <f t="shared" si="51"/>
        <v>35967.531144738197</v>
      </c>
      <c r="Y343" s="2">
        <f t="shared" si="62"/>
        <v>67459733.154903665</v>
      </c>
      <c r="Z343" s="2" t="str">
        <f t="shared" si="52"/>
        <v>MEEP</v>
      </c>
      <c r="AA343" s="2">
        <f>IF(Z343="HERE",Y343,AA342+Graph!$G$1*1000)</f>
        <v>99514525.26839295</v>
      </c>
      <c r="AB343" s="2">
        <f t="shared" si="63"/>
        <v>420000</v>
      </c>
      <c r="AC343" s="2">
        <f t="shared" si="64"/>
        <v>55607822.371444933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266</v>
      </c>
      <c r="C344" s="7"/>
      <c r="D344" s="2" t="e">
        <f t="shared" si="55"/>
        <v>#N/A</v>
      </c>
      <c r="E344" s="2" t="e">
        <f t="shared" si="67"/>
        <v>#N/A</v>
      </c>
      <c r="F344" s="2">
        <v>785400.62708509713</v>
      </c>
      <c r="G344" s="2">
        <f t="shared" si="70"/>
        <v>674145.14285714284</v>
      </c>
      <c r="H344" s="2">
        <f t="shared" si="65"/>
        <v>174533152.31868187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7673524.0000000242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894369.30440537632</v>
      </c>
      <c r="Q344" s="2">
        <f t="shared" si="71"/>
        <v>700000</v>
      </c>
      <c r="R344" s="2">
        <f t="shared" si="66"/>
        <v>185179310.45813233</v>
      </c>
      <c r="S344" s="2">
        <f t="shared" si="58"/>
        <v>674145.14285713434</v>
      </c>
      <c r="T344" s="2">
        <f t="shared" si="59"/>
        <v>25854.857142857276</v>
      </c>
      <c r="U344" s="2">
        <f t="shared" si="60"/>
        <v>700000</v>
      </c>
      <c r="V344" s="2">
        <f t="shared" si="34"/>
        <v>117685037.63276897</v>
      </c>
      <c r="W344" s="2">
        <f t="shared" si="61"/>
        <v>665460.32954032719</v>
      </c>
      <c r="X344" s="2">
        <f t="shared" si="51"/>
        <v>34539.670459672809</v>
      </c>
      <c r="Y344" s="2">
        <f t="shared" si="62"/>
        <v>67494272.825363338</v>
      </c>
      <c r="Z344" s="2" t="str">
        <f t="shared" si="52"/>
        <v>MEEP</v>
      </c>
      <c r="AA344" s="2">
        <f>IF(Z344="HERE",Y344,AA343+Graph!$G$1*1000)</f>
        <v>99934525.26839295</v>
      </c>
      <c r="AB344" s="2">
        <f t="shared" si="63"/>
        <v>420000</v>
      </c>
      <c r="AC344" s="2">
        <f t="shared" si="64"/>
        <v>55607822.371444933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267</v>
      </c>
      <c r="C345" s="7"/>
      <c r="D345" s="2" t="e">
        <f t="shared" si="55"/>
        <v>#N/A</v>
      </c>
      <c r="E345" s="2" t="e">
        <f t="shared" si="67"/>
        <v>#N/A</v>
      </c>
      <c r="F345" s="2">
        <v>786828.48777015507</v>
      </c>
      <c r="G345" s="2">
        <f t="shared" si="70"/>
        <v>674145.14285714284</v>
      </c>
      <c r="H345" s="2">
        <f t="shared" si="65"/>
        <v>175207297.461539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7699378.8571428815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896154.86771929264</v>
      </c>
      <c r="Q345" s="2">
        <f t="shared" si="71"/>
        <v>700000</v>
      </c>
      <c r="R345" s="2">
        <f t="shared" si="66"/>
        <v>185879310.45813233</v>
      </c>
      <c r="S345" s="2">
        <f t="shared" si="58"/>
        <v>674145.14285713434</v>
      </c>
      <c r="T345" s="2">
        <f t="shared" si="59"/>
        <v>25854.857142857276</v>
      </c>
      <c r="U345" s="2">
        <f t="shared" si="60"/>
        <v>700000</v>
      </c>
      <c r="V345" s="2">
        <f t="shared" si="34"/>
        <v>118351925.82299435</v>
      </c>
      <c r="W345" s="2">
        <f t="shared" si="61"/>
        <v>666888.19022537768</v>
      </c>
      <c r="X345" s="2">
        <f t="shared" si="51"/>
        <v>33111.809774622321</v>
      </c>
      <c r="Y345" s="2">
        <f t="shared" si="62"/>
        <v>67527384.63513796</v>
      </c>
      <c r="Z345" s="2" t="str">
        <f t="shared" si="52"/>
        <v>MEEP</v>
      </c>
      <c r="AA345" s="2">
        <f>IF(Z345="HERE",Y345,AA344+Graph!$G$1*1000)</f>
        <v>100354525.26839295</v>
      </c>
      <c r="AB345" s="2">
        <f t="shared" si="63"/>
        <v>420000</v>
      </c>
      <c r="AC345" s="2">
        <f t="shared" si="64"/>
        <v>55607822.371444933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268</v>
      </c>
      <c r="C346" s="7"/>
      <c r="D346" s="2" t="e">
        <f t="shared" si="55"/>
        <v>#N/A</v>
      </c>
      <c r="E346" s="2" t="e">
        <f t="shared" si="67"/>
        <v>#N/A</v>
      </c>
      <c r="F346" s="2">
        <v>788256.34845521301</v>
      </c>
      <c r="G346" s="2">
        <f t="shared" si="70"/>
        <v>674145.14285714284</v>
      </c>
      <c r="H346" s="2">
        <f t="shared" si="65"/>
        <v>175881442.60439613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7725233.7142857388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897940.43103322387</v>
      </c>
      <c r="Q346" s="2">
        <f t="shared" si="71"/>
        <v>700000</v>
      </c>
      <c r="R346" s="2">
        <f t="shared" si="66"/>
        <v>186579310.45813233</v>
      </c>
      <c r="S346" s="2">
        <f t="shared" si="58"/>
        <v>674145.14285713434</v>
      </c>
      <c r="T346" s="2">
        <f t="shared" si="59"/>
        <v>25854.857142857276</v>
      </c>
      <c r="U346" s="2">
        <f t="shared" si="60"/>
        <v>700000</v>
      </c>
      <c r="V346" s="2">
        <f t="shared" si="34"/>
        <v>119020241.87390479</v>
      </c>
      <c r="W346" s="2">
        <f t="shared" si="61"/>
        <v>668316.05091044307</v>
      </c>
      <c r="X346" s="2">
        <f t="shared" si="51"/>
        <v>31683.949089556932</v>
      </c>
      <c r="Y346" s="2">
        <f t="shared" si="62"/>
        <v>67559068.584227517</v>
      </c>
      <c r="Z346" s="2" t="str">
        <f t="shared" si="52"/>
        <v>MEEP</v>
      </c>
      <c r="AA346" s="2">
        <f>IF(Z346="HERE",Y346,AA345+Graph!$G$1*1000)</f>
        <v>100774525.26839295</v>
      </c>
      <c r="AB346" s="2">
        <f t="shared" si="63"/>
        <v>420000</v>
      </c>
      <c r="AC346" s="2">
        <f t="shared" si="64"/>
        <v>55607822.371444933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269</v>
      </c>
      <c r="C347" s="7"/>
      <c r="D347" s="2" t="e">
        <f t="shared" si="55"/>
        <v>#N/A</v>
      </c>
      <c r="E347" s="2" t="e">
        <f t="shared" si="67"/>
        <v>#N/A</v>
      </c>
      <c r="F347" s="2">
        <v>789684.2091402635</v>
      </c>
      <c r="G347" s="2">
        <f t="shared" si="70"/>
        <v>674145.14285714284</v>
      </c>
      <c r="H347" s="2">
        <f t="shared" si="65"/>
        <v>176555587.74725327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7751088.571428596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899725.99434714019</v>
      </c>
      <c r="Q347" s="2">
        <f t="shared" si="71"/>
        <v>700000</v>
      </c>
      <c r="R347" s="2">
        <f t="shared" si="66"/>
        <v>187279310.45813233</v>
      </c>
      <c r="S347" s="2">
        <f t="shared" si="58"/>
        <v>674145.14285713434</v>
      </c>
      <c r="T347" s="2">
        <f t="shared" si="59"/>
        <v>25854.857142857276</v>
      </c>
      <c r="U347" s="2">
        <f t="shared" si="60"/>
        <v>700000</v>
      </c>
      <c r="V347" s="2">
        <f t="shared" si="34"/>
        <v>119689985.78550029</v>
      </c>
      <c r="W347" s="2">
        <f t="shared" si="61"/>
        <v>669743.91159549356</v>
      </c>
      <c r="X347" s="2">
        <f t="shared" si="51"/>
        <v>30256.088404506445</v>
      </c>
      <c r="Y347" s="2">
        <f t="shared" si="62"/>
        <v>67589324.672632024</v>
      </c>
      <c r="Z347" s="2" t="str">
        <f t="shared" si="52"/>
        <v>MEEP</v>
      </c>
      <c r="AA347" s="2">
        <f>IF(Z347="HERE",Y347,AA346+Graph!$G$1*1000)</f>
        <v>101194525.26839295</v>
      </c>
      <c r="AB347" s="2">
        <f t="shared" si="63"/>
        <v>420000</v>
      </c>
      <c r="AC347" s="2">
        <f t="shared" si="64"/>
        <v>55607822.371444933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270</v>
      </c>
      <c r="C348" s="7"/>
      <c r="D348" s="2" t="e">
        <f t="shared" si="55"/>
        <v>#N/A</v>
      </c>
      <c r="E348" s="2" t="e">
        <f t="shared" si="67"/>
        <v>#N/A</v>
      </c>
      <c r="F348" s="2">
        <v>791112.06982532144</v>
      </c>
      <c r="G348" s="2">
        <f t="shared" si="70"/>
        <v>674145.14285714284</v>
      </c>
      <c r="H348" s="2">
        <f t="shared" si="65"/>
        <v>177229732.8901104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7776943.4285714533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901511.55766107142</v>
      </c>
      <c r="Q348" s="2">
        <f t="shared" si="71"/>
        <v>700000</v>
      </c>
      <c r="R348" s="2">
        <f t="shared" si="66"/>
        <v>187979310.45813233</v>
      </c>
      <c r="S348" s="2">
        <f t="shared" si="58"/>
        <v>674145.14285713434</v>
      </c>
      <c r="T348" s="2">
        <f t="shared" si="59"/>
        <v>25854.857142857276</v>
      </c>
      <c r="U348" s="2">
        <f t="shared" si="60"/>
        <v>700000</v>
      </c>
      <c r="V348" s="2">
        <f t="shared" si="34"/>
        <v>120361157.55778083</v>
      </c>
      <c r="W348" s="2">
        <f t="shared" si="61"/>
        <v>671171.77228054404</v>
      </c>
      <c r="X348" s="2">
        <f t="shared" si="51"/>
        <v>28828.227719455957</v>
      </c>
      <c r="Y348" s="2">
        <f t="shared" si="62"/>
        <v>67618152.90035148</v>
      </c>
      <c r="Z348" s="2" t="str">
        <f t="shared" si="52"/>
        <v>MEEP</v>
      </c>
      <c r="AA348" s="2">
        <f>IF(Z348="HERE",Y348,AA347+Graph!$G$1*1000)</f>
        <v>101614525.26839295</v>
      </c>
      <c r="AB348" s="2">
        <f t="shared" si="63"/>
        <v>420000</v>
      </c>
      <c r="AC348" s="2">
        <f t="shared" si="64"/>
        <v>55607822.371444933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271</v>
      </c>
      <c r="C349" s="7"/>
      <c r="D349" s="2" t="e">
        <f t="shared" si="55"/>
        <v>#N/A</v>
      </c>
      <c r="E349" s="2" t="e">
        <f t="shared" si="67"/>
        <v>#N/A</v>
      </c>
      <c r="F349" s="2">
        <v>792539.93051037937</v>
      </c>
      <c r="G349" s="2">
        <f t="shared" si="70"/>
        <v>674145.14285714284</v>
      </c>
      <c r="H349" s="2">
        <f t="shared" si="65"/>
        <v>177903878.03296754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7802798.2857143106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903297.12097498775</v>
      </c>
      <c r="Q349" s="2">
        <f t="shared" si="71"/>
        <v>700000</v>
      </c>
      <c r="R349" s="2">
        <f t="shared" si="66"/>
        <v>188679310.45813233</v>
      </c>
      <c r="S349" s="2">
        <f t="shared" si="58"/>
        <v>674145.14285713434</v>
      </c>
      <c r="T349" s="2">
        <f t="shared" si="59"/>
        <v>25854.857142857276</v>
      </c>
      <c r="U349" s="2">
        <f t="shared" si="60"/>
        <v>700000</v>
      </c>
      <c r="V349" s="2">
        <f t="shared" si="34"/>
        <v>121033757.19074644</v>
      </c>
      <c r="W349" s="2">
        <f t="shared" si="61"/>
        <v>672599.63296560943</v>
      </c>
      <c r="X349" s="2">
        <f t="shared" si="51"/>
        <v>27400.367034390569</v>
      </c>
      <c r="Y349" s="2">
        <f t="shared" si="62"/>
        <v>67645553.26738587</v>
      </c>
      <c r="Z349" s="2" t="str">
        <f t="shared" si="52"/>
        <v>MEEP</v>
      </c>
      <c r="AA349" s="2">
        <f>IF(Z349="HERE",Y349,AA348+Graph!$G$1*1000)</f>
        <v>102034525.26839295</v>
      </c>
      <c r="AB349" s="2">
        <f t="shared" si="63"/>
        <v>420000</v>
      </c>
      <c r="AC349" s="2">
        <f t="shared" si="64"/>
        <v>55607822.371444933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272</v>
      </c>
      <c r="C350" s="7"/>
      <c r="D350" s="2" t="e">
        <f t="shared" si="55"/>
        <v>#N/A</v>
      </c>
      <c r="E350" s="2" t="e">
        <f t="shared" si="67"/>
        <v>#N/A</v>
      </c>
      <c r="F350" s="2">
        <v>793967.79119543731</v>
      </c>
      <c r="G350" s="2">
        <f t="shared" si="70"/>
        <v>674145.14285714284</v>
      </c>
      <c r="H350" s="2">
        <f t="shared" si="65"/>
        <v>178578023.17582467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7828653.1428571679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905082.68428891897</v>
      </c>
      <c r="Q350" s="2">
        <f t="shared" si="71"/>
        <v>700000</v>
      </c>
      <c r="R350" s="2">
        <f t="shared" si="66"/>
        <v>189379310.45813233</v>
      </c>
      <c r="S350" s="2">
        <f t="shared" si="58"/>
        <v>674145.14285713434</v>
      </c>
      <c r="T350" s="2">
        <f t="shared" si="59"/>
        <v>25854.857142857276</v>
      </c>
      <c r="U350" s="2">
        <f t="shared" si="60"/>
        <v>700000</v>
      </c>
      <c r="V350" s="2">
        <f t="shared" si="34"/>
        <v>121707784.6843971</v>
      </c>
      <c r="W350" s="2">
        <f t="shared" si="61"/>
        <v>674027.49365065992</v>
      </c>
      <c r="X350" s="2">
        <f t="shared" si="51"/>
        <v>25972.506349340081</v>
      </c>
      <c r="Y350" s="2">
        <f t="shared" si="62"/>
        <v>67671525.77373521</v>
      </c>
      <c r="Z350" s="2" t="str">
        <f t="shared" si="52"/>
        <v>MEEP</v>
      </c>
      <c r="AA350" s="2">
        <f>IF(Z350="HERE",Y350,AA349+Graph!$G$1*1000)</f>
        <v>102454525.26839295</v>
      </c>
      <c r="AB350" s="2">
        <f t="shared" si="63"/>
        <v>420000</v>
      </c>
      <c r="AC350" s="2">
        <f t="shared" si="64"/>
        <v>55607822.371444933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273</v>
      </c>
      <c r="C351" s="7"/>
      <c r="D351" s="2" t="e">
        <f t="shared" si="55"/>
        <v>#N/A</v>
      </c>
      <c r="E351" s="2" t="e">
        <f t="shared" si="67"/>
        <v>#N/A</v>
      </c>
      <c r="F351" s="2">
        <v>795395.65188049525</v>
      </c>
      <c r="G351" s="2">
        <f t="shared" si="70"/>
        <v>674145.14285714284</v>
      </c>
      <c r="H351" s="2">
        <f t="shared" si="65"/>
        <v>179252168.31868181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7854508.0000000251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906868.2476028353</v>
      </c>
      <c r="Q351" s="2">
        <f t="shared" si="71"/>
        <v>700000</v>
      </c>
      <c r="R351" s="2">
        <f t="shared" si="66"/>
        <v>190079310.45813233</v>
      </c>
      <c r="S351" s="2">
        <f t="shared" si="58"/>
        <v>674145.14285713434</v>
      </c>
      <c r="T351" s="2">
        <f t="shared" si="59"/>
        <v>25854.857142857276</v>
      </c>
      <c r="U351" s="2">
        <f t="shared" si="60"/>
        <v>700000</v>
      </c>
      <c r="V351" s="2">
        <f t="shared" si="34"/>
        <v>122383240.03873283</v>
      </c>
      <c r="W351" s="2">
        <f t="shared" si="61"/>
        <v>675455.35433572531</v>
      </c>
      <c r="X351" s="2">
        <f t="shared" si="51"/>
        <v>24544.645664274693</v>
      </c>
      <c r="Y351" s="2">
        <f t="shared" ref="Y351:Y385" si="74">IF(COUNT($C352)=0,IF(COUNT($C351)=1,C351,SUM(Y350+X351)),C351)</f>
        <v>67696070.419399485</v>
      </c>
      <c r="Z351" s="2" t="str">
        <f t="shared" si="52"/>
        <v>MEEP</v>
      </c>
      <c r="AA351" s="2">
        <f>IF(Z351="HERE",Y351,AA350+Graph!$G$1*1000)</f>
        <v>102874525.26839295</v>
      </c>
      <c r="AB351" s="2">
        <f t="shared" si="63"/>
        <v>420000</v>
      </c>
      <c r="AC351" s="2">
        <f t="shared" ref="AC351:AC385" si="75">IF(Z352="HERE",V351,AC350)</f>
        <v>55607822.371444933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274</v>
      </c>
      <c r="C352" s="7"/>
      <c r="D352" s="2" t="e">
        <f t="shared" si="55"/>
        <v>#N/A</v>
      </c>
      <c r="E352" s="2" t="e">
        <f t="shared" si="67"/>
        <v>#N/A</v>
      </c>
      <c r="F352" s="2">
        <v>796823.51256555319</v>
      </c>
      <c r="G352" s="2">
        <f t="shared" si="70"/>
        <v>674145.14285714284</v>
      </c>
      <c r="H352" s="2">
        <f t="shared" ref="H352:H385" si="76">IF(COUNT($C353)=0,IF(COUNT($C352)=1,C352,SUM(H351+G352)),C352)</f>
        <v>179926313.46153894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7880362.8571428824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908653.81091676652</v>
      </c>
      <c r="Q352" s="2">
        <f t="shared" si="71"/>
        <v>700000</v>
      </c>
      <c r="R352" s="2">
        <f t="shared" ref="R352:R385" si="77">IF(COUNT($C353)=0,IF(COUNT($C352)=1,M352,SUM(R351+Q352)),M352)</f>
        <v>190779310.45813233</v>
      </c>
      <c r="S352" s="2">
        <f t="shared" si="58"/>
        <v>674145.14285713434</v>
      </c>
      <c r="T352" s="2">
        <f t="shared" si="59"/>
        <v>25854.857142857276</v>
      </c>
      <c r="U352" s="2">
        <f t="shared" si="60"/>
        <v>700000</v>
      </c>
      <c r="V352" s="2">
        <f t="shared" si="34"/>
        <v>123060123.2537536</v>
      </c>
      <c r="W352" s="2">
        <f t="shared" si="61"/>
        <v>676883.21502077579</v>
      </c>
      <c r="X352" s="2">
        <f t="shared" si="51"/>
        <v>23116.784979224205</v>
      </c>
      <c r="Y352" s="2">
        <f t="shared" si="74"/>
        <v>67719187.204378709</v>
      </c>
      <c r="Z352" s="2" t="str">
        <f t="shared" si="52"/>
        <v>MEEP</v>
      </c>
      <c r="AA352" s="2">
        <f>IF(Z352="HERE",Y352,AA351+Graph!$G$1*1000)</f>
        <v>103294525.26839295</v>
      </c>
      <c r="AB352" s="2">
        <f t="shared" si="63"/>
        <v>420000</v>
      </c>
      <c r="AC352" s="2">
        <f t="shared" si="75"/>
        <v>55607822.371444933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275</v>
      </c>
      <c r="C353" s="7"/>
      <c r="D353" s="2" t="e">
        <f t="shared" si="55"/>
        <v>#N/A</v>
      </c>
      <c r="E353" s="2" t="e">
        <f t="shared" si="67"/>
        <v>#N/A</v>
      </c>
      <c r="F353" s="2">
        <v>798251.37325060368</v>
      </c>
      <c r="G353" s="2">
        <f t="shared" si="70"/>
        <v>674145.14285714284</v>
      </c>
      <c r="H353" s="2">
        <f t="shared" si="76"/>
        <v>180600458.60439608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7906217.7142857397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910439.37423069775</v>
      </c>
      <c r="Q353" s="2">
        <f t="shared" si="71"/>
        <v>700000</v>
      </c>
      <c r="R353" s="2">
        <f t="shared" si="77"/>
        <v>191479310.45813233</v>
      </c>
      <c r="S353" s="2">
        <f t="shared" si="58"/>
        <v>674145.14285713434</v>
      </c>
      <c r="T353" s="2">
        <f t="shared" si="59"/>
        <v>25854.857142857276</v>
      </c>
      <c r="U353" s="2">
        <f t="shared" si="60"/>
        <v>700000</v>
      </c>
      <c r="V353" s="2">
        <f t="shared" si="34"/>
        <v>123738434.32945944</v>
      </c>
      <c r="W353" s="2">
        <f t="shared" si="61"/>
        <v>678311.07570584118</v>
      </c>
      <c r="X353" s="2">
        <f t="shared" si="51"/>
        <v>21688.924294158816</v>
      </c>
      <c r="Y353" s="2">
        <f t="shared" si="74"/>
        <v>67740876.128672868</v>
      </c>
      <c r="Z353" s="2" t="str">
        <f t="shared" si="52"/>
        <v>MEEP</v>
      </c>
      <c r="AA353" s="2">
        <f>IF(Z353="HERE",Y353,AA352+Graph!$G$1*1000)</f>
        <v>103714525.26839295</v>
      </c>
      <c r="AB353" s="2">
        <f t="shared" si="63"/>
        <v>420000</v>
      </c>
      <c r="AC353" s="2">
        <f t="shared" si="75"/>
        <v>55607822.371444933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276</v>
      </c>
      <c r="C354" s="7"/>
      <c r="D354" s="2" t="e">
        <f t="shared" si="55"/>
        <v>#N/A</v>
      </c>
      <c r="E354" s="2" t="e">
        <f t="shared" si="67"/>
        <v>#N/A</v>
      </c>
      <c r="F354" s="2">
        <v>799679.23393566161</v>
      </c>
      <c r="G354" s="2">
        <f t="shared" si="70"/>
        <v>674145.14285714284</v>
      </c>
      <c r="H354" s="2">
        <f t="shared" si="76"/>
        <v>181274603.74725321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7932072.571428597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912224.93754461408</v>
      </c>
      <c r="Q354" s="2">
        <f t="shared" si="71"/>
        <v>700000</v>
      </c>
      <c r="R354" s="2">
        <f t="shared" si="77"/>
        <v>192179310.45813233</v>
      </c>
      <c r="S354" s="2">
        <f t="shared" si="58"/>
        <v>674145.14285713434</v>
      </c>
      <c r="T354" s="2">
        <f t="shared" si="59"/>
        <v>25854.857142857276</v>
      </c>
      <c r="U354" s="2">
        <f t="shared" si="60"/>
        <v>700000</v>
      </c>
      <c r="V354" s="2">
        <f t="shared" si="34"/>
        <v>124418173.26585034</v>
      </c>
      <c r="W354" s="2">
        <f t="shared" si="61"/>
        <v>679738.93639089167</v>
      </c>
      <c r="X354" s="2">
        <f t="shared" si="51"/>
        <v>20261.063609108329</v>
      </c>
      <c r="Y354" s="2">
        <f t="shared" si="74"/>
        <v>67761137.192281976</v>
      </c>
      <c r="Z354" s="2" t="str">
        <f t="shared" si="52"/>
        <v>MEEP</v>
      </c>
      <c r="AA354" s="2">
        <f>IF(Z354="HERE",Y354,AA353+Graph!$G$1*1000)</f>
        <v>104134525.26839295</v>
      </c>
      <c r="AB354" s="2">
        <f t="shared" si="63"/>
        <v>420000</v>
      </c>
      <c r="AC354" s="2">
        <f t="shared" si="75"/>
        <v>55607822.371444933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277</v>
      </c>
      <c r="C355" s="7"/>
      <c r="D355" s="2" t="e">
        <f t="shared" si="55"/>
        <v>#N/A</v>
      </c>
      <c r="E355" s="2" t="e">
        <f t="shared" si="67"/>
        <v>#N/A</v>
      </c>
      <c r="F355" s="2">
        <v>801107.09462071955</v>
      </c>
      <c r="G355" s="2">
        <f t="shared" si="70"/>
        <v>674145.14285714284</v>
      </c>
      <c r="H355" s="2">
        <f t="shared" si="76"/>
        <v>181948748.89011034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7957927.4285714542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914010.5008585453</v>
      </c>
      <c r="Q355" s="2">
        <f t="shared" si="71"/>
        <v>700000</v>
      </c>
      <c r="R355" s="2">
        <f t="shared" si="77"/>
        <v>192879310.45813233</v>
      </c>
      <c r="S355" s="2">
        <f t="shared" si="58"/>
        <v>674145.14285713434</v>
      </c>
      <c r="T355" s="2">
        <f t="shared" si="59"/>
        <v>25854.857142857276</v>
      </c>
      <c r="U355" s="2">
        <f t="shared" si="60"/>
        <v>700000</v>
      </c>
      <c r="V355" s="2">
        <f t="shared" si="34"/>
        <v>125099340.06292629</v>
      </c>
      <c r="W355" s="2">
        <f t="shared" si="61"/>
        <v>681166.79707595706</v>
      </c>
      <c r="X355" s="2">
        <f t="shared" si="51"/>
        <v>18833.20292404294</v>
      </c>
      <c r="Y355" s="2">
        <f t="shared" si="74"/>
        <v>67779970.395206019</v>
      </c>
      <c r="Z355" s="2" t="str">
        <f t="shared" si="52"/>
        <v>MEEP</v>
      </c>
      <c r="AA355" s="2">
        <f>IF(Z355="HERE",Y355,AA354+Graph!$G$1*1000)</f>
        <v>104554525.26839295</v>
      </c>
      <c r="AB355" s="2">
        <f t="shared" si="63"/>
        <v>420000</v>
      </c>
      <c r="AC355" s="2">
        <f t="shared" si="75"/>
        <v>55607822.371444933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278</v>
      </c>
      <c r="C356" s="7"/>
      <c r="D356" s="2" t="e">
        <f t="shared" si="55"/>
        <v>#N/A</v>
      </c>
      <c r="E356" s="2" t="e">
        <f t="shared" si="67"/>
        <v>#N/A</v>
      </c>
      <c r="F356" s="2">
        <v>802534.95530577749</v>
      </c>
      <c r="G356" s="2">
        <f t="shared" si="70"/>
        <v>674145.14285714284</v>
      </c>
      <c r="H356" s="2">
        <f t="shared" si="76"/>
        <v>182622894.03296748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7983782.2857143115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915796.06417246163</v>
      </c>
      <c r="Q356" s="2">
        <f t="shared" si="71"/>
        <v>700000</v>
      </c>
      <c r="R356" s="2">
        <f t="shared" si="77"/>
        <v>193579310.45813233</v>
      </c>
      <c r="S356" s="2">
        <f t="shared" si="58"/>
        <v>674145.14285713434</v>
      </c>
      <c r="T356" s="2">
        <f t="shared" si="59"/>
        <v>25854.857142857276</v>
      </c>
      <c r="U356" s="2">
        <f t="shared" si="60"/>
        <v>700000</v>
      </c>
      <c r="V356" s="2">
        <f t="shared" ref="V356:V385" si="78">H272</f>
        <v>125781934.7206873</v>
      </c>
      <c r="W356" s="2">
        <f t="shared" si="61"/>
        <v>682594.65776100755</v>
      </c>
      <c r="X356" s="2">
        <f t="shared" si="51"/>
        <v>17405.342238992453</v>
      </c>
      <c r="Y356" s="2">
        <f t="shared" si="74"/>
        <v>67797375.737445012</v>
      </c>
      <c r="Z356" s="2" t="str">
        <f t="shared" si="52"/>
        <v>MEEP</v>
      </c>
      <c r="AA356" s="2">
        <f>IF(Z356="HERE",Y356,AA355+Graph!$G$1*1000)</f>
        <v>104974525.26839295</v>
      </c>
      <c r="AB356" s="2">
        <f t="shared" si="63"/>
        <v>420000</v>
      </c>
      <c r="AC356" s="2">
        <f t="shared" si="75"/>
        <v>55607822.371444933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279</v>
      </c>
      <c r="C357" s="7"/>
      <c r="D357" s="2" t="e">
        <f t="shared" si="55"/>
        <v>#N/A</v>
      </c>
      <c r="E357" s="2" t="e">
        <f t="shared" si="67"/>
        <v>#N/A</v>
      </c>
      <c r="F357" s="2">
        <v>803962.81599083543</v>
      </c>
      <c r="G357" s="2">
        <f t="shared" si="70"/>
        <v>674145.14285714284</v>
      </c>
      <c r="H357" s="2">
        <f t="shared" si="76"/>
        <v>183297039.17582461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8009637.1428571688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917581.62748639286</v>
      </c>
      <c r="Q357" s="2">
        <f t="shared" si="71"/>
        <v>700000</v>
      </c>
      <c r="R357" s="2">
        <f t="shared" si="77"/>
        <v>194279310.45813233</v>
      </c>
      <c r="S357" s="2">
        <f t="shared" si="58"/>
        <v>674145.14285713434</v>
      </c>
      <c r="T357" s="2">
        <f t="shared" si="59"/>
        <v>25854.857142857276</v>
      </c>
      <c r="U357" s="2">
        <f t="shared" si="60"/>
        <v>700000</v>
      </c>
      <c r="V357" s="2">
        <f t="shared" si="78"/>
        <v>126465957.23913336</v>
      </c>
      <c r="W357" s="2">
        <f t="shared" si="61"/>
        <v>684022.51844605803</v>
      </c>
      <c r="X357" s="2">
        <f t="shared" si="51"/>
        <v>15977.481553941965</v>
      </c>
      <c r="Y357" s="2">
        <f t="shared" si="74"/>
        <v>67813353.218998954</v>
      </c>
      <c r="Z357" s="2" t="str">
        <f t="shared" si="52"/>
        <v>MEEP</v>
      </c>
      <c r="AA357" s="2">
        <f>IF(Z357="HERE",Y357,AA356+Graph!$G$1*1000)</f>
        <v>105394525.26839295</v>
      </c>
      <c r="AB357" s="2">
        <f t="shared" si="63"/>
        <v>420000</v>
      </c>
      <c r="AC357" s="2">
        <f t="shared" si="75"/>
        <v>55607822.371444933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280</v>
      </c>
      <c r="C358" s="7"/>
      <c r="D358" s="2" t="e">
        <f t="shared" si="55"/>
        <v>#N/A</v>
      </c>
      <c r="E358" s="2" t="e">
        <f t="shared" si="67"/>
        <v>#N/A</v>
      </c>
      <c r="F358" s="2">
        <v>805390.67667589337</v>
      </c>
      <c r="G358" s="2">
        <f t="shared" ref="G358:G385" si="79">IF(F358&gt;700000,$AK$31*1000,F358)</f>
        <v>674145.14285714284</v>
      </c>
      <c r="H358" s="2">
        <f t="shared" si="76"/>
        <v>183971184.31868175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8035492.0000000261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919367.19080030918</v>
      </c>
      <c r="Q358" s="2">
        <f t="shared" ref="Q358:Q385" si="80">IF(P358&gt;700000,700000,P358)</f>
        <v>700000</v>
      </c>
      <c r="R358" s="2">
        <f t="shared" si="77"/>
        <v>194979310.45813233</v>
      </c>
      <c r="S358" s="2">
        <f t="shared" si="58"/>
        <v>674145.14285713434</v>
      </c>
      <c r="T358" s="2">
        <f t="shared" si="59"/>
        <v>25854.857142857276</v>
      </c>
      <c r="U358" s="2">
        <f t="shared" si="60"/>
        <v>700000</v>
      </c>
      <c r="V358" s="2">
        <f t="shared" si="78"/>
        <v>127151407.61826448</v>
      </c>
      <c r="W358" s="2">
        <f t="shared" si="61"/>
        <v>685450.37913112342</v>
      </c>
      <c r="X358" s="2">
        <f t="shared" si="51"/>
        <v>14549.620868876576</v>
      </c>
      <c r="Y358" s="2">
        <f t="shared" si="74"/>
        <v>67827902.83986783</v>
      </c>
      <c r="Z358" s="2" t="str">
        <f t="shared" si="52"/>
        <v>MEEP</v>
      </c>
      <c r="AA358" s="2">
        <f>IF(Z358="HERE",Y358,AA357+Graph!$G$1*1000)</f>
        <v>105814525.26839295</v>
      </c>
      <c r="AB358" s="2">
        <f t="shared" si="63"/>
        <v>420000</v>
      </c>
      <c r="AC358" s="2">
        <f t="shared" si="75"/>
        <v>55607822.371444933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281</v>
      </c>
      <c r="C359" s="7"/>
      <c r="D359" s="2" t="e">
        <f t="shared" si="55"/>
        <v>#N/A</v>
      </c>
      <c r="E359" s="2" t="e">
        <f t="shared" si="67"/>
        <v>#N/A</v>
      </c>
      <c r="F359" s="2">
        <v>806818.5373609513</v>
      </c>
      <c r="G359" s="2">
        <f t="shared" si="79"/>
        <v>674145.14285714284</v>
      </c>
      <c r="H359" s="2">
        <f t="shared" si="76"/>
        <v>184645329.46153888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8061346.8571428834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921152.75411424041</v>
      </c>
      <c r="Q359" s="2">
        <f t="shared" si="80"/>
        <v>700000</v>
      </c>
      <c r="R359" s="2">
        <f t="shared" si="77"/>
        <v>195679310.45813233</v>
      </c>
      <c r="S359" s="2">
        <f t="shared" si="58"/>
        <v>674145.14285713434</v>
      </c>
      <c r="T359" s="2">
        <f t="shared" si="59"/>
        <v>25854.857142857276</v>
      </c>
      <c r="U359" s="2">
        <f t="shared" si="60"/>
        <v>700000</v>
      </c>
      <c r="V359" s="2">
        <f t="shared" si="78"/>
        <v>127838285.85808066</v>
      </c>
      <c r="W359" s="2">
        <f t="shared" si="61"/>
        <v>686878.23981617391</v>
      </c>
      <c r="X359" s="2">
        <f t="shared" si="51"/>
        <v>13121.760183826089</v>
      </c>
      <c r="Y359" s="2">
        <f t="shared" si="74"/>
        <v>67841024.600051656</v>
      </c>
      <c r="Z359" s="2" t="str">
        <f t="shared" si="52"/>
        <v>MEEP</v>
      </c>
      <c r="AA359" s="2">
        <f>IF(Z359="HERE",Y359,AA358+Graph!$G$1*1000)</f>
        <v>106234525.26839295</v>
      </c>
      <c r="AB359" s="2">
        <f t="shared" si="63"/>
        <v>420000</v>
      </c>
      <c r="AC359" s="2">
        <f t="shared" si="75"/>
        <v>55607822.371444933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282</v>
      </c>
      <c r="C360" s="7"/>
      <c r="D360" s="2" t="e">
        <f t="shared" si="55"/>
        <v>#N/A</v>
      </c>
      <c r="E360" s="2" t="e">
        <f t="shared" si="67"/>
        <v>#N/A</v>
      </c>
      <c r="F360" s="2">
        <v>808246.39804600179</v>
      </c>
      <c r="G360" s="2">
        <f t="shared" si="79"/>
        <v>674145.14285714284</v>
      </c>
      <c r="H360" s="2">
        <f t="shared" si="76"/>
        <v>185319474.60439602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8087201.7142857406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922938.31742815673</v>
      </c>
      <c r="Q360" s="2">
        <f t="shared" si="80"/>
        <v>700000</v>
      </c>
      <c r="R360" s="2">
        <f t="shared" si="77"/>
        <v>196379310.45813233</v>
      </c>
      <c r="S360" s="2">
        <f t="shared" si="58"/>
        <v>674145.14285713434</v>
      </c>
      <c r="T360" s="2">
        <f t="shared" si="59"/>
        <v>25854.857142857276</v>
      </c>
      <c r="U360" s="2">
        <f t="shared" si="60"/>
        <v>700000</v>
      </c>
      <c r="V360" s="2">
        <f t="shared" si="78"/>
        <v>128526591.95858189</v>
      </c>
      <c r="W360" s="2">
        <f t="shared" si="61"/>
        <v>688306.1005012393</v>
      </c>
      <c r="X360" s="2">
        <f t="shared" si="51"/>
        <v>11693.8994987607</v>
      </c>
      <c r="Y360" s="2">
        <f t="shared" si="74"/>
        <v>67852718.499550417</v>
      </c>
      <c r="Z360" s="2" t="str">
        <f t="shared" si="52"/>
        <v>MEEP</v>
      </c>
      <c r="AA360" s="2">
        <f>IF(Z360="HERE",Y360,AA359+Graph!$G$1*1000)</f>
        <v>106654525.26839295</v>
      </c>
      <c r="AB360" s="2">
        <f t="shared" si="63"/>
        <v>420000</v>
      </c>
      <c r="AC360" s="2">
        <f t="shared" si="75"/>
        <v>55607822.371444933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283</v>
      </c>
      <c r="C361" s="7"/>
      <c r="D361" s="2" t="e">
        <f t="shared" si="55"/>
        <v>#N/A</v>
      </c>
      <c r="E361" s="2" t="e">
        <f t="shared" si="67"/>
        <v>#N/A</v>
      </c>
      <c r="F361" s="2">
        <v>809674.25873105973</v>
      </c>
      <c r="G361" s="2">
        <f t="shared" si="79"/>
        <v>674145.14285714284</v>
      </c>
      <c r="H361" s="2">
        <f t="shared" si="76"/>
        <v>185993619.74725315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8113056.5714285979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924723.88074208796</v>
      </c>
      <c r="Q361" s="2">
        <f t="shared" si="80"/>
        <v>700000</v>
      </c>
      <c r="R361" s="2">
        <f t="shared" si="77"/>
        <v>197079310.45813233</v>
      </c>
      <c r="S361" s="2">
        <f t="shared" si="58"/>
        <v>674145.14285713434</v>
      </c>
      <c r="T361" s="2">
        <f t="shared" si="59"/>
        <v>25854.857142857276</v>
      </c>
      <c r="U361" s="2">
        <f t="shared" si="60"/>
        <v>700000</v>
      </c>
      <c r="V361" s="2">
        <f t="shared" si="78"/>
        <v>129216325.91976818</v>
      </c>
      <c r="W361" s="2">
        <f t="shared" si="61"/>
        <v>689733.96118628979</v>
      </c>
      <c r="X361" s="2">
        <f t="shared" si="51"/>
        <v>10266.038813710213</v>
      </c>
      <c r="Y361" s="2">
        <f t="shared" si="74"/>
        <v>67862984.538364127</v>
      </c>
      <c r="Z361" s="2" t="str">
        <f t="shared" si="52"/>
        <v>MEEP</v>
      </c>
      <c r="AA361" s="2">
        <f>IF(Z361="HERE",Y361,AA360+Graph!$G$1*1000)</f>
        <v>107074525.26839295</v>
      </c>
      <c r="AB361" s="2">
        <f t="shared" si="63"/>
        <v>420000</v>
      </c>
      <c r="AC361" s="2">
        <f t="shared" si="75"/>
        <v>55607822.371444933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284</v>
      </c>
      <c r="C362" s="7"/>
      <c r="D362" s="2" t="e">
        <f t="shared" si="55"/>
        <v>#N/A</v>
      </c>
      <c r="E362" s="2" t="e">
        <f t="shared" si="67"/>
        <v>#N/A</v>
      </c>
      <c r="F362" s="2">
        <v>811102.11941611767</v>
      </c>
      <c r="G362" s="2">
        <f t="shared" si="79"/>
        <v>674145.14285714284</v>
      </c>
      <c r="H362" s="2">
        <f t="shared" si="76"/>
        <v>186667764.89011028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8138911.4285714552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926509.44405601919</v>
      </c>
      <c r="Q362" s="2">
        <f t="shared" si="80"/>
        <v>700000</v>
      </c>
      <c r="R362" s="2">
        <f t="shared" si="77"/>
        <v>197779310.45813233</v>
      </c>
      <c r="S362" s="2">
        <f t="shared" si="58"/>
        <v>674145.14285713434</v>
      </c>
      <c r="T362" s="2">
        <f t="shared" si="59"/>
        <v>25854.857142857276</v>
      </c>
      <c r="U362" s="2">
        <f t="shared" si="60"/>
        <v>700000</v>
      </c>
      <c r="V362" s="2">
        <f t="shared" si="78"/>
        <v>129907487.74163952</v>
      </c>
      <c r="W362" s="2">
        <f t="shared" si="61"/>
        <v>691161.82187134027</v>
      </c>
      <c r="X362" s="2">
        <f t="shared" si="51"/>
        <v>8838.1781286597252</v>
      </c>
      <c r="Y362" s="2">
        <f t="shared" si="74"/>
        <v>67871822.716492787</v>
      </c>
      <c r="Z362" s="2" t="str">
        <f t="shared" si="52"/>
        <v>MEEP</v>
      </c>
      <c r="AA362" s="2">
        <f>IF(Z362="HERE",Y362,AA361+Graph!$G$1*1000)</f>
        <v>107494525.26839295</v>
      </c>
      <c r="AB362" s="2">
        <f t="shared" si="63"/>
        <v>420000</v>
      </c>
      <c r="AC362" s="2">
        <f t="shared" si="75"/>
        <v>55607822.371444933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285</v>
      </c>
      <c r="C363" s="7"/>
      <c r="D363" s="2" t="e">
        <f t="shared" si="55"/>
        <v>#N/A</v>
      </c>
      <c r="E363" s="2" t="e">
        <f t="shared" si="67"/>
        <v>#N/A</v>
      </c>
      <c r="F363" s="2">
        <v>812529.98010117561</v>
      </c>
      <c r="G363" s="2">
        <f t="shared" si="79"/>
        <v>674145.14285714284</v>
      </c>
      <c r="H363" s="2">
        <f t="shared" si="76"/>
        <v>187341910.03296742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8164766.2857143125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928295.00736993551</v>
      </c>
      <c r="Q363" s="2">
        <f t="shared" si="80"/>
        <v>700000</v>
      </c>
      <c r="R363" s="2">
        <f t="shared" si="77"/>
        <v>198479310.45813233</v>
      </c>
      <c r="S363" s="2">
        <f t="shared" si="58"/>
        <v>674145.14285713434</v>
      </c>
      <c r="T363" s="2">
        <f t="shared" si="59"/>
        <v>25854.857142857276</v>
      </c>
      <c r="U363" s="2">
        <f t="shared" si="60"/>
        <v>700000</v>
      </c>
      <c r="V363" s="2">
        <f t="shared" si="78"/>
        <v>130600077.42419593</v>
      </c>
      <c r="W363" s="2">
        <f t="shared" si="61"/>
        <v>692589.68255640566</v>
      </c>
      <c r="X363" s="2">
        <f t="shared" si="51"/>
        <v>7410.3174435943365</v>
      </c>
      <c r="Y363" s="2">
        <f t="shared" si="74"/>
        <v>67879233.033936381</v>
      </c>
      <c r="Z363" s="2" t="str">
        <f t="shared" si="52"/>
        <v>MEEP</v>
      </c>
      <c r="AA363" s="2">
        <f>IF(Z363="HERE",Y363,AA362+Graph!$G$1*1000)</f>
        <v>107914525.26839295</v>
      </c>
      <c r="AB363" s="2">
        <f t="shared" si="63"/>
        <v>420000</v>
      </c>
      <c r="AC363" s="2">
        <f t="shared" si="75"/>
        <v>55607822.371444933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286</v>
      </c>
      <c r="C364" s="7"/>
      <c r="D364" s="2" t="e">
        <f t="shared" si="55"/>
        <v>#N/A</v>
      </c>
      <c r="E364" s="2" t="e">
        <f t="shared" si="67"/>
        <v>#N/A</v>
      </c>
      <c r="F364" s="2">
        <v>813957.84078623354</v>
      </c>
      <c r="G364" s="2">
        <f t="shared" si="79"/>
        <v>674145.14285714284</v>
      </c>
      <c r="H364" s="2">
        <f t="shared" si="76"/>
        <v>188016055.17582455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8190621.1428571697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930080.57068386674</v>
      </c>
      <c r="Q364" s="2">
        <f t="shared" si="80"/>
        <v>700000</v>
      </c>
      <c r="R364" s="2">
        <f t="shared" si="77"/>
        <v>199179310.45813233</v>
      </c>
      <c r="S364" s="2">
        <f t="shared" si="58"/>
        <v>674145.14285713434</v>
      </c>
      <c r="T364" s="2">
        <f t="shared" si="59"/>
        <v>25854.857142857276</v>
      </c>
      <c r="U364" s="2">
        <f t="shared" si="60"/>
        <v>700000</v>
      </c>
      <c r="V364" s="2">
        <f t="shared" si="78"/>
        <v>131294094.96743739</v>
      </c>
      <c r="W364" s="2">
        <f t="shared" si="61"/>
        <v>694017.54324145615</v>
      </c>
      <c r="X364" s="2">
        <f t="shared" si="51"/>
        <v>5982.456758543849</v>
      </c>
      <c r="Y364" s="2">
        <f t="shared" si="74"/>
        <v>67885215.490694925</v>
      </c>
      <c r="Z364" s="2" t="str">
        <f t="shared" si="52"/>
        <v>MEEP</v>
      </c>
      <c r="AA364" s="2">
        <f>IF(Z364="HERE",Y364,AA363+Graph!$G$1*1000)</f>
        <v>108334525.26839295</v>
      </c>
      <c r="AB364" s="2">
        <f t="shared" si="63"/>
        <v>420000</v>
      </c>
      <c r="AC364" s="2">
        <f t="shared" si="75"/>
        <v>55607822.371444933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287</v>
      </c>
      <c r="C365" s="7"/>
      <c r="D365" s="2" t="e">
        <f t="shared" si="55"/>
        <v>#N/A</v>
      </c>
      <c r="E365" s="2" t="e">
        <f t="shared" si="67"/>
        <v>#N/A</v>
      </c>
      <c r="F365" s="2">
        <v>815385.70147129148</v>
      </c>
      <c r="G365" s="2">
        <f t="shared" si="79"/>
        <v>674145.14285714284</v>
      </c>
      <c r="H365" s="2">
        <f t="shared" si="76"/>
        <v>188690200.31868169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8216476.000000027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931866.13399778306</v>
      </c>
      <c r="Q365" s="2">
        <f t="shared" si="80"/>
        <v>700000</v>
      </c>
      <c r="R365" s="2">
        <f t="shared" si="77"/>
        <v>199879310.45813233</v>
      </c>
      <c r="S365" s="2">
        <f t="shared" si="58"/>
        <v>674145.14285713434</v>
      </c>
      <c r="T365" s="2">
        <f t="shared" si="59"/>
        <v>25854.857142857276</v>
      </c>
      <c r="U365" s="2">
        <f t="shared" si="60"/>
        <v>700000</v>
      </c>
      <c r="V365" s="2">
        <f t="shared" si="78"/>
        <v>131989540.37136391</v>
      </c>
      <c r="W365" s="2">
        <f t="shared" si="61"/>
        <v>695445.40392652154</v>
      </c>
      <c r="X365" s="2">
        <f t="shared" si="51"/>
        <v>4554.5960734784603</v>
      </c>
      <c r="Y365" s="2">
        <f t="shared" si="74"/>
        <v>67889770.086768404</v>
      </c>
      <c r="Z365" s="2" t="str">
        <f t="shared" si="52"/>
        <v>MEEP</v>
      </c>
      <c r="AA365" s="2">
        <f>IF(Z365="HERE",Y365,AA364+Graph!$G$1*1000)</f>
        <v>108754525.26839295</v>
      </c>
      <c r="AB365" s="2">
        <f t="shared" si="63"/>
        <v>420000</v>
      </c>
      <c r="AC365" s="2">
        <f t="shared" si="75"/>
        <v>55607822.371444933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288</v>
      </c>
      <c r="C366" s="7"/>
      <c r="D366" s="2" t="e">
        <f t="shared" si="55"/>
        <v>#N/A</v>
      </c>
      <c r="E366" s="2" t="e">
        <f t="shared" si="67"/>
        <v>#N/A</v>
      </c>
      <c r="F366" s="2">
        <v>816813.56215634197</v>
      </c>
      <c r="G366" s="2">
        <f t="shared" si="79"/>
        <v>674145.14285714284</v>
      </c>
      <c r="H366" s="2">
        <f t="shared" si="76"/>
        <v>189364345.46153882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8242330.8571428843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933651.69731171429</v>
      </c>
      <c r="Q366" s="2">
        <f t="shared" si="80"/>
        <v>700000</v>
      </c>
      <c r="R366" s="2">
        <f t="shared" si="77"/>
        <v>200579310.45813233</v>
      </c>
      <c r="S366" s="2">
        <f t="shared" si="58"/>
        <v>674145.14285713434</v>
      </c>
      <c r="T366" s="2">
        <f t="shared" si="59"/>
        <v>25854.857142857276</v>
      </c>
      <c r="U366" s="2">
        <f t="shared" si="60"/>
        <v>700000</v>
      </c>
      <c r="V366" s="2">
        <f t="shared" si="78"/>
        <v>132686413.63597548</v>
      </c>
      <c r="W366" s="2">
        <f t="shared" si="61"/>
        <v>696873.26461157203</v>
      </c>
      <c r="X366" s="2">
        <f t="shared" si="51"/>
        <v>3126.7353884279728</v>
      </c>
      <c r="Y366" s="2">
        <f t="shared" si="74"/>
        <v>67892896.822156832</v>
      </c>
      <c r="Z366" s="2" t="str">
        <f t="shared" si="52"/>
        <v>MEEP</v>
      </c>
      <c r="AA366" s="2">
        <f>IF(Z366="HERE",Y366,AA365+Graph!$G$1*1000)</f>
        <v>109174525.26839295</v>
      </c>
      <c r="AB366" s="2">
        <f t="shared" si="63"/>
        <v>420000</v>
      </c>
      <c r="AC366" s="2">
        <f t="shared" si="75"/>
        <v>55607822.371444933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289</v>
      </c>
      <c r="C367" s="7"/>
      <c r="D367" s="2" t="e">
        <f t="shared" si="55"/>
        <v>#N/A</v>
      </c>
      <c r="E367" s="2" t="e">
        <f t="shared" si="67"/>
        <v>#N/A</v>
      </c>
      <c r="F367" s="2">
        <v>818241.42284139991</v>
      </c>
      <c r="G367" s="2">
        <f t="shared" si="79"/>
        <v>674145.14285714284</v>
      </c>
      <c r="H367" s="2">
        <f t="shared" si="76"/>
        <v>190038490.60439596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8268185.7142857416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935437.26062563062</v>
      </c>
      <c r="Q367" s="2">
        <f t="shared" si="80"/>
        <v>700000</v>
      </c>
      <c r="R367" s="2">
        <f t="shared" si="77"/>
        <v>201279310.45813233</v>
      </c>
      <c r="S367" s="2">
        <f t="shared" si="58"/>
        <v>674145.14285713434</v>
      </c>
      <c r="T367" s="2">
        <f t="shared" si="59"/>
        <v>25854.857142857276</v>
      </c>
      <c r="U367" s="2">
        <f t="shared" si="60"/>
        <v>700000</v>
      </c>
      <c r="V367" s="2">
        <f t="shared" si="78"/>
        <v>133384714.7612721</v>
      </c>
      <c r="W367" s="2">
        <f t="shared" si="61"/>
        <v>698301.12529662251</v>
      </c>
      <c r="X367" s="2">
        <f t="shared" si="51"/>
        <v>1698.8747033774853</v>
      </c>
      <c r="Y367" s="2">
        <f t="shared" si="74"/>
        <v>67894595.696860209</v>
      </c>
      <c r="Z367" s="2" t="str">
        <f t="shared" si="52"/>
        <v>MEEP</v>
      </c>
      <c r="AA367" s="2">
        <f>IF(Z367="HERE",Y367,AA366+Graph!$G$1*1000)</f>
        <v>109594525.26839295</v>
      </c>
      <c r="AB367" s="2">
        <f t="shared" si="63"/>
        <v>420000</v>
      </c>
      <c r="AC367" s="2">
        <f t="shared" si="75"/>
        <v>55607822.371444933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290</v>
      </c>
      <c r="C368" s="7"/>
      <c r="D368" s="2" t="e">
        <f t="shared" si="55"/>
        <v>#N/A</v>
      </c>
      <c r="E368" s="2" t="e">
        <f t="shared" si="67"/>
        <v>#N/A</v>
      </c>
      <c r="F368" s="2">
        <v>819669.28352645785</v>
      </c>
      <c r="G368" s="2">
        <f t="shared" si="79"/>
        <v>674145.14285714284</v>
      </c>
      <c r="H368" s="2">
        <f t="shared" si="76"/>
        <v>190712635.74725309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8294040.5714285988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937222.82393956184</v>
      </c>
      <c r="Q368" s="2">
        <f t="shared" si="80"/>
        <v>700000</v>
      </c>
      <c r="R368" s="2">
        <f t="shared" si="77"/>
        <v>201979310.45813233</v>
      </c>
      <c r="S368" s="2">
        <f t="shared" si="58"/>
        <v>674145.14285713434</v>
      </c>
      <c r="T368" s="2">
        <f t="shared" si="59"/>
        <v>25854.857142857276</v>
      </c>
      <c r="U368" s="2">
        <f t="shared" si="60"/>
        <v>700000</v>
      </c>
      <c r="V368" s="2">
        <f t="shared" si="78"/>
        <v>134084443.74725379</v>
      </c>
      <c r="W368" s="2">
        <f t="shared" si="61"/>
        <v>699728.9859816879</v>
      </c>
      <c r="X368" s="2">
        <f t="shared" si="51"/>
        <v>271.0140183120966</v>
      </c>
      <c r="Y368" s="2">
        <f t="shared" si="74"/>
        <v>67894866.710878521</v>
      </c>
      <c r="Z368" s="2" t="str">
        <f t="shared" si="52"/>
        <v>MEEP</v>
      </c>
      <c r="AA368" s="2">
        <f>IF(Z368="HERE",Y368,AA367+Graph!$G$1*1000)</f>
        <v>110014525.26839295</v>
      </c>
      <c r="AB368" s="2">
        <f t="shared" si="63"/>
        <v>420000</v>
      </c>
      <c r="AC368" s="2">
        <f t="shared" si="75"/>
        <v>55607822.371444933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291</v>
      </c>
      <c r="C369" s="7"/>
      <c r="D369" s="2" t="e">
        <f t="shared" si="55"/>
        <v>#N/A</v>
      </c>
      <c r="E369" s="2" t="e">
        <f t="shared" si="67"/>
        <v>#N/A</v>
      </c>
      <c r="F369" s="2">
        <v>821097.14421151578</v>
      </c>
      <c r="G369" s="2">
        <f t="shared" si="79"/>
        <v>674145.14285714284</v>
      </c>
      <c r="H369" s="2">
        <f t="shared" si="76"/>
        <v>191386780.89011022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8319895.4285714561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939008.38725347817</v>
      </c>
      <c r="Q369" s="2">
        <f t="shared" si="80"/>
        <v>700000</v>
      </c>
      <c r="R369" s="2">
        <f t="shared" si="77"/>
        <v>202679310.45813233</v>
      </c>
      <c r="S369" s="2">
        <f t="shared" si="58"/>
        <v>674145.14285713434</v>
      </c>
      <c r="T369" s="2">
        <f t="shared" si="59"/>
        <v>25854.857142857276</v>
      </c>
      <c r="U369" s="2">
        <f t="shared" si="60"/>
        <v>700000</v>
      </c>
      <c r="V369" s="2">
        <f t="shared" si="78"/>
        <v>134758588.89011094</v>
      </c>
      <c r="W369" s="2">
        <f t="shared" si="61"/>
        <v>674145.14285714924</v>
      </c>
      <c r="X369" s="2">
        <f t="shared" si="51"/>
        <v>25854.857142850757</v>
      </c>
      <c r="Y369" s="2">
        <f t="shared" si="74"/>
        <v>67920721.568021372</v>
      </c>
      <c r="Z369" s="2" t="str">
        <f t="shared" si="52"/>
        <v>MEEP</v>
      </c>
      <c r="AA369" s="2">
        <f>IF(Z369="HERE",Y369,AA368+Graph!$G$1*1000)</f>
        <v>110434525.26839295</v>
      </c>
      <c r="AB369" s="2">
        <f t="shared" si="63"/>
        <v>420000</v>
      </c>
      <c r="AC369" s="2">
        <f t="shared" si="75"/>
        <v>55607822.371444933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292</v>
      </c>
      <c r="C370" s="7"/>
      <c r="D370" s="2" t="e">
        <f t="shared" si="55"/>
        <v>#N/A</v>
      </c>
      <c r="E370" s="2" t="e">
        <f t="shared" si="67"/>
        <v>#N/A</v>
      </c>
      <c r="F370" s="2">
        <v>822525.00489657372</v>
      </c>
      <c r="G370" s="2">
        <f t="shared" si="79"/>
        <v>674145.14285714284</v>
      </c>
      <c r="H370" s="2">
        <f t="shared" si="76"/>
        <v>192060926.03296736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8345750.2857143134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940793.9505674094</v>
      </c>
      <c r="Q370" s="2">
        <f t="shared" si="80"/>
        <v>700000</v>
      </c>
      <c r="R370" s="2">
        <f t="shared" si="77"/>
        <v>203379310.45813233</v>
      </c>
      <c r="S370" s="2">
        <f t="shared" si="58"/>
        <v>674145.14285713434</v>
      </c>
      <c r="T370" s="2">
        <f t="shared" si="59"/>
        <v>25854.857142857276</v>
      </c>
      <c r="U370" s="2">
        <f t="shared" si="60"/>
        <v>700000</v>
      </c>
      <c r="V370" s="2">
        <f t="shared" si="78"/>
        <v>135432734.03296807</v>
      </c>
      <c r="W370" s="2">
        <f t="shared" si="61"/>
        <v>674145.14285713434</v>
      </c>
      <c r="X370" s="2">
        <f t="shared" si="51"/>
        <v>25854.857142865658</v>
      </c>
      <c r="Y370" s="2">
        <f t="shared" si="74"/>
        <v>67946576.425164238</v>
      </c>
      <c r="Z370" s="2" t="str">
        <f t="shared" si="52"/>
        <v>MEEP</v>
      </c>
      <c r="AA370" s="2">
        <f>IF(Z370="HERE",Y370,AA369+Graph!$G$1*1000)</f>
        <v>110854525.26839295</v>
      </c>
      <c r="AB370" s="2">
        <f t="shared" si="63"/>
        <v>420000</v>
      </c>
      <c r="AC370" s="2">
        <f t="shared" si="75"/>
        <v>55607822.371444933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293</v>
      </c>
      <c r="C371" s="7"/>
      <c r="D371" s="2" t="e">
        <f t="shared" si="55"/>
        <v>#N/A</v>
      </c>
      <c r="E371" s="2" t="e">
        <f t="shared" si="67"/>
        <v>#N/A</v>
      </c>
      <c r="F371" s="2">
        <v>823952.86558163166</v>
      </c>
      <c r="G371" s="2">
        <f t="shared" si="79"/>
        <v>674145.14285714284</v>
      </c>
      <c r="H371" s="2">
        <f t="shared" si="76"/>
        <v>192735071.17582449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8371605.1428571707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942579.51388132572</v>
      </c>
      <c r="Q371" s="2">
        <f t="shared" si="80"/>
        <v>700000</v>
      </c>
      <c r="R371" s="2">
        <f t="shared" si="77"/>
        <v>204079310.45813233</v>
      </c>
      <c r="S371" s="2">
        <f t="shared" si="58"/>
        <v>674145.14285713434</v>
      </c>
      <c r="T371" s="2">
        <f t="shared" si="59"/>
        <v>25854.857142857276</v>
      </c>
      <c r="U371" s="2">
        <f t="shared" si="60"/>
        <v>700000</v>
      </c>
      <c r="V371" s="2">
        <f t="shared" si="78"/>
        <v>136106879.17582521</v>
      </c>
      <c r="W371" s="2">
        <f t="shared" si="61"/>
        <v>674145.14285713434</v>
      </c>
      <c r="X371" s="2">
        <f t="shared" si="51"/>
        <v>25854.857142865658</v>
      </c>
      <c r="Y371" s="2">
        <f t="shared" si="74"/>
        <v>67972431.282307103</v>
      </c>
      <c r="Z371" s="2" t="str">
        <f t="shared" si="52"/>
        <v>MEEP</v>
      </c>
      <c r="AA371" s="2">
        <f>IF(Z371="HERE",Y371,AA370+Graph!$G$1*1000)</f>
        <v>111274525.26839295</v>
      </c>
      <c r="AB371" s="2">
        <f t="shared" si="63"/>
        <v>420000</v>
      </c>
      <c r="AC371" s="2">
        <f t="shared" si="75"/>
        <v>55607822.371444933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294</v>
      </c>
      <c r="C372" s="7"/>
      <c r="D372" s="2" t="e">
        <f t="shared" si="55"/>
        <v>#N/A</v>
      </c>
      <c r="E372" s="2" t="e">
        <f t="shared" si="67"/>
        <v>#N/A</v>
      </c>
      <c r="F372" s="2">
        <v>825380.7262666896</v>
      </c>
      <c r="G372" s="2">
        <f t="shared" si="79"/>
        <v>674145.14285714284</v>
      </c>
      <c r="H372" s="2">
        <f t="shared" si="76"/>
        <v>193409216.31868163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8397460.0000000279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944365.07719525695</v>
      </c>
      <c r="Q372" s="2">
        <f t="shared" si="80"/>
        <v>700000</v>
      </c>
      <c r="R372" s="2">
        <f t="shared" si="77"/>
        <v>204779310.45813233</v>
      </c>
      <c r="S372" s="2">
        <f t="shared" si="58"/>
        <v>674145.14285713434</v>
      </c>
      <c r="T372" s="2">
        <f t="shared" si="59"/>
        <v>25854.857142857276</v>
      </c>
      <c r="U372" s="2">
        <f t="shared" si="60"/>
        <v>700000</v>
      </c>
      <c r="V372" s="2">
        <f t="shared" si="78"/>
        <v>136781024.31868234</v>
      </c>
      <c r="W372" s="2">
        <f t="shared" si="61"/>
        <v>674145.14285713434</v>
      </c>
      <c r="X372" s="2">
        <f t="shared" si="51"/>
        <v>25854.857142865658</v>
      </c>
      <c r="Y372" s="2">
        <f t="shared" si="74"/>
        <v>67998286.139449969</v>
      </c>
      <c r="Z372" s="2" t="str">
        <f t="shared" si="52"/>
        <v>MEEP</v>
      </c>
      <c r="AA372" s="2">
        <f>IF(Z372="HERE",Y372,AA371+Graph!$G$1*1000)</f>
        <v>111694525.26839295</v>
      </c>
      <c r="AB372" s="2">
        <f t="shared" si="63"/>
        <v>420000</v>
      </c>
      <c r="AC372" s="2">
        <f t="shared" si="75"/>
        <v>55607822.371444933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295</v>
      </c>
      <c r="C373" s="7"/>
      <c r="D373" s="2" t="e">
        <f t="shared" si="55"/>
        <v>#N/A</v>
      </c>
      <c r="E373" s="2" t="e">
        <f t="shared" si="67"/>
        <v>#N/A</v>
      </c>
      <c r="F373" s="2">
        <v>826808.58695174009</v>
      </c>
      <c r="G373" s="2">
        <f t="shared" si="79"/>
        <v>674145.14285714284</v>
      </c>
      <c r="H373" s="2">
        <f t="shared" si="76"/>
        <v>194083361.46153876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8423314.8571428843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946150.64050918818</v>
      </c>
      <c r="Q373" s="2">
        <f t="shared" si="80"/>
        <v>700000</v>
      </c>
      <c r="R373" s="2">
        <f t="shared" si="77"/>
        <v>205479310.45813233</v>
      </c>
      <c r="S373" s="2">
        <f t="shared" si="58"/>
        <v>674145.14285713434</v>
      </c>
      <c r="T373" s="2">
        <f t="shared" si="59"/>
        <v>25854.857142856345</v>
      </c>
      <c r="U373" s="2">
        <f t="shared" si="60"/>
        <v>700000</v>
      </c>
      <c r="V373" s="2">
        <f t="shared" si="78"/>
        <v>137455169.46153948</v>
      </c>
      <c r="W373" s="2">
        <f t="shared" si="61"/>
        <v>674145.14285713434</v>
      </c>
      <c r="X373" s="2">
        <f t="shared" si="51"/>
        <v>25854.857142865658</v>
      </c>
      <c r="Y373" s="2">
        <f t="shared" si="74"/>
        <v>68024140.996592835</v>
      </c>
      <c r="Z373" s="2" t="str">
        <f t="shared" si="52"/>
        <v>MEEP</v>
      </c>
      <c r="AA373" s="2">
        <f>IF(Z373="HERE",Y373,AA372+Graph!$G$1*1000)</f>
        <v>112114525.26839295</v>
      </c>
      <c r="AB373" s="2">
        <f t="shared" si="63"/>
        <v>420000</v>
      </c>
      <c r="AC373" s="2">
        <f t="shared" si="75"/>
        <v>55607822.371444933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296</v>
      </c>
      <c r="C374" s="7"/>
      <c r="D374" s="2" t="e">
        <f t="shared" si="55"/>
        <v>#N/A</v>
      </c>
      <c r="E374" s="2" t="e">
        <f t="shared" si="67"/>
        <v>#N/A</v>
      </c>
      <c r="F374" s="2">
        <v>828236.44763679802</v>
      </c>
      <c r="G374" s="2">
        <f t="shared" si="79"/>
        <v>674145.14285714284</v>
      </c>
      <c r="H374" s="2">
        <f t="shared" si="76"/>
        <v>194757506.6043959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8449169.7142857406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947936.2038231045</v>
      </c>
      <c r="Q374" s="2">
        <f t="shared" si="80"/>
        <v>700000</v>
      </c>
      <c r="R374" s="2">
        <f t="shared" si="77"/>
        <v>206179310.45813233</v>
      </c>
      <c r="S374" s="2">
        <f t="shared" si="58"/>
        <v>674145.14285713434</v>
      </c>
      <c r="T374" s="2">
        <f t="shared" si="59"/>
        <v>25854.857142856345</v>
      </c>
      <c r="U374" s="2">
        <f t="shared" si="60"/>
        <v>700000</v>
      </c>
      <c r="V374" s="2">
        <f t="shared" si="78"/>
        <v>138129314.60439661</v>
      </c>
      <c r="W374" s="2">
        <f t="shared" si="61"/>
        <v>674145.14285713434</v>
      </c>
      <c r="X374" s="2">
        <f t="shared" si="51"/>
        <v>25854.857142865658</v>
      </c>
      <c r="Y374" s="2">
        <f t="shared" si="74"/>
        <v>68049995.8537357</v>
      </c>
      <c r="Z374" s="2" t="str">
        <f t="shared" si="52"/>
        <v>MEEP</v>
      </c>
      <c r="AA374" s="2">
        <f>IF(Z374="HERE",Y374,AA373+Graph!$G$1*1000)</f>
        <v>112534525.26839295</v>
      </c>
      <c r="AB374" s="2">
        <f t="shared" si="63"/>
        <v>420000</v>
      </c>
      <c r="AC374" s="2">
        <f t="shared" si="75"/>
        <v>55607822.371444933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297</v>
      </c>
      <c r="C375" s="7"/>
      <c r="D375" s="2" t="e">
        <f t="shared" si="55"/>
        <v>#N/A</v>
      </c>
      <c r="E375" s="2" t="e">
        <f t="shared" si="67"/>
        <v>#N/A</v>
      </c>
      <c r="F375" s="2">
        <v>829664.30832185596</v>
      </c>
      <c r="G375" s="2">
        <f t="shared" si="79"/>
        <v>674145.14285714284</v>
      </c>
      <c r="H375" s="2">
        <f t="shared" si="76"/>
        <v>195431651.74725303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8475024.571428597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949721.76713703573</v>
      </c>
      <c r="Q375" s="2">
        <f t="shared" si="80"/>
        <v>700000</v>
      </c>
      <c r="R375" s="2">
        <f t="shared" si="77"/>
        <v>206879310.45813233</v>
      </c>
      <c r="S375" s="2">
        <f t="shared" si="58"/>
        <v>674145.14285713434</v>
      </c>
      <c r="T375" s="2">
        <f t="shared" si="59"/>
        <v>25854.857142856345</v>
      </c>
      <c r="U375" s="2">
        <f t="shared" si="60"/>
        <v>700000</v>
      </c>
      <c r="V375" s="2">
        <f t="shared" si="78"/>
        <v>138803459.74725375</v>
      </c>
      <c r="W375" s="2">
        <f t="shared" si="61"/>
        <v>674145.14285713434</v>
      </c>
      <c r="X375" s="2">
        <f t="shared" si="51"/>
        <v>25854.857142865658</v>
      </c>
      <c r="Y375" s="2">
        <f t="shared" si="74"/>
        <v>68075850.710878566</v>
      </c>
      <c r="Z375" s="2" t="str">
        <f t="shared" si="52"/>
        <v>MEEP</v>
      </c>
      <c r="AA375" s="2">
        <f>IF(Z375="HERE",Y375,AA374+Graph!$G$1*1000)</f>
        <v>112954525.26839295</v>
      </c>
      <c r="AB375" s="2">
        <f t="shared" si="63"/>
        <v>420000</v>
      </c>
      <c r="AC375" s="2">
        <f t="shared" si="75"/>
        <v>55607822.371444933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298</v>
      </c>
      <c r="C376" s="7"/>
      <c r="D376" s="2" t="e">
        <f t="shared" si="55"/>
        <v>#N/A</v>
      </c>
      <c r="E376" s="2" t="e">
        <f t="shared" si="67"/>
        <v>#N/A</v>
      </c>
      <c r="F376" s="2">
        <v>831092.1690069139</v>
      </c>
      <c r="G376" s="2">
        <f t="shared" si="79"/>
        <v>674145.14285714284</v>
      </c>
      <c r="H376" s="2">
        <f t="shared" si="76"/>
        <v>196105796.89011016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8500879.4285714533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951507.33045095205</v>
      </c>
      <c r="Q376" s="2">
        <f t="shared" si="80"/>
        <v>700000</v>
      </c>
      <c r="R376" s="2">
        <f t="shared" si="77"/>
        <v>207579310.45813233</v>
      </c>
      <c r="S376" s="2">
        <f t="shared" si="58"/>
        <v>674145.14285713434</v>
      </c>
      <c r="T376" s="2">
        <f t="shared" si="59"/>
        <v>25854.857142856345</v>
      </c>
      <c r="U376" s="2">
        <f t="shared" si="60"/>
        <v>700000</v>
      </c>
      <c r="V376" s="2">
        <f t="shared" si="78"/>
        <v>139477604.89011088</v>
      </c>
      <c r="W376" s="2">
        <f t="shared" si="61"/>
        <v>674145.14285713434</v>
      </c>
      <c r="X376" s="2">
        <f t="shared" si="51"/>
        <v>25854.857142865658</v>
      </c>
      <c r="Y376" s="2">
        <f t="shared" si="74"/>
        <v>68101705.568021432</v>
      </c>
      <c r="Z376" s="2" t="str">
        <f t="shared" si="52"/>
        <v>MEEP</v>
      </c>
      <c r="AA376" s="2">
        <f>IF(Z376="HERE",Y376,AA375+Graph!$G$1*1000)</f>
        <v>113374525.26839295</v>
      </c>
      <c r="AB376" s="2">
        <f t="shared" si="63"/>
        <v>420000</v>
      </c>
      <c r="AC376" s="2">
        <f t="shared" si="75"/>
        <v>55607822.371444933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299</v>
      </c>
      <c r="C377" s="7"/>
      <c r="D377" s="2" t="e">
        <f t="shared" si="55"/>
        <v>#N/A</v>
      </c>
      <c r="E377" s="2" t="e">
        <f t="shared" si="67"/>
        <v>#N/A</v>
      </c>
      <c r="F377" s="2">
        <v>832520.02969197184</v>
      </c>
      <c r="G377" s="2">
        <f t="shared" si="79"/>
        <v>674145.14285714284</v>
      </c>
      <c r="H377" s="2">
        <f t="shared" si="76"/>
        <v>196779942.0329673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8526734.2857143097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953292.89376488328</v>
      </c>
      <c r="Q377" s="2">
        <f t="shared" si="80"/>
        <v>700000</v>
      </c>
      <c r="R377" s="2">
        <f t="shared" si="77"/>
        <v>208279310.45813233</v>
      </c>
      <c r="S377" s="2">
        <f t="shared" si="58"/>
        <v>674145.14285713434</v>
      </c>
      <c r="T377" s="2">
        <f t="shared" si="59"/>
        <v>25854.857142856345</v>
      </c>
      <c r="U377" s="2">
        <f t="shared" si="60"/>
        <v>700000</v>
      </c>
      <c r="V377" s="2">
        <f t="shared" si="78"/>
        <v>140151750.03296801</v>
      </c>
      <c r="W377" s="2">
        <f t="shared" si="61"/>
        <v>674145.14285713434</v>
      </c>
      <c r="X377" s="2">
        <f t="shared" si="51"/>
        <v>25854.857142865658</v>
      </c>
      <c r="Y377" s="2">
        <f t="shared" si="74"/>
        <v>68127560.425164297</v>
      </c>
      <c r="Z377" s="2" t="str">
        <f t="shared" si="52"/>
        <v>MEEP</v>
      </c>
      <c r="AA377" s="2">
        <f>IF(Z377="HERE",Y377,AA376+Graph!$G$1*1000)</f>
        <v>113794525.26839295</v>
      </c>
      <c r="AB377" s="2">
        <f t="shared" si="63"/>
        <v>420000</v>
      </c>
      <c r="AC377" s="2">
        <f t="shared" si="75"/>
        <v>55607822.371444933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300</v>
      </c>
      <c r="C378" s="7"/>
      <c r="D378" s="2" t="e">
        <f t="shared" si="55"/>
        <v>#N/A</v>
      </c>
      <c r="E378" s="2" t="e">
        <f t="shared" si="67"/>
        <v>#N/A</v>
      </c>
      <c r="F378" s="2">
        <v>833947.89037702978</v>
      </c>
      <c r="G378" s="2">
        <f t="shared" si="79"/>
        <v>674145.14285714284</v>
      </c>
      <c r="H378" s="2">
        <f t="shared" si="76"/>
        <v>197454087.17582443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8552589.142857166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955078.45707879961</v>
      </c>
      <c r="Q378" s="2">
        <f t="shared" si="80"/>
        <v>700000</v>
      </c>
      <c r="R378" s="2">
        <f t="shared" si="77"/>
        <v>208979310.45813233</v>
      </c>
      <c r="S378" s="2">
        <f t="shared" si="58"/>
        <v>674145.14285713434</v>
      </c>
      <c r="T378" s="2">
        <f t="shared" si="59"/>
        <v>25854.857142856345</v>
      </c>
      <c r="U378" s="2">
        <f t="shared" si="60"/>
        <v>700000</v>
      </c>
      <c r="V378" s="2">
        <f t="shared" si="78"/>
        <v>140825895.17582515</v>
      </c>
      <c r="W378" s="2">
        <f t="shared" si="61"/>
        <v>674145.14285713434</v>
      </c>
      <c r="X378" s="2">
        <f t="shared" si="51"/>
        <v>25854.857142865658</v>
      </c>
      <c r="Y378" s="2">
        <f t="shared" si="74"/>
        <v>68153415.282307163</v>
      </c>
      <c r="Z378" s="2" t="str">
        <f t="shared" si="52"/>
        <v>MEEP</v>
      </c>
      <c r="AA378" s="2">
        <f>IF(Z378="HERE",Y378,AA377+Graph!$G$1*1000)</f>
        <v>114214525.26839295</v>
      </c>
      <c r="AB378" s="2">
        <f t="shared" si="63"/>
        <v>420000</v>
      </c>
      <c r="AC378" s="2">
        <f t="shared" si="75"/>
        <v>55607822.371444933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301</v>
      </c>
      <c r="C379" s="7"/>
      <c r="D379" s="2" t="e">
        <f t="shared" si="55"/>
        <v>#N/A</v>
      </c>
      <c r="E379" s="2" t="e">
        <f t="shared" si="67"/>
        <v>#N/A</v>
      </c>
      <c r="F379" s="2">
        <v>835375.75106208026</v>
      </c>
      <c r="G379" s="2">
        <f t="shared" si="79"/>
        <v>674145.14285714284</v>
      </c>
      <c r="H379" s="2">
        <f t="shared" si="76"/>
        <v>198128232.31868157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8578444.0000000224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956864.02039273083</v>
      </c>
      <c r="Q379" s="2">
        <f t="shared" si="80"/>
        <v>700000</v>
      </c>
      <c r="R379" s="2">
        <f t="shared" si="77"/>
        <v>209679310.45813233</v>
      </c>
      <c r="S379" s="2">
        <f t="shared" si="58"/>
        <v>674145.14285713434</v>
      </c>
      <c r="T379" s="2">
        <f t="shared" si="59"/>
        <v>25854.857142856345</v>
      </c>
      <c r="U379" s="2">
        <f t="shared" si="60"/>
        <v>700000</v>
      </c>
      <c r="V379" s="2">
        <f t="shared" si="78"/>
        <v>141500040.31868228</v>
      </c>
      <c r="W379" s="2">
        <f t="shared" si="61"/>
        <v>674145.14285713434</v>
      </c>
      <c r="X379" s="2">
        <f t="shared" si="51"/>
        <v>25854.857142865658</v>
      </c>
      <c r="Y379" s="2">
        <f t="shared" si="74"/>
        <v>68179270.139450029</v>
      </c>
      <c r="Z379" s="2" t="str">
        <f t="shared" si="52"/>
        <v>MEEP</v>
      </c>
      <c r="AA379" s="2">
        <f>IF(Z379="HERE",Y379,AA378+Graph!$G$1*1000)</f>
        <v>114634525.26839295</v>
      </c>
      <c r="AB379" s="2">
        <f t="shared" si="63"/>
        <v>420000</v>
      </c>
      <c r="AC379" s="2">
        <f t="shared" si="75"/>
        <v>55607822.371444933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302</v>
      </c>
      <c r="C380" s="7"/>
      <c r="D380" s="2" t="e">
        <f t="shared" si="55"/>
        <v>#N/A</v>
      </c>
      <c r="E380" s="2" t="e">
        <f t="shared" si="67"/>
        <v>#N/A</v>
      </c>
      <c r="F380" s="2">
        <v>836803.6117471382</v>
      </c>
      <c r="G380" s="2">
        <f t="shared" si="79"/>
        <v>674145.14285714284</v>
      </c>
      <c r="H380" s="2">
        <f t="shared" si="76"/>
        <v>198802377.4615387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8604298.8571428787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958649.58370664716</v>
      </c>
      <c r="Q380" s="2">
        <f t="shared" si="80"/>
        <v>700000</v>
      </c>
      <c r="R380" s="2">
        <f t="shared" si="77"/>
        <v>210379310.45813233</v>
      </c>
      <c r="S380" s="2">
        <f t="shared" si="58"/>
        <v>674145.14285713434</v>
      </c>
      <c r="T380" s="2">
        <f t="shared" si="59"/>
        <v>25854.857142856345</v>
      </c>
      <c r="U380" s="2">
        <f t="shared" si="60"/>
        <v>700000</v>
      </c>
      <c r="V380" s="2">
        <f t="shared" si="78"/>
        <v>142174185.46153942</v>
      </c>
      <c r="W380" s="2">
        <f t="shared" si="61"/>
        <v>674145.14285713434</v>
      </c>
      <c r="X380" s="2">
        <f t="shared" si="51"/>
        <v>25854.857142865658</v>
      </c>
      <c r="Y380" s="2">
        <f t="shared" si="74"/>
        <v>68205124.996592894</v>
      </c>
      <c r="Z380" s="2" t="str">
        <f t="shared" si="52"/>
        <v>MEEP</v>
      </c>
      <c r="AA380" s="2">
        <f>IF(Z380="HERE",Y380,AA379+Graph!$G$1*1000)</f>
        <v>115054525.26839295</v>
      </c>
      <c r="AB380" s="2">
        <f t="shared" si="63"/>
        <v>420000</v>
      </c>
      <c r="AC380" s="2">
        <f t="shared" si="75"/>
        <v>55607822.371444933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303</v>
      </c>
      <c r="C381" s="7"/>
      <c r="D381" s="2" t="e">
        <f t="shared" si="55"/>
        <v>#N/A</v>
      </c>
      <c r="E381" s="2" t="e">
        <f t="shared" si="67"/>
        <v>#N/A</v>
      </c>
      <c r="F381" s="2">
        <v>838231.47243219614</v>
      </c>
      <c r="G381" s="2">
        <f t="shared" si="79"/>
        <v>674145.14285714284</v>
      </c>
      <c r="H381" s="2">
        <f t="shared" si="76"/>
        <v>199476522.60439584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8630153.714285735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960435.14702057838</v>
      </c>
      <c r="Q381" s="2">
        <f t="shared" si="80"/>
        <v>700000</v>
      </c>
      <c r="R381" s="2">
        <f t="shared" si="77"/>
        <v>211079310.45813233</v>
      </c>
      <c r="S381" s="2">
        <f t="shared" si="58"/>
        <v>674145.14285713434</v>
      </c>
      <c r="T381" s="2">
        <f t="shared" si="59"/>
        <v>25854.857142856345</v>
      </c>
      <c r="U381" s="2">
        <f t="shared" si="60"/>
        <v>700000</v>
      </c>
      <c r="V381" s="2">
        <f t="shared" si="78"/>
        <v>142848330.60439655</v>
      </c>
      <c r="W381" s="2">
        <f t="shared" si="61"/>
        <v>674145.14285713434</v>
      </c>
      <c r="X381" s="2">
        <f t="shared" si="51"/>
        <v>25854.857142865658</v>
      </c>
      <c r="Y381" s="2">
        <f t="shared" si="74"/>
        <v>68230979.85373576</v>
      </c>
      <c r="Z381" s="2" t="str">
        <f t="shared" si="52"/>
        <v>MEEP</v>
      </c>
      <c r="AA381" s="2">
        <f>IF(Z381="HERE",Y381,AA380+Graph!$G$1*1000)</f>
        <v>115474525.26839295</v>
      </c>
      <c r="AB381" s="2">
        <f t="shared" si="63"/>
        <v>420000</v>
      </c>
      <c r="AC381" s="2">
        <f t="shared" si="75"/>
        <v>55607822.371444933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304</v>
      </c>
      <c r="C382" s="7"/>
      <c r="D382" s="2" t="e">
        <f t="shared" si="55"/>
        <v>#N/A</v>
      </c>
      <c r="E382" s="2" t="e">
        <f t="shared" si="67"/>
        <v>#N/A</v>
      </c>
      <c r="F382" s="2">
        <v>839659.33311725408</v>
      </c>
      <c r="G382" s="2">
        <f t="shared" si="79"/>
        <v>674145.14285714284</v>
      </c>
      <c r="H382" s="2">
        <f t="shared" si="76"/>
        <v>200150667.74725297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8656008.5714285914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962220.71033450961</v>
      </c>
      <c r="Q382" s="2">
        <f t="shared" si="80"/>
        <v>700000</v>
      </c>
      <c r="R382" s="2">
        <f t="shared" si="77"/>
        <v>211779310.45813233</v>
      </c>
      <c r="S382" s="2">
        <f t="shared" si="58"/>
        <v>674145.14285713434</v>
      </c>
      <c r="T382" s="2">
        <f t="shared" si="59"/>
        <v>25854.857142856345</v>
      </c>
      <c r="U382" s="2">
        <f t="shared" si="60"/>
        <v>700000</v>
      </c>
      <c r="V382" s="2">
        <f t="shared" si="78"/>
        <v>143522475.74725369</v>
      </c>
      <c r="W382" s="2">
        <f t="shared" si="61"/>
        <v>674145.14285713434</v>
      </c>
      <c r="X382" s="2">
        <f t="shared" si="51"/>
        <v>25854.857142865658</v>
      </c>
      <c r="Y382" s="2">
        <f t="shared" si="74"/>
        <v>68256834.710878626</v>
      </c>
      <c r="Z382" s="2" t="str">
        <f t="shared" si="52"/>
        <v>MEEP</v>
      </c>
      <c r="AA382" s="2">
        <f>IF(Z382="HERE",Y382,AA381+Graph!$G$1*1000)</f>
        <v>115894525.26839295</v>
      </c>
      <c r="AB382" s="2">
        <f t="shared" si="63"/>
        <v>420000</v>
      </c>
      <c r="AC382" s="2">
        <f t="shared" si="75"/>
        <v>55607822.371444933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305</v>
      </c>
      <c r="C383" s="7"/>
      <c r="D383" s="2" t="e">
        <f t="shared" si="55"/>
        <v>#N/A</v>
      </c>
      <c r="E383" s="2" t="e">
        <f t="shared" si="67"/>
        <v>#N/A</v>
      </c>
      <c r="F383" s="2">
        <v>841087.19380231202</v>
      </c>
      <c r="G383" s="2">
        <f t="shared" si="79"/>
        <v>674145.14285714284</v>
      </c>
      <c r="H383" s="2">
        <f t="shared" si="76"/>
        <v>200824812.89011011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8681863.4285714477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964006.27364842594</v>
      </c>
      <c r="Q383" s="2">
        <f t="shared" si="80"/>
        <v>700000</v>
      </c>
      <c r="R383" s="2">
        <f t="shared" si="77"/>
        <v>212479310.45813233</v>
      </c>
      <c r="S383" s="2">
        <f t="shared" si="58"/>
        <v>674145.14285713434</v>
      </c>
      <c r="T383" s="2">
        <f t="shared" si="59"/>
        <v>25854.857142856345</v>
      </c>
      <c r="U383" s="2">
        <f t="shared" si="60"/>
        <v>700000</v>
      </c>
      <c r="V383" s="2">
        <f t="shared" si="78"/>
        <v>144196620.89011082</v>
      </c>
      <c r="W383" s="2">
        <f t="shared" si="61"/>
        <v>674145.14285713434</v>
      </c>
      <c r="X383" s="2">
        <f t="shared" si="51"/>
        <v>25854.857142865658</v>
      </c>
      <c r="Y383" s="2">
        <f t="shared" si="74"/>
        <v>68282689.568021491</v>
      </c>
      <c r="Z383" s="2" t="str">
        <f t="shared" si="52"/>
        <v>MEEP</v>
      </c>
      <c r="AA383" s="2">
        <f>IF(Z383="HERE",Y383,AA382+Graph!$G$1*1000)</f>
        <v>116314525.26839295</v>
      </c>
      <c r="AB383" s="2">
        <f t="shared" si="63"/>
        <v>420000</v>
      </c>
      <c r="AC383" s="2">
        <f t="shared" si="75"/>
        <v>55607822.371444933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306</v>
      </c>
      <c r="C384" s="7"/>
      <c r="D384" s="2" t="e">
        <f t="shared" si="55"/>
        <v>#N/A</v>
      </c>
      <c r="E384" s="2" t="e">
        <f t="shared" si="67"/>
        <v>#N/A</v>
      </c>
      <c r="F384" s="2">
        <v>842515.05448736995</v>
      </c>
      <c r="G384" s="2">
        <f t="shared" si="79"/>
        <v>674145.14285714284</v>
      </c>
      <c r="H384" s="2">
        <f t="shared" si="76"/>
        <v>201498958.03296724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8707718.2857143041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965791.83696235716</v>
      </c>
      <c r="Q384" s="2">
        <f t="shared" si="80"/>
        <v>700000</v>
      </c>
      <c r="R384" s="2">
        <f t="shared" si="77"/>
        <v>213179310.45813233</v>
      </c>
      <c r="S384" s="2">
        <f t="shared" si="58"/>
        <v>674145.14285713434</v>
      </c>
      <c r="T384" s="2">
        <f t="shared" si="59"/>
        <v>25854.857142856345</v>
      </c>
      <c r="U384" s="2">
        <f t="shared" si="60"/>
        <v>700000</v>
      </c>
      <c r="V384" s="2">
        <f t="shared" si="78"/>
        <v>144870766.03296795</v>
      </c>
      <c r="W384" s="2">
        <f t="shared" si="61"/>
        <v>674145.14285713434</v>
      </c>
      <c r="X384" s="2">
        <f t="shared" si="51"/>
        <v>25854.857142865658</v>
      </c>
      <c r="Y384" s="2">
        <f t="shared" si="74"/>
        <v>68308544.425164357</v>
      </c>
      <c r="Z384" s="2" t="str">
        <f t="shared" si="52"/>
        <v>MEEP</v>
      </c>
      <c r="AA384" s="2">
        <f>IF(Z384="HERE",Y384,AA383+Graph!$G$1*1000)</f>
        <v>116734525.26839295</v>
      </c>
      <c r="AB384" s="2">
        <f t="shared" si="63"/>
        <v>420000</v>
      </c>
      <c r="AC384" s="2">
        <f t="shared" si="75"/>
        <v>55607822.371444933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307</v>
      </c>
      <c r="C385" s="7"/>
      <c r="D385" s="2" t="e">
        <f t="shared" si="55"/>
        <v>#N/A</v>
      </c>
      <c r="E385" s="2" t="e">
        <f t="shared" si="67"/>
        <v>#N/A</v>
      </c>
      <c r="F385" s="2">
        <v>843942.91517242789</v>
      </c>
      <c r="G385" s="2">
        <f t="shared" si="79"/>
        <v>674145.14285714284</v>
      </c>
      <c r="H385" s="2">
        <f t="shared" si="76"/>
        <v>202173103.17582437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8733573.1428571604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967577.40027627349</v>
      </c>
      <c r="Q385" s="2">
        <f t="shared" si="80"/>
        <v>700000</v>
      </c>
      <c r="R385" s="2">
        <f t="shared" si="77"/>
        <v>213879310.45813233</v>
      </c>
      <c r="S385" s="2">
        <f t="shared" si="58"/>
        <v>674145.14285713434</v>
      </c>
      <c r="T385" s="2">
        <f t="shared" si="59"/>
        <v>25854.857142856345</v>
      </c>
      <c r="U385" s="2">
        <f t="shared" si="60"/>
        <v>700000</v>
      </c>
      <c r="V385" s="2">
        <f t="shared" si="78"/>
        <v>145544911.17582509</v>
      </c>
      <c r="W385" s="2">
        <f t="shared" si="61"/>
        <v>674145.14285713434</v>
      </c>
      <c r="X385" s="2">
        <f t="shared" si="51"/>
        <v>25854.857142865658</v>
      </c>
      <c r="Y385" s="2">
        <f t="shared" si="74"/>
        <v>68334399.282307222</v>
      </c>
      <c r="Z385" s="2" t="str">
        <f t="shared" si="52"/>
        <v>MEEP</v>
      </c>
      <c r="AA385" s="2">
        <f>IF(Z385="HERE",Y385,AA384+Graph!$G$1*1000)</f>
        <v>117154525.26839295</v>
      </c>
      <c r="AB385" s="2">
        <f t="shared" si="63"/>
        <v>420000</v>
      </c>
      <c r="AC385" s="2">
        <f t="shared" si="75"/>
        <v>55607822.371444933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9:I385">
    <cfRule type="cellIs" dxfId="105" priority="43" operator="greaterThan">
      <formula>0</formula>
    </cfRule>
  </conditionalFormatting>
  <conditionalFormatting sqref="C31:C64 C117:C385 C79:C114">
    <cfRule type="cellIs" dxfId="104" priority="44" operator="greaterThan">
      <formula>0</formula>
    </cfRule>
  </conditionalFormatting>
  <conditionalFormatting sqref="C31:C64 C117:C385 C79:C114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03" priority="46" operator="greaterThan">
      <formula>0</formula>
    </cfRule>
  </conditionalFormatting>
  <conditionalFormatting sqref="C115">
    <cfRule type="cellIs" dxfId="102" priority="47" operator="greaterThan">
      <formula>0</formula>
    </cfRule>
  </conditionalFormatting>
  <conditionalFormatting sqref="C65">
    <cfRule type="cellIs" dxfId="101" priority="41" operator="greaterThan">
      <formula>0</formula>
    </cfRule>
  </conditionalFormatting>
  <conditionalFormatting sqref="C65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00" priority="40" operator="greaterThan">
      <formula>0</formula>
    </cfRule>
  </conditionalFormatting>
  <conditionalFormatting sqref="C66">
    <cfRule type="cellIs" dxfId="99" priority="38" operator="greaterThan">
      <formula>0</formula>
    </cfRule>
  </conditionalFormatting>
  <conditionalFormatting sqref="C66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98" priority="37" operator="greaterThan">
      <formula>0</formula>
    </cfRule>
  </conditionalFormatting>
  <conditionalFormatting sqref="C67">
    <cfRule type="cellIs" dxfId="97" priority="35" operator="greaterThan">
      <formula>0</formula>
    </cfRule>
  </conditionalFormatting>
  <conditionalFormatting sqref="C67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96" priority="34" operator="greaterThan">
      <formula>0</formula>
    </cfRule>
  </conditionalFormatting>
  <conditionalFormatting sqref="C68">
    <cfRule type="cellIs" dxfId="95" priority="32" operator="greaterThan">
      <formula>0</formula>
    </cfRule>
  </conditionalFormatting>
  <conditionalFormatting sqref="C68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94" priority="31" operator="greaterThan">
      <formula>0</formula>
    </cfRule>
  </conditionalFormatting>
  <conditionalFormatting sqref="C69">
    <cfRule type="cellIs" dxfId="93" priority="29" operator="greaterThan">
      <formula>0</formula>
    </cfRule>
  </conditionalFormatting>
  <conditionalFormatting sqref="C69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92" priority="28" operator="greaterThan">
      <formula>0</formula>
    </cfRule>
  </conditionalFormatting>
  <conditionalFormatting sqref="C70">
    <cfRule type="cellIs" dxfId="91" priority="26" operator="greaterThan">
      <formula>0</formula>
    </cfRule>
  </conditionalFormatting>
  <conditionalFormatting sqref="C70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90" priority="25" operator="greaterThan">
      <formula>0</formula>
    </cfRule>
  </conditionalFormatting>
  <conditionalFormatting sqref="C71">
    <cfRule type="cellIs" dxfId="89" priority="23" operator="greaterThan">
      <formula>0</formula>
    </cfRule>
  </conditionalFormatting>
  <conditionalFormatting sqref="C71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88" priority="22" operator="greaterThan">
      <formula>0</formula>
    </cfRule>
  </conditionalFormatting>
  <conditionalFormatting sqref="C72">
    <cfRule type="cellIs" dxfId="87" priority="20" operator="greaterThan">
      <formula>0</formula>
    </cfRule>
  </conditionalFormatting>
  <conditionalFormatting sqref="C72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86" priority="19" operator="greaterThan">
      <formula>0</formula>
    </cfRule>
  </conditionalFormatting>
  <conditionalFormatting sqref="C73">
    <cfRule type="cellIs" dxfId="85" priority="17" operator="greaterThan">
      <formula>0</formula>
    </cfRule>
  </conditionalFormatting>
  <conditionalFormatting sqref="C7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84" priority="16" operator="greaterThan">
      <formula>0</formula>
    </cfRule>
  </conditionalFormatting>
  <conditionalFormatting sqref="C74">
    <cfRule type="cellIs" dxfId="83" priority="14" operator="greaterThan">
      <formula>0</formula>
    </cfRule>
  </conditionalFormatting>
  <conditionalFormatting sqref="C7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82" priority="13" operator="greaterThan">
      <formula>0</formula>
    </cfRule>
  </conditionalFormatting>
  <conditionalFormatting sqref="C75">
    <cfRule type="cellIs" dxfId="81" priority="11" operator="greaterThan">
      <formula>0</formula>
    </cfRule>
  </conditionalFormatting>
  <conditionalFormatting sqref="C7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80" priority="10" operator="greaterThan">
      <formula>0</formula>
    </cfRule>
  </conditionalFormatting>
  <conditionalFormatting sqref="C76">
    <cfRule type="cellIs" dxfId="79" priority="8" operator="greaterThan">
      <formula>0</formula>
    </cfRule>
  </conditionalFormatting>
  <conditionalFormatting sqref="C7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78" priority="7" operator="greaterThan">
      <formula>0</formula>
    </cfRule>
  </conditionalFormatting>
  <conditionalFormatting sqref="C77">
    <cfRule type="cellIs" dxfId="77" priority="5" operator="greaterThan">
      <formula>0</formula>
    </cfRule>
  </conditionalFormatting>
  <conditionalFormatting sqref="C7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76" priority="4" operator="greaterThan">
      <formula>0</formula>
    </cfRule>
  </conditionalFormatting>
  <conditionalFormatting sqref="C78">
    <cfRule type="cellIs" dxfId="10" priority="2" operator="greaterThan">
      <formula>0</formula>
    </cfRule>
  </conditionalFormatting>
  <conditionalFormatting sqref="C7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1" workbookViewId="0">
      <selection activeCell="I78" sqref="I78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724.14514285714279</v>
      </c>
    </row>
    <row r="32" spans="1:37" ht="15" x14ac:dyDescent="0.25">
      <c r="A32" s="1">
        <v>44208</v>
      </c>
      <c r="B32" s="2">
        <f t="shared" si="0"/>
        <v>-46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347047.39677266777</v>
      </c>
      <c r="G37" s="2">
        <f>IF(F37&gt;750000,$AK$31*1000,F37)</f>
        <v>347047.39677266777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346201.36703053117</v>
      </c>
      <c r="Q37" s="2">
        <f>IF(P37&gt;750000,750000,P37)</f>
        <v>346201.36703053117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348475.25745771825</v>
      </c>
      <c r="G38" s="2">
        <f t="shared" ref="G38:G101" si="25">IF(F38&gt;750000,$AK$31*1000,F38)</f>
        <v>348475.25745771825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347986.93034446239</v>
      </c>
      <c r="Q38" s="2">
        <f t="shared" ref="Q38:Q101" si="26">IF(P38&gt;750000,750000,P38)</f>
        <v>347986.93034446239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349903.11814277619</v>
      </c>
      <c r="G39" s="2">
        <f t="shared" si="25"/>
        <v>349903.11814277619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349772.49365837872</v>
      </c>
      <c r="Q39" s="2">
        <f t="shared" si="26"/>
        <v>349772.49365837872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351330.97882783413</v>
      </c>
      <c r="G40" s="2">
        <f t="shared" si="25"/>
        <v>351330.97882783413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351558.05697230995</v>
      </c>
      <c r="Q40" s="2">
        <f t="shared" si="26"/>
        <v>351558.05697230995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352758.83951289207</v>
      </c>
      <c r="G41" s="2">
        <f t="shared" si="25"/>
        <v>352758.83951289207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353343.62028622627</v>
      </c>
      <c r="Q41" s="2">
        <f t="shared" si="26"/>
        <v>353343.62028622627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354186.70019795001</v>
      </c>
      <c r="G42" s="2">
        <f t="shared" si="25"/>
        <v>354186.70019795001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355129.1836001575</v>
      </c>
      <c r="Q42" s="2">
        <f t="shared" si="26"/>
        <v>355129.1836001575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355614.56088300794</v>
      </c>
      <c r="G43" s="2">
        <f t="shared" si="25"/>
        <v>355614.56088300794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356914.74691408873</v>
      </c>
      <c r="Q43" s="2">
        <f t="shared" si="26"/>
        <v>356914.74691408873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357042.42156805843</v>
      </c>
      <c r="G44" s="2">
        <f t="shared" si="25"/>
        <v>357042.42156805843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358700.31022800505</v>
      </c>
      <c r="Q44" s="2">
        <f t="shared" si="26"/>
        <v>358700.31022800505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358470.28225311637</v>
      </c>
      <c r="G45" s="2">
        <f t="shared" si="25"/>
        <v>358470.28225311637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360485.87354193628</v>
      </c>
      <c r="Q45" s="2">
        <f t="shared" si="26"/>
        <v>360485.87354193628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359898.14293817431</v>
      </c>
      <c r="G46" s="2">
        <f t="shared" si="25"/>
        <v>359898.14293817431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362271.4368558526</v>
      </c>
      <c r="Q46" s="2">
        <f t="shared" si="26"/>
        <v>362271.4368558526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361326.00362323225</v>
      </c>
      <c r="G47" s="2">
        <f t="shared" si="25"/>
        <v>361326.00362323225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364057.00016978383</v>
      </c>
      <c r="Q47" s="2">
        <f t="shared" si="26"/>
        <v>364057.00016978383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362753.86430829018</v>
      </c>
      <c r="G48" s="2">
        <f t="shared" si="25"/>
        <v>362753.86430829018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365842.56348370016</v>
      </c>
      <c r="Q48" s="2">
        <f t="shared" si="26"/>
        <v>365842.56348370016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364181.72499334812</v>
      </c>
      <c r="G49" s="2">
        <f t="shared" si="25"/>
        <v>364181.72499334812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367628.12679763138</v>
      </c>
      <c r="Q49" s="2">
        <f t="shared" si="26"/>
        <v>367628.12679763138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365609.58567840606</v>
      </c>
      <c r="G50" s="2">
        <f t="shared" si="25"/>
        <v>365609.58567840606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369413.69011154771</v>
      </c>
      <c r="Q50" s="2">
        <f t="shared" si="26"/>
        <v>369413.69011154771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367037.44636345655</v>
      </c>
      <c r="G51" s="2">
        <f t="shared" si="25"/>
        <v>367037.44636345655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371199.25342547894</v>
      </c>
      <c r="Q51" s="2">
        <f t="shared" si="26"/>
        <v>371199.25342547894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368465.30704851449</v>
      </c>
      <c r="G52" s="2">
        <f t="shared" si="25"/>
        <v>368465.30704851449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372984.81673939526</v>
      </c>
      <c r="Q52" s="2">
        <f t="shared" si="26"/>
        <v>372984.81673939526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369893.16773357242</v>
      </c>
      <c r="G53" s="2">
        <f t="shared" si="25"/>
        <v>369893.16773357242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374770.38005332649</v>
      </c>
      <c r="Q53" s="2">
        <f t="shared" si="26"/>
        <v>374770.38005332649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371321.02841863036</v>
      </c>
      <c r="G54" s="2">
        <f t="shared" si="25"/>
        <v>371321.02841863036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376555.94336725771</v>
      </c>
      <c r="Q54" s="2">
        <f t="shared" si="26"/>
        <v>376555.94336725771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372748.8891036883</v>
      </c>
      <c r="G55" s="2">
        <f t="shared" si="25"/>
        <v>372748.8891036883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378341.50668117404</v>
      </c>
      <c r="Q55" s="2">
        <f t="shared" si="26"/>
        <v>378341.50668117404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374176.74978874624</v>
      </c>
      <c r="G56" s="2">
        <f t="shared" si="25"/>
        <v>374176.74978874624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380127.06999510527</v>
      </c>
      <c r="Q56" s="2">
        <f t="shared" si="26"/>
        <v>380127.06999510527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375604.61047379673</v>
      </c>
      <c r="G57" s="2">
        <f t="shared" si="25"/>
        <v>375604.61047379673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381912.63330902159</v>
      </c>
      <c r="Q57" s="2">
        <f t="shared" si="26"/>
        <v>381912.63330902159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377032.47115885466</v>
      </c>
      <c r="G58" s="2">
        <f t="shared" si="25"/>
        <v>377032.47115885466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383698.19662295282</v>
      </c>
      <c r="Q58" s="2">
        <f t="shared" si="26"/>
        <v>383698.19662295282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378460.3318439126</v>
      </c>
      <c r="G59" s="2">
        <f t="shared" si="25"/>
        <v>378460.3318439126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385483.75993686914</v>
      </c>
      <c r="Q59" s="2">
        <f t="shared" si="26"/>
        <v>385483.75993686914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379888.19252897054</v>
      </c>
      <c r="G60" s="2">
        <f t="shared" si="25"/>
        <v>379888.19252897054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387269.32325080037</v>
      </c>
      <c r="Q60" s="2">
        <f t="shared" si="26"/>
        <v>387269.32325080037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381316.05321402848</v>
      </c>
      <c r="G61" s="2">
        <f t="shared" si="25"/>
        <v>381316.05321402848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389054.8865647167</v>
      </c>
      <c r="Q61" s="2">
        <f t="shared" si="26"/>
        <v>389054.8865647167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382743.91389908642</v>
      </c>
      <c r="G62" s="2">
        <f t="shared" si="25"/>
        <v>382743.91389908642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390840.44987864792</v>
      </c>
      <c r="Q62" s="2">
        <f t="shared" si="26"/>
        <v>390840.44987864792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384171.77458414435</v>
      </c>
      <c r="G63" s="2">
        <f t="shared" si="25"/>
        <v>384171.77458414435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392626.01319257915</v>
      </c>
      <c r="Q63" s="2">
        <f t="shared" si="26"/>
        <v>392626.01319257915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385599.63526919484</v>
      </c>
      <c r="G64" s="2">
        <f t="shared" si="25"/>
        <v>385599.63526919484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394411.57650649548</v>
      </c>
      <c r="Q64" s="2">
        <f t="shared" si="26"/>
        <v>394411.57650649548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387027.49595425278</v>
      </c>
      <c r="G65" s="2">
        <f t="shared" si="25"/>
        <v>387027.49595425278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396197.1398204267</v>
      </c>
      <c r="Q65" s="2">
        <f t="shared" si="26"/>
        <v>396197.1398204267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388455.35663931072</v>
      </c>
      <c r="G66" s="2">
        <f t="shared" si="25"/>
        <v>388455.35663931072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397982.70313434303</v>
      </c>
      <c r="Q66" s="2">
        <f t="shared" si="26"/>
        <v>397982.70313434303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389883.21732436866</v>
      </c>
      <c r="G67" s="2">
        <f t="shared" si="25"/>
        <v>389883.21732436866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399768.26644827425</v>
      </c>
      <c r="Q67" s="2">
        <f t="shared" si="26"/>
        <v>399768.26644827425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391311.07800942659</v>
      </c>
      <c r="G68" s="2">
        <f t="shared" si="25"/>
        <v>391311.07800942659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401553.82976219058</v>
      </c>
      <c r="Q68" s="2">
        <f t="shared" si="26"/>
        <v>401553.82976219058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-9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392738.93869448453</v>
      </c>
      <c r="G69" s="2">
        <f t="shared" si="25"/>
        <v>392738.93869448453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403339.39307612181</v>
      </c>
      <c r="Q69" s="2">
        <f t="shared" si="26"/>
        <v>403339.39307612181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-8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394166.79937953502</v>
      </c>
      <c r="G70" s="2">
        <f t="shared" si="25"/>
        <v>394166.79937953502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405124.95639003813</v>
      </c>
      <c r="Q70" s="2">
        <f t="shared" si="26"/>
        <v>405124.95639003813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-7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395594.66006459296</v>
      </c>
      <c r="G71" s="2">
        <f t="shared" si="25"/>
        <v>395594.66006459296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406910.51970396936</v>
      </c>
      <c r="Q71" s="2">
        <f t="shared" si="26"/>
        <v>406910.51970396936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-6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397022.5207496509</v>
      </c>
      <c r="G72" s="2">
        <f t="shared" si="25"/>
        <v>397022.5207496509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408696.08301790059</v>
      </c>
      <c r="Q72" s="2">
        <f t="shared" si="26"/>
        <v>408696.08301790059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-5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398450.38143470883</v>
      </c>
      <c r="G73" s="2">
        <f t="shared" si="25"/>
        <v>398450.38143470883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410481.64633181691</v>
      </c>
      <c r="Q73" s="2">
        <f t="shared" si="26"/>
        <v>410481.64633181691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-4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399878.24211976677</v>
      </c>
      <c r="G74" s="2">
        <f t="shared" si="25"/>
        <v>399878.24211976677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412267.20964574814</v>
      </c>
      <c r="Q74" s="2">
        <f t="shared" si="26"/>
        <v>412267.20964574814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-3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401306.10280482471</v>
      </c>
      <c r="G75" s="2">
        <f t="shared" si="25"/>
        <v>401306.10280482471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414052.77295966446</v>
      </c>
      <c r="Q75" s="2">
        <f t="shared" si="26"/>
        <v>414052.77295966446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402733.9634898752</v>
      </c>
      <c r="G76" s="2">
        <f t="shared" si="25"/>
        <v>402733.9634898752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415838.33627359569</v>
      </c>
      <c r="Q76" s="2">
        <f t="shared" si="26"/>
        <v>415838.33627359569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-1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404161.82417493314</v>
      </c>
      <c r="G77" s="2">
        <f t="shared" si="25"/>
        <v>404161.82417493314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417623.89958751202</v>
      </c>
      <c r="Q77" s="2">
        <f t="shared" si="26"/>
        <v>417623.89958751202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0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405589.68485999107</v>
      </c>
      <c r="G78" s="2">
        <f t="shared" si="25"/>
        <v>405589.68485999107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419409.46290144324</v>
      </c>
      <c r="Q78" s="2">
        <f t="shared" si="26"/>
        <v>419409.46290144324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1</v>
      </c>
      <c r="C79" s="7"/>
      <c r="D79" s="2" t="e">
        <f t="shared" si="12"/>
        <v>#N/A</v>
      </c>
      <c r="E79" s="2" t="e">
        <f t="shared" si="22"/>
        <v>#N/A</v>
      </c>
      <c r="F79" s="2">
        <v>407017.54554504901</v>
      </c>
      <c r="G79" s="2">
        <f t="shared" si="25"/>
        <v>407017.54554504901</v>
      </c>
      <c r="H79" s="2">
        <f t="shared" si="13"/>
        <v>20496568.545545049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821986.85714285716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421195.02621535957</v>
      </c>
      <c r="Q79" s="2">
        <f t="shared" si="26"/>
        <v>421195.02621535957</v>
      </c>
      <c r="R79" s="2">
        <f t="shared" si="16"/>
        <v>21306878.02621536</v>
      </c>
      <c r="S79" s="2">
        <f t="shared" si="17"/>
        <v>407017.54554504901</v>
      </c>
      <c r="T79" s="2">
        <f t="shared" si="18"/>
        <v>25854.857142857159</v>
      </c>
      <c r="U79" s="2">
        <f t="shared" si="19"/>
        <v>421195.02621535957</v>
      </c>
      <c r="V79" s="2">
        <f t="shared" si="5"/>
        <v>805531.90909090906</v>
      </c>
      <c r="W79" s="2">
        <f t="shared" si="20"/>
        <v>9399.9090909090592</v>
      </c>
      <c r="X79" s="2">
        <f t="shared" si="6"/>
        <v>411795.11712445051</v>
      </c>
      <c r="Y79" s="2">
        <f t="shared" si="7"/>
        <v>20501346.117124449</v>
      </c>
      <c r="Z79" s="2" t="str">
        <f t="shared" si="8"/>
        <v>HERE</v>
      </c>
      <c r="AA79" s="2">
        <f>IF(Z79="HERE",Y79,AA78+Graph!$G$1*1000)</f>
        <v>20501346.117124449</v>
      </c>
      <c r="AB79" s="2">
        <f t="shared" si="21"/>
        <v>411795.11712444946</v>
      </c>
      <c r="AC79" s="2">
        <f t="shared" si="9"/>
        <v>805531.90909090906</v>
      </c>
      <c r="AD79" s="3">
        <f t="shared" si="10"/>
        <v>20501346.117124449</v>
      </c>
      <c r="AE79" s="2">
        <f>IF(AE77&gt;=52800000,52800000,IF(AB58=Graph!G$1*1000,AE78+Graph!G$1*1000,AC79))</f>
        <v>805531.90909090906</v>
      </c>
      <c r="AF79" s="3">
        <f t="shared" si="11"/>
        <v>805531.90909090906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2</v>
      </c>
      <c r="C80" s="7"/>
      <c r="D80" s="2" t="e">
        <f t="shared" si="12"/>
        <v>#N/A</v>
      </c>
      <c r="E80" s="2" t="e">
        <f t="shared" si="22"/>
        <v>#N/A</v>
      </c>
      <c r="F80" s="2">
        <v>408445.40623010695</v>
      </c>
      <c r="G80" s="2">
        <f t="shared" si="25"/>
        <v>408445.40623010695</v>
      </c>
      <c r="H80" s="2">
        <f t="shared" si="13"/>
        <v>20905013.951775156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847841.71428571432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422980.5895292908</v>
      </c>
      <c r="Q80" s="2">
        <f t="shared" si="26"/>
        <v>422980.5895292908</v>
      </c>
      <c r="R80" s="2">
        <f t="shared" si="16"/>
        <v>21729858.61574465</v>
      </c>
      <c r="S80" s="2">
        <f t="shared" si="17"/>
        <v>408445.40623010695</v>
      </c>
      <c r="T80" s="2">
        <f t="shared" si="18"/>
        <v>25854.857142857159</v>
      </c>
      <c r="U80" s="2">
        <f t="shared" si="19"/>
        <v>422980.5895292908</v>
      </c>
      <c r="V80" s="2">
        <f t="shared" si="5"/>
        <v>814931.81818181823</v>
      </c>
      <c r="W80" s="2">
        <f t="shared" si="20"/>
        <v>9399.9090909091756</v>
      </c>
      <c r="X80" s="2">
        <f t="shared" si="6"/>
        <v>413580.68043838162</v>
      </c>
      <c r="Y80" s="2">
        <f t="shared" si="7"/>
        <v>20914926.79756283</v>
      </c>
      <c r="Z80" s="2" t="str">
        <f t="shared" si="8"/>
        <v>HERE</v>
      </c>
      <c r="AA80" s="2">
        <f>IF(Z80="HERE",Y80,AA79+Graph!$G$1*1000)</f>
        <v>20914926.79756283</v>
      </c>
      <c r="AB80" s="2">
        <f t="shared" si="21"/>
        <v>413580.68043838069</v>
      </c>
      <c r="AC80" s="2">
        <f t="shared" si="9"/>
        <v>814931.81818181823</v>
      </c>
      <c r="AD80" s="3">
        <f t="shared" si="10"/>
        <v>20914926.79756283</v>
      </c>
      <c r="AE80" s="2">
        <f>IF(AE78&gt;=52800000,52800000,IF(AB59=Graph!G$1*1000,AE79+Graph!G$1*1000,AC80))</f>
        <v>814931.81818181823</v>
      </c>
      <c r="AF80" s="3">
        <f t="shared" si="11"/>
        <v>814931.81818181823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3</v>
      </c>
      <c r="C81" s="7"/>
      <c r="D81" s="2" t="e">
        <f t="shared" si="12"/>
        <v>#N/A</v>
      </c>
      <c r="E81" s="2" t="e">
        <f t="shared" si="22"/>
        <v>#N/A</v>
      </c>
      <c r="F81" s="2">
        <v>409873.26691516489</v>
      </c>
      <c r="G81" s="2">
        <f t="shared" si="25"/>
        <v>409873.26691516489</v>
      </c>
      <c r="H81" s="2">
        <f t="shared" si="13"/>
        <v>21314887.218690321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873696.57142857148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424766.15284320712</v>
      </c>
      <c r="Q81" s="2">
        <f t="shared" si="26"/>
        <v>424766.15284320712</v>
      </c>
      <c r="R81" s="2">
        <f t="shared" si="16"/>
        <v>22154624.768587857</v>
      </c>
      <c r="S81" s="2">
        <f t="shared" si="17"/>
        <v>409873.26691516489</v>
      </c>
      <c r="T81" s="2">
        <f t="shared" si="18"/>
        <v>25854.857142857159</v>
      </c>
      <c r="U81" s="2">
        <f t="shared" si="19"/>
        <v>424766.15284320712</v>
      </c>
      <c r="V81" s="2">
        <f t="shared" si="5"/>
        <v>824331.72727272729</v>
      </c>
      <c r="W81" s="2">
        <f t="shared" si="20"/>
        <v>9399.9090909090592</v>
      </c>
      <c r="X81" s="2">
        <f t="shared" si="6"/>
        <v>415366.24375229806</v>
      </c>
      <c r="Y81" s="2">
        <f t="shared" si="7"/>
        <v>21330293.041315127</v>
      </c>
      <c r="Z81" s="2" t="str">
        <f t="shared" si="8"/>
        <v>HERE</v>
      </c>
      <c r="AA81" s="2">
        <f>IF(Z81="HERE",Y81,AA80+Graph!$G$1*1000)</f>
        <v>21330293.041315127</v>
      </c>
      <c r="AB81" s="2">
        <f t="shared" si="21"/>
        <v>415366.24375229701</v>
      </c>
      <c r="AC81" s="2">
        <f t="shared" si="9"/>
        <v>824331.72727272729</v>
      </c>
      <c r="AD81" s="3">
        <f t="shared" si="10"/>
        <v>21330293.041315127</v>
      </c>
      <c r="AE81" s="2">
        <f>IF(AE79&gt;=52800000,52800000,IF(AB60=Graph!G$1*1000,AE80+Graph!G$1*1000,AC81))</f>
        <v>824331.72727272729</v>
      </c>
      <c r="AF81" s="3">
        <f t="shared" si="11"/>
        <v>824331.72727272729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4</v>
      </c>
      <c r="C82" s="7"/>
      <c r="D82" s="2" t="e">
        <f t="shared" si="12"/>
        <v>#N/A</v>
      </c>
      <c r="E82" s="2" t="e">
        <f t="shared" si="22"/>
        <v>#N/A</v>
      </c>
      <c r="F82" s="2">
        <v>411301.12760022283</v>
      </c>
      <c r="G82" s="2">
        <f t="shared" si="25"/>
        <v>411301.12760022283</v>
      </c>
      <c r="H82" s="2">
        <f t="shared" si="13"/>
        <v>21726188.346290544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899551.42857142864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426551.71615713835</v>
      </c>
      <c r="Q82" s="2">
        <f t="shared" si="26"/>
        <v>426551.71615713835</v>
      </c>
      <c r="R82" s="2">
        <f t="shared" si="16"/>
        <v>22581176.484744996</v>
      </c>
      <c r="S82" s="2">
        <f t="shared" si="17"/>
        <v>411301.12760022283</v>
      </c>
      <c r="T82" s="2">
        <f t="shared" si="18"/>
        <v>25854.857142857159</v>
      </c>
      <c r="U82" s="2">
        <f t="shared" si="19"/>
        <v>426551.71615713835</v>
      </c>
      <c r="V82" s="2">
        <f t="shared" si="5"/>
        <v>833731.63636363635</v>
      </c>
      <c r="W82" s="2">
        <f t="shared" si="20"/>
        <v>9399.9090909090592</v>
      </c>
      <c r="X82" s="2">
        <f t="shared" si="6"/>
        <v>417151.80706622929</v>
      </c>
      <c r="Y82" s="2">
        <f t="shared" si="7"/>
        <v>21747444.848381355</v>
      </c>
      <c r="Z82" s="2" t="str">
        <f t="shared" si="8"/>
        <v>HERE</v>
      </c>
      <c r="AA82" s="2">
        <f>IF(Z82="HERE",Y82,AA81+Graph!$G$1*1000)</f>
        <v>21747444.848381355</v>
      </c>
      <c r="AB82" s="2">
        <f t="shared" si="21"/>
        <v>417151.80706622824</v>
      </c>
      <c r="AC82" s="2">
        <f t="shared" si="9"/>
        <v>833731.63636363635</v>
      </c>
      <c r="AD82" s="3">
        <f t="shared" si="10"/>
        <v>21747444.848381355</v>
      </c>
      <c r="AE82" s="2">
        <f>IF(AE80&gt;=52800000,52800000,IF(AB61=Graph!G$1*1000,AE81+Graph!G$1*1000,AC82))</f>
        <v>833731.63636363635</v>
      </c>
      <c r="AF82" s="3">
        <f t="shared" si="11"/>
        <v>833731.63636363635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5</v>
      </c>
      <c r="C83" s="7"/>
      <c r="D83" s="2" t="e">
        <f t="shared" si="12"/>
        <v>#N/A</v>
      </c>
      <c r="E83" s="2" t="e">
        <f t="shared" si="22"/>
        <v>#N/A</v>
      </c>
      <c r="F83" s="2">
        <v>412728.98828527331</v>
      </c>
      <c r="G83" s="2">
        <f t="shared" si="25"/>
        <v>412728.98828527331</v>
      </c>
      <c r="H83" s="2">
        <f t="shared" si="13"/>
        <v>22138917.334575817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925406.2857142858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428337.27947106957</v>
      </c>
      <c r="Q83" s="2">
        <f t="shared" si="26"/>
        <v>428337.27947106957</v>
      </c>
      <c r="R83" s="2">
        <f t="shared" si="16"/>
        <v>23009513.764216065</v>
      </c>
      <c r="S83" s="2">
        <f t="shared" si="17"/>
        <v>412728.98828527331</v>
      </c>
      <c r="T83" s="2">
        <f t="shared" si="18"/>
        <v>25854.857142857159</v>
      </c>
      <c r="U83" s="2">
        <f t="shared" si="19"/>
        <v>428337.27947106957</v>
      </c>
      <c r="V83" s="2">
        <f t="shared" si="5"/>
        <v>843131.54545454541</v>
      </c>
      <c r="W83" s="2">
        <f t="shared" si="20"/>
        <v>9399.9090909090592</v>
      </c>
      <c r="X83" s="2">
        <f t="shared" si="6"/>
        <v>418937.37038016052</v>
      </c>
      <c r="Y83" s="2">
        <f t="shared" si="7"/>
        <v>22166382.218761515</v>
      </c>
      <c r="Z83" s="2" t="str">
        <f t="shared" si="8"/>
        <v>HERE</v>
      </c>
      <c r="AA83" s="2">
        <f>IF(Z83="HERE",Y83,AA82+Graph!$G$1*1000)</f>
        <v>22166382.218761515</v>
      </c>
      <c r="AB83" s="2">
        <f t="shared" si="21"/>
        <v>418937.37038015947</v>
      </c>
      <c r="AC83" s="2">
        <f t="shared" si="9"/>
        <v>843131.54545454541</v>
      </c>
      <c r="AD83" s="3">
        <f t="shared" si="10"/>
        <v>22166382.218761515</v>
      </c>
      <c r="AE83" s="2">
        <f>IF(AE81&gt;=52800000,52800000,IF(AB62=Graph!G$1*1000,AE82+Graph!G$1*1000,AC83))</f>
        <v>843131.54545454541</v>
      </c>
      <c r="AF83" s="3">
        <f t="shared" si="11"/>
        <v>843131.54545454541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6</v>
      </c>
      <c r="C84" s="7"/>
      <c r="D84" s="2" t="e">
        <f t="shared" si="12"/>
        <v>#N/A</v>
      </c>
      <c r="E84" s="2" t="e">
        <f t="shared" si="22"/>
        <v>#N/A</v>
      </c>
      <c r="F84" s="2">
        <v>414156.84897033125</v>
      </c>
      <c r="G84" s="2">
        <f t="shared" si="25"/>
        <v>414156.84897033125</v>
      </c>
      <c r="H84" s="2">
        <f t="shared" si="13"/>
        <v>22553074.183546148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951261.14285714296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430122.8427849859</v>
      </c>
      <c r="Q84" s="2">
        <f t="shared" si="26"/>
        <v>430122.8427849859</v>
      </c>
      <c r="R84" s="2">
        <f t="shared" si="16"/>
        <v>23439636.607001051</v>
      </c>
      <c r="S84" s="2">
        <f t="shared" si="17"/>
        <v>414156.84897033125</v>
      </c>
      <c r="T84" s="2">
        <f t="shared" si="18"/>
        <v>25854.857142857159</v>
      </c>
      <c r="U84" s="2">
        <f t="shared" si="19"/>
        <v>430122.8427849859</v>
      </c>
      <c r="V84" s="2">
        <f t="shared" si="5"/>
        <v>852531.45454545459</v>
      </c>
      <c r="W84" s="2">
        <f t="shared" si="20"/>
        <v>9399.9090909091756</v>
      </c>
      <c r="X84" s="2">
        <f t="shared" si="6"/>
        <v>420722.93369407672</v>
      </c>
      <c r="Y84" s="2">
        <f t="shared" si="7"/>
        <v>22587105.152455591</v>
      </c>
      <c r="Z84" s="2" t="str">
        <f t="shared" si="8"/>
        <v>HERE</v>
      </c>
      <c r="AA84" s="2">
        <f>IF(Z84="HERE",Y84,AA83+Graph!$G$1*1000)</f>
        <v>22587105.152455591</v>
      </c>
      <c r="AB84" s="2">
        <f t="shared" si="21"/>
        <v>420722.93369407579</v>
      </c>
      <c r="AC84" s="2">
        <f t="shared" si="9"/>
        <v>852531.45454545459</v>
      </c>
      <c r="AD84" s="3">
        <f t="shared" si="10"/>
        <v>22587105.152455591</v>
      </c>
      <c r="AE84" s="2">
        <f>IF(AE82&gt;=52800000,52800000,IF(AB63=Graph!G$1*1000,AE83+Graph!G$1*1000,AC84))</f>
        <v>852531.45454545459</v>
      </c>
      <c r="AF84" s="3">
        <f t="shared" si="11"/>
        <v>852531.45454545459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7</v>
      </c>
      <c r="C85" s="7"/>
      <c r="D85" s="2" t="e">
        <f t="shared" si="12"/>
        <v>#N/A</v>
      </c>
      <c r="E85" s="2" t="e">
        <f t="shared" si="22"/>
        <v>#N/A</v>
      </c>
      <c r="F85" s="2">
        <v>415584.70965538919</v>
      </c>
      <c r="G85" s="2">
        <f t="shared" si="25"/>
        <v>415584.70965538919</v>
      </c>
      <c r="H85" s="2">
        <f t="shared" si="13"/>
        <v>22968658.893201537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977116.00000000012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431908.40609891713</v>
      </c>
      <c r="Q85" s="2">
        <f t="shared" si="26"/>
        <v>431908.40609891713</v>
      </c>
      <c r="R85" s="2">
        <f t="shared" si="16"/>
        <v>23871545.013099968</v>
      </c>
      <c r="S85" s="2">
        <f t="shared" si="17"/>
        <v>415584.70965538919</v>
      </c>
      <c r="T85" s="2">
        <f t="shared" si="18"/>
        <v>25854.857142857159</v>
      </c>
      <c r="U85" s="2">
        <f t="shared" si="19"/>
        <v>431908.40609891713</v>
      </c>
      <c r="V85" s="2">
        <f t="shared" si="5"/>
        <v>861931.36363636365</v>
      </c>
      <c r="W85" s="2">
        <f t="shared" si="20"/>
        <v>9399.9090909090592</v>
      </c>
      <c r="X85" s="2">
        <f t="shared" si="6"/>
        <v>422508.49700800807</v>
      </c>
      <c r="Y85" s="2">
        <f t="shared" si="7"/>
        <v>23009613.649463598</v>
      </c>
      <c r="Z85" s="2" t="str">
        <f t="shared" si="8"/>
        <v>HERE</v>
      </c>
      <c r="AA85" s="2">
        <f>IF(Z85="HERE",Y85,AA84+Graph!$G$1*1000)</f>
        <v>23009613.649463598</v>
      </c>
      <c r="AB85" s="2">
        <f t="shared" si="21"/>
        <v>422508.49700800702</v>
      </c>
      <c r="AC85" s="2">
        <f t="shared" si="9"/>
        <v>861931.36363636365</v>
      </c>
      <c r="AD85" s="3">
        <f t="shared" si="10"/>
        <v>23009613.649463598</v>
      </c>
      <c r="AE85" s="2">
        <f>IF(AE83&gt;=52800000,52800000,IF(AB64=Graph!G$1*1000,AE84+Graph!G$1*1000,AC85))</f>
        <v>861931.36363636365</v>
      </c>
      <c r="AF85" s="3">
        <f t="shared" si="11"/>
        <v>861931.36363636365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8</v>
      </c>
      <c r="C86" s="7"/>
      <c r="D86" s="2" t="e">
        <f t="shared" si="12"/>
        <v>#N/A</v>
      </c>
      <c r="E86" s="2" t="e">
        <f t="shared" si="22"/>
        <v>#N/A</v>
      </c>
      <c r="F86" s="2">
        <v>417012.57034044713</v>
      </c>
      <c r="G86" s="2">
        <f t="shared" si="25"/>
        <v>417012.57034044713</v>
      </c>
      <c r="H86" s="2">
        <f t="shared" si="13"/>
        <v>23385671.463541985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1002970.8571428573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433693.96941283345</v>
      </c>
      <c r="Q86" s="2">
        <f t="shared" si="26"/>
        <v>433693.96941283345</v>
      </c>
      <c r="R86" s="2">
        <f t="shared" si="16"/>
        <v>24305238.982512802</v>
      </c>
      <c r="S86" s="2">
        <f t="shared" si="17"/>
        <v>417012.57034044713</v>
      </c>
      <c r="T86" s="2">
        <f t="shared" si="18"/>
        <v>25854.857142857159</v>
      </c>
      <c r="U86" s="2">
        <f t="shared" si="19"/>
        <v>433693.96941283345</v>
      </c>
      <c r="V86" s="2">
        <f t="shared" si="5"/>
        <v>871331.27272727271</v>
      </c>
      <c r="W86" s="2">
        <f t="shared" si="20"/>
        <v>9399.9090909090592</v>
      </c>
      <c r="X86" s="2">
        <f t="shared" si="6"/>
        <v>424294.06032192439</v>
      </c>
      <c r="Y86" s="2">
        <f t="shared" si="7"/>
        <v>23433907.709785521</v>
      </c>
      <c r="Z86" s="2" t="str">
        <f t="shared" si="8"/>
        <v>HERE</v>
      </c>
      <c r="AA86" s="2">
        <f>IF(Z86="HERE",Y86,AA85+Graph!$G$1*1000)</f>
        <v>23433907.709785521</v>
      </c>
      <c r="AB86" s="2">
        <f t="shared" si="21"/>
        <v>424294.06032192335</v>
      </c>
      <c r="AC86" s="2">
        <f t="shared" si="9"/>
        <v>871331.27272727271</v>
      </c>
      <c r="AD86" s="3">
        <f t="shared" si="10"/>
        <v>23433907.709785521</v>
      </c>
      <c r="AE86" s="2">
        <f>IF(AE84&gt;=52800000,52800000,IF(AB65=Graph!G$1*1000,AE85+Graph!G$1*1000,AC86))</f>
        <v>871331.27272727271</v>
      </c>
      <c r="AF86" s="3">
        <f t="shared" si="11"/>
        <v>871331.27272727271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9</v>
      </c>
      <c r="C87" s="7"/>
      <c r="D87" s="2" t="e">
        <f t="shared" si="12"/>
        <v>#N/A</v>
      </c>
      <c r="E87" s="2" t="e">
        <f t="shared" si="22"/>
        <v>#N/A</v>
      </c>
      <c r="F87" s="2">
        <v>418440.43102550507</v>
      </c>
      <c r="G87" s="2">
        <f t="shared" si="25"/>
        <v>418440.43102550507</v>
      </c>
      <c r="H87" s="2">
        <f t="shared" si="13"/>
        <v>23804111.89456749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1028825.7142857144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435479.53272676468</v>
      </c>
      <c r="Q87" s="2">
        <f t="shared" si="26"/>
        <v>435479.53272676468</v>
      </c>
      <c r="R87" s="2">
        <f t="shared" si="16"/>
        <v>24740718.515239567</v>
      </c>
      <c r="S87" s="2">
        <f t="shared" si="17"/>
        <v>418440.43102550507</v>
      </c>
      <c r="T87" s="2">
        <f t="shared" si="18"/>
        <v>25854.857142857159</v>
      </c>
      <c r="U87" s="2">
        <f t="shared" si="19"/>
        <v>435479.53272676468</v>
      </c>
      <c r="V87" s="2">
        <f t="shared" si="5"/>
        <v>880731.18181818177</v>
      </c>
      <c r="W87" s="2">
        <f t="shared" si="20"/>
        <v>9399.9090909090592</v>
      </c>
      <c r="X87" s="2">
        <f t="shared" si="6"/>
        <v>426079.62363585562</v>
      </c>
      <c r="Y87" s="2">
        <f t="shared" si="7"/>
        <v>23859987.333421376</v>
      </c>
      <c r="Z87" s="2" t="str">
        <f t="shared" si="8"/>
        <v>HERE</v>
      </c>
      <c r="AA87" s="2">
        <f>IF(Z87="HERE",Y87,AA86+Graph!$G$1*1000)</f>
        <v>23859987.333421376</v>
      </c>
      <c r="AB87" s="2">
        <f t="shared" si="21"/>
        <v>426079.62363585457</v>
      </c>
      <c r="AC87" s="2">
        <f t="shared" si="9"/>
        <v>880731.18181818177</v>
      </c>
      <c r="AD87" s="3">
        <f t="shared" si="10"/>
        <v>23859987.333421376</v>
      </c>
      <c r="AE87" s="2">
        <f>IF(AE85&gt;=52800000,52800000,IF(AB66=Graph!G$1*1000,AE86+Graph!G$1*1000,AC87))</f>
        <v>880731.18181818177</v>
      </c>
      <c r="AF87" s="3">
        <f t="shared" si="11"/>
        <v>880731.18181818177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10</v>
      </c>
      <c r="C88" s="7"/>
      <c r="D88" s="2" t="e">
        <f t="shared" si="12"/>
        <v>#N/A</v>
      </c>
      <c r="E88" s="2" t="e">
        <f t="shared" si="22"/>
        <v>#N/A</v>
      </c>
      <c r="F88" s="2">
        <v>419868.291710563</v>
      </c>
      <c r="G88" s="2">
        <f t="shared" si="25"/>
        <v>419868.291710563</v>
      </c>
      <c r="H88" s="2">
        <f t="shared" si="13"/>
        <v>24223980.186278053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1054680.5714285716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437265.096040681</v>
      </c>
      <c r="Q88" s="2">
        <f t="shared" si="26"/>
        <v>437265.096040681</v>
      </c>
      <c r="R88" s="2">
        <f t="shared" si="16"/>
        <v>25177983.611280248</v>
      </c>
      <c r="S88" s="2">
        <f t="shared" si="17"/>
        <v>419868.291710563</v>
      </c>
      <c r="T88" s="2">
        <f t="shared" si="18"/>
        <v>25854.857142857159</v>
      </c>
      <c r="U88" s="2">
        <f t="shared" si="19"/>
        <v>437265.096040681</v>
      </c>
      <c r="V88" s="2">
        <f t="shared" si="5"/>
        <v>890131.09090909094</v>
      </c>
      <c r="W88" s="2">
        <f t="shared" si="20"/>
        <v>9399.9090909091756</v>
      </c>
      <c r="X88" s="2">
        <f t="shared" si="6"/>
        <v>427865.18694977183</v>
      </c>
      <c r="Y88" s="2">
        <f t="shared" si="7"/>
        <v>24287852.520371147</v>
      </c>
      <c r="Z88" s="2" t="str">
        <f t="shared" si="8"/>
        <v>HERE</v>
      </c>
      <c r="AA88" s="2">
        <f>IF(Z88="HERE",Y88,AA87+Graph!$G$1*1000)</f>
        <v>24287852.520371147</v>
      </c>
      <c r="AB88" s="2">
        <f t="shared" si="21"/>
        <v>427865.1869497709</v>
      </c>
      <c r="AC88" s="2">
        <f t="shared" si="9"/>
        <v>890131.09090909094</v>
      </c>
      <c r="AD88" s="3">
        <f t="shared" si="10"/>
        <v>24287852.520371147</v>
      </c>
      <c r="AE88" s="2">
        <f>IF(AE86&gt;=52800000,52800000,IF(AB67=Graph!G$1*1000,AE87+Graph!G$1*1000,AC88))</f>
        <v>890131.09090909094</v>
      </c>
      <c r="AF88" s="3">
        <f t="shared" si="11"/>
        <v>890131.09090909094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11</v>
      </c>
      <c r="C89" s="7"/>
      <c r="D89" s="2" t="e">
        <f t="shared" si="12"/>
        <v>#N/A</v>
      </c>
      <c r="E89" s="2" t="e">
        <f t="shared" si="22"/>
        <v>#N/A</v>
      </c>
      <c r="F89" s="2">
        <v>421296.15239561349</v>
      </c>
      <c r="G89" s="2">
        <f t="shared" si="25"/>
        <v>421296.15239561349</v>
      </c>
      <c r="H89" s="2">
        <f t="shared" si="13"/>
        <v>24645276.338673666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1080535.4285714286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439050.65935461223</v>
      </c>
      <c r="Q89" s="2">
        <f t="shared" si="26"/>
        <v>439050.65935461223</v>
      </c>
      <c r="R89" s="2">
        <f t="shared" si="16"/>
        <v>25617034.27063486</v>
      </c>
      <c r="S89" s="2">
        <f t="shared" si="17"/>
        <v>421296.15239561349</v>
      </c>
      <c r="T89" s="2">
        <f t="shared" si="18"/>
        <v>25854.857142857043</v>
      </c>
      <c r="U89" s="2">
        <f t="shared" si="19"/>
        <v>439050.65935461223</v>
      </c>
      <c r="V89" s="2">
        <f t="shared" si="5"/>
        <v>899531</v>
      </c>
      <c r="W89" s="2">
        <f t="shared" si="20"/>
        <v>9399.9090909090592</v>
      </c>
      <c r="X89" s="2">
        <f t="shared" si="6"/>
        <v>429650.75026370317</v>
      </c>
      <c r="Y89" s="2">
        <f t="shared" si="7"/>
        <v>24717503.270634849</v>
      </c>
      <c r="Z89" s="2" t="str">
        <f t="shared" si="8"/>
        <v>HERE</v>
      </c>
      <c r="AA89" s="2">
        <f>IF(Z89="HERE",Y89,AA88+Graph!$G$1*1000)</f>
        <v>24717503.270634849</v>
      </c>
      <c r="AB89" s="2">
        <f t="shared" si="21"/>
        <v>429650.75026370212</v>
      </c>
      <c r="AC89" s="2">
        <f t="shared" si="9"/>
        <v>899531</v>
      </c>
      <c r="AD89" s="3">
        <f t="shared" si="10"/>
        <v>24717503.270634849</v>
      </c>
      <c r="AE89" s="2">
        <f>IF(AE87&gt;=52800000,52800000,IF(AB68=Graph!G$1*1000,AE88+Graph!G$1*1000,AC89))</f>
        <v>899531</v>
      </c>
      <c r="AF89" s="3">
        <f t="shared" si="11"/>
        <v>899531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12</v>
      </c>
      <c r="C90" s="7"/>
      <c r="D90" s="2" t="e">
        <f t="shared" si="12"/>
        <v>#N/A</v>
      </c>
      <c r="E90" s="2" t="e">
        <f t="shared" si="22"/>
        <v>#N/A</v>
      </c>
      <c r="F90" s="2">
        <v>422724.01308067143</v>
      </c>
      <c r="G90" s="2">
        <f t="shared" si="25"/>
        <v>422724.01308067143</v>
      </c>
      <c r="H90" s="2">
        <f t="shared" si="13"/>
        <v>25068000.351754338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1106390.2857142857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440836.22266852856</v>
      </c>
      <c r="Q90" s="2">
        <f t="shared" si="26"/>
        <v>440836.22266852856</v>
      </c>
      <c r="R90" s="2">
        <f t="shared" si="16"/>
        <v>26057870.493303388</v>
      </c>
      <c r="S90" s="2">
        <f t="shared" si="17"/>
        <v>422724.01308067143</v>
      </c>
      <c r="T90" s="2">
        <f t="shared" si="18"/>
        <v>25854.857142857043</v>
      </c>
      <c r="U90" s="2">
        <f t="shared" si="19"/>
        <v>440836.22266852856</v>
      </c>
      <c r="V90" s="2">
        <f t="shared" si="5"/>
        <v>908930.90909090906</v>
      </c>
      <c r="W90" s="2">
        <f t="shared" si="20"/>
        <v>9399.9090909090592</v>
      </c>
      <c r="X90" s="2">
        <f t="shared" si="6"/>
        <v>431436.3135776195</v>
      </c>
      <c r="Y90" s="2">
        <f t="shared" si="7"/>
        <v>25148939.584212467</v>
      </c>
      <c r="Z90" s="2" t="str">
        <f t="shared" si="8"/>
        <v>HERE</v>
      </c>
      <c r="AA90" s="2">
        <f>IF(Z90="HERE",Y90,AA89+Graph!$G$1*1000)</f>
        <v>25148939.584212467</v>
      </c>
      <c r="AB90" s="2">
        <f t="shared" si="21"/>
        <v>431436.31357761845</v>
      </c>
      <c r="AC90" s="2">
        <f t="shared" si="9"/>
        <v>908930.90909090906</v>
      </c>
      <c r="AD90" s="3">
        <f t="shared" si="10"/>
        <v>25148939.584212467</v>
      </c>
      <c r="AE90" s="2">
        <f>IF(AE88&gt;=52800000,52800000,IF(AB69=Graph!G$1*1000,AE89+Graph!G$1*1000,AC90))</f>
        <v>908930.90909090906</v>
      </c>
      <c r="AF90" s="3">
        <f t="shared" si="11"/>
        <v>908930.90909090906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13</v>
      </c>
      <c r="C91" s="7"/>
      <c r="D91" s="2" t="e">
        <f t="shared" si="12"/>
        <v>#N/A</v>
      </c>
      <c r="E91" s="2" t="e">
        <f t="shared" si="22"/>
        <v>#N/A</v>
      </c>
      <c r="F91" s="2">
        <v>424151.87376572937</v>
      </c>
      <c r="G91" s="2">
        <f t="shared" si="25"/>
        <v>424151.87376572937</v>
      </c>
      <c r="H91" s="2">
        <f t="shared" si="13"/>
        <v>25492152.225520067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1132245.1428571427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442621.78598245978</v>
      </c>
      <c r="Q91" s="2">
        <f t="shared" si="26"/>
        <v>442621.78598245978</v>
      </c>
      <c r="R91" s="2">
        <f t="shared" si="16"/>
        <v>26500492.279285848</v>
      </c>
      <c r="S91" s="2">
        <f t="shared" si="17"/>
        <v>424151.87376572937</v>
      </c>
      <c r="T91" s="2">
        <f t="shared" si="18"/>
        <v>25854.857142857043</v>
      </c>
      <c r="U91" s="2">
        <f t="shared" si="19"/>
        <v>442621.78598245978</v>
      </c>
      <c r="V91" s="2">
        <f t="shared" si="5"/>
        <v>918330.81818181812</v>
      </c>
      <c r="W91" s="2">
        <f t="shared" si="20"/>
        <v>9399.9090909090592</v>
      </c>
      <c r="X91" s="2">
        <f t="shared" si="6"/>
        <v>433221.87689155072</v>
      </c>
      <c r="Y91" s="2">
        <f t="shared" si="7"/>
        <v>25582161.461104017</v>
      </c>
      <c r="Z91" s="2" t="str">
        <f t="shared" si="8"/>
        <v>HERE</v>
      </c>
      <c r="AA91" s="2">
        <f>IF(Z91="HERE",Y91,AA90+Graph!$G$1*1000)</f>
        <v>25582161.461104017</v>
      </c>
      <c r="AB91" s="2">
        <f t="shared" si="21"/>
        <v>433221.87689154968</v>
      </c>
      <c r="AC91" s="2">
        <f t="shared" si="9"/>
        <v>918330.81818181812</v>
      </c>
      <c r="AD91" s="3">
        <f t="shared" si="10"/>
        <v>25582161.461104017</v>
      </c>
      <c r="AE91" s="2">
        <f>IF(AE89&gt;=52800000,52800000,IF(AB70=Graph!G$1*1000,AE90+Graph!G$1*1000,AC91))</f>
        <v>918330.81818181812</v>
      </c>
      <c r="AF91" s="3">
        <f t="shared" si="11"/>
        <v>918330.81818181812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14</v>
      </c>
      <c r="C92" s="7"/>
      <c r="D92" s="2" t="e">
        <f t="shared" si="12"/>
        <v>#N/A</v>
      </c>
      <c r="E92" s="2" t="e">
        <f t="shared" si="22"/>
        <v>#N/A</v>
      </c>
      <c r="F92" s="2">
        <v>425579.73445078731</v>
      </c>
      <c r="G92" s="2">
        <f t="shared" si="25"/>
        <v>425579.73445078731</v>
      </c>
      <c r="H92" s="2">
        <f t="shared" si="13"/>
        <v>25917731.959970854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1158099.9999999998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444407.34929639101</v>
      </c>
      <c r="Q92" s="2">
        <f t="shared" si="26"/>
        <v>444407.34929639101</v>
      </c>
      <c r="R92" s="2">
        <f t="shared" si="16"/>
        <v>26944899.628582239</v>
      </c>
      <c r="S92" s="2">
        <f t="shared" si="17"/>
        <v>425579.73445078731</v>
      </c>
      <c r="T92" s="2">
        <f t="shared" si="18"/>
        <v>25854.857142857043</v>
      </c>
      <c r="U92" s="2">
        <f t="shared" si="19"/>
        <v>444407.34929639101</v>
      </c>
      <c r="V92" s="2">
        <f t="shared" si="5"/>
        <v>927730.72727272729</v>
      </c>
      <c r="W92" s="2">
        <f t="shared" si="20"/>
        <v>9399.9090909091756</v>
      </c>
      <c r="X92" s="2">
        <f t="shared" si="6"/>
        <v>435007.44020548183</v>
      </c>
      <c r="Y92" s="2">
        <f t="shared" si="7"/>
        <v>26017168.901309498</v>
      </c>
      <c r="Z92" s="2" t="str">
        <f t="shared" si="8"/>
        <v>HERE</v>
      </c>
      <c r="AA92" s="2">
        <f>IF(Z92="HERE",Y92,AA91+Graph!$G$1*1000)</f>
        <v>26017168.901309498</v>
      </c>
      <c r="AB92" s="2">
        <f t="shared" si="21"/>
        <v>435007.4402054809</v>
      </c>
      <c r="AC92" s="2">
        <f t="shared" si="9"/>
        <v>927730.72727272729</v>
      </c>
      <c r="AD92" s="3">
        <f t="shared" si="10"/>
        <v>26017168.901309498</v>
      </c>
      <c r="AE92" s="2">
        <f>IF(AE90&gt;=52800000,52800000,IF(AB71=Graph!G$1*1000,AE91+Graph!G$1*1000,AC92))</f>
        <v>927730.72727272729</v>
      </c>
      <c r="AF92" s="3">
        <f t="shared" si="11"/>
        <v>927730.72727272729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15</v>
      </c>
      <c r="C93" s="7"/>
      <c r="D93" s="2" t="e">
        <f t="shared" si="12"/>
        <v>#N/A</v>
      </c>
      <c r="E93" s="2" t="e">
        <f t="shared" si="22"/>
        <v>#N/A</v>
      </c>
      <c r="F93" s="2">
        <v>427007.59513584524</v>
      </c>
      <c r="G93" s="2">
        <f t="shared" si="25"/>
        <v>427007.59513584524</v>
      </c>
      <c r="H93" s="2">
        <f t="shared" si="13"/>
        <v>26344739.555106699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1183954.8571428568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446192.91261030734</v>
      </c>
      <c r="Q93" s="2">
        <f t="shared" si="26"/>
        <v>446192.91261030734</v>
      </c>
      <c r="R93" s="2">
        <f t="shared" si="16"/>
        <v>27391092.541192546</v>
      </c>
      <c r="S93" s="2">
        <f t="shared" si="17"/>
        <v>427007.59513584524</v>
      </c>
      <c r="T93" s="2">
        <f t="shared" si="18"/>
        <v>25854.857142857043</v>
      </c>
      <c r="U93" s="2">
        <f t="shared" si="19"/>
        <v>446192.91261030734</v>
      </c>
      <c r="V93" s="2">
        <f t="shared" si="5"/>
        <v>937130.63636363635</v>
      </c>
      <c r="W93" s="2">
        <f t="shared" si="20"/>
        <v>9399.9090909090592</v>
      </c>
      <c r="X93" s="2">
        <f t="shared" si="6"/>
        <v>436793.00351939828</v>
      </c>
      <c r="Y93" s="2">
        <f t="shared" si="7"/>
        <v>26453961.904828895</v>
      </c>
      <c r="Z93" s="2" t="str">
        <f t="shared" si="8"/>
        <v>HERE</v>
      </c>
      <c r="AA93" s="2">
        <f>IF(Z93="HERE",Y93,AA92+Graph!$G$1*1000)</f>
        <v>26453961.904828895</v>
      </c>
      <c r="AB93" s="2">
        <f t="shared" si="21"/>
        <v>436793.00351939723</v>
      </c>
      <c r="AC93" s="2">
        <f t="shared" si="9"/>
        <v>937130.63636363635</v>
      </c>
      <c r="AD93" s="3">
        <f t="shared" si="10"/>
        <v>26453961.904828895</v>
      </c>
      <c r="AE93" s="2">
        <f>IF(AE91&gt;=52800000,52800000,IF(AB72=Graph!G$1*1000,AE92+Graph!G$1*1000,AC93))</f>
        <v>937130.63636363635</v>
      </c>
      <c r="AF93" s="3">
        <f t="shared" si="11"/>
        <v>937130.63636363635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16</v>
      </c>
      <c r="C94" s="7"/>
      <c r="D94" s="2" t="e">
        <f t="shared" si="12"/>
        <v>#N/A</v>
      </c>
      <c r="E94" s="2" t="e">
        <f t="shared" si="22"/>
        <v>#N/A</v>
      </c>
      <c r="F94" s="2">
        <v>428435.45582090318</v>
      </c>
      <c r="G94" s="2">
        <f t="shared" si="25"/>
        <v>428435.45582090318</v>
      </c>
      <c r="H94" s="2">
        <f t="shared" si="13"/>
        <v>26773175.010927603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1209809.7142857139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447978.47592423856</v>
      </c>
      <c r="Q94" s="2">
        <f t="shared" si="26"/>
        <v>447978.47592423856</v>
      </c>
      <c r="R94" s="2">
        <f t="shared" si="16"/>
        <v>27839071.017116785</v>
      </c>
      <c r="S94" s="2">
        <f t="shared" si="17"/>
        <v>428435.45582090318</v>
      </c>
      <c r="T94" s="2">
        <f t="shared" si="18"/>
        <v>25854.857142857043</v>
      </c>
      <c r="U94" s="2">
        <f t="shared" si="19"/>
        <v>447978.47592423856</v>
      </c>
      <c r="V94" s="2">
        <f t="shared" si="5"/>
        <v>946530.54545454541</v>
      </c>
      <c r="W94" s="2">
        <f t="shared" si="20"/>
        <v>9399.9090909090592</v>
      </c>
      <c r="X94" s="2">
        <f t="shared" si="6"/>
        <v>438578.5668333295</v>
      </c>
      <c r="Y94" s="2">
        <f t="shared" si="7"/>
        <v>26892540.471662223</v>
      </c>
      <c r="Z94" s="2" t="str">
        <f t="shared" si="8"/>
        <v>HERE</v>
      </c>
      <c r="AA94" s="2">
        <f>IF(Z94="HERE",Y94,AA93+Graph!$G$1*1000)</f>
        <v>26892540.471662223</v>
      </c>
      <c r="AB94" s="2">
        <f t="shared" si="21"/>
        <v>438578.56683332846</v>
      </c>
      <c r="AC94" s="2">
        <f t="shared" si="9"/>
        <v>946530.54545454541</v>
      </c>
      <c r="AD94" s="3">
        <f t="shared" si="10"/>
        <v>26892540.471662223</v>
      </c>
      <c r="AE94" s="2">
        <f>IF(AE92&gt;=52800000,52800000,IF(AB73=Graph!G$1*1000,AE93+Graph!G$1*1000,AC94))</f>
        <v>946530.54545454541</v>
      </c>
      <c r="AF94" s="3">
        <f t="shared" si="11"/>
        <v>946530.54545454541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17</v>
      </c>
      <c r="C95" s="7"/>
      <c r="D95" s="2" t="e">
        <f t="shared" si="12"/>
        <v>#N/A</v>
      </c>
      <c r="E95" s="2" t="e">
        <f t="shared" si="22"/>
        <v>#N/A</v>
      </c>
      <c r="F95" s="2">
        <v>429863.31650596112</v>
      </c>
      <c r="G95" s="2">
        <f t="shared" si="25"/>
        <v>429863.31650596112</v>
      </c>
      <c r="H95" s="2">
        <f t="shared" si="13"/>
        <v>27203038.327433564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1235664.5714285709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449764.03923815489</v>
      </c>
      <c r="Q95" s="2">
        <f t="shared" si="26"/>
        <v>449764.03923815489</v>
      </c>
      <c r="R95" s="2">
        <f t="shared" si="16"/>
        <v>28288835.05635494</v>
      </c>
      <c r="S95" s="2">
        <f t="shared" si="17"/>
        <v>429863.31650596112</v>
      </c>
      <c r="T95" s="2">
        <f t="shared" si="18"/>
        <v>25854.857142857043</v>
      </c>
      <c r="U95" s="2">
        <f t="shared" si="19"/>
        <v>449764.03923815489</v>
      </c>
      <c r="V95" s="2">
        <f t="shared" si="5"/>
        <v>955930.45454545459</v>
      </c>
      <c r="W95" s="2">
        <f t="shared" si="20"/>
        <v>9399.9090909091756</v>
      </c>
      <c r="X95" s="2">
        <f t="shared" si="6"/>
        <v>440364.13014724571</v>
      </c>
      <c r="Y95" s="2">
        <f t="shared" ref="Y95:Y158" si="30">IF(COUNT($C96)=0,IF(COUNT($C95)=1,C95,SUM(Y94+X95)),C95)</f>
        <v>27332904.601809468</v>
      </c>
      <c r="Z95" s="2" t="str">
        <f t="shared" si="8"/>
        <v>HERE</v>
      </c>
      <c r="AA95" s="2">
        <f>IF(Z95="HERE",Y95,AA94+Graph!$G$1*1000)</f>
        <v>27332904.601809468</v>
      </c>
      <c r="AB95" s="2">
        <f t="shared" si="21"/>
        <v>440364.13014724478</v>
      </c>
      <c r="AC95" s="2">
        <f t="shared" ref="AC95:AC158" si="31">IF(Z96="HERE",V95,AC94)</f>
        <v>955930.45454545459</v>
      </c>
      <c r="AD95" s="3">
        <f t="shared" si="10"/>
        <v>27332904.601809468</v>
      </c>
      <c r="AE95" s="2">
        <f>IF(AE93&gt;=52800000,52800000,IF(AB74=Graph!G$1*1000,AE94+Graph!G$1*1000,AC95))</f>
        <v>955930.45454545459</v>
      </c>
      <c r="AF95" s="3">
        <f t="shared" si="11"/>
        <v>955930.45454545459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18</v>
      </c>
      <c r="C96" s="7"/>
      <c r="D96" s="2" t="e">
        <f t="shared" si="12"/>
        <v>#N/A</v>
      </c>
      <c r="E96" s="2" t="e">
        <f t="shared" si="22"/>
        <v>#N/A</v>
      </c>
      <c r="F96" s="2">
        <v>431291.17719101161</v>
      </c>
      <c r="G96" s="2">
        <f t="shared" si="25"/>
        <v>431291.17719101161</v>
      </c>
      <c r="H96" s="2">
        <f t="shared" ref="H96:H159" si="32">IF(COUNT($C97)=0,IF(COUNT($C96)=1,C96,SUM(H95+G96)),C96)</f>
        <v>27634329.504624575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1261519.4285714279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451549.60255208611</v>
      </c>
      <c r="Q96" s="2">
        <f t="shared" si="26"/>
        <v>451549.60255208611</v>
      </c>
      <c r="R96" s="2">
        <f t="shared" ref="R96:R159" si="33">IF(COUNT($C97)=0,IF(COUNT($C96)=1,M96,SUM(R95+Q96)),M96)</f>
        <v>28740384.658907026</v>
      </c>
      <c r="S96" s="2">
        <f t="shared" si="17"/>
        <v>431291.17719101161</v>
      </c>
      <c r="T96" s="2">
        <f t="shared" si="18"/>
        <v>25854.857142857043</v>
      </c>
      <c r="U96" s="2">
        <f t="shared" si="19"/>
        <v>451549.60255208611</v>
      </c>
      <c r="V96" s="2">
        <f t="shared" si="5"/>
        <v>965330.36363636365</v>
      </c>
      <c r="W96" s="2">
        <f t="shared" si="20"/>
        <v>9399.9090909090592</v>
      </c>
      <c r="X96" s="2">
        <f t="shared" si="6"/>
        <v>442149.69346117706</v>
      </c>
      <c r="Y96" s="2">
        <f t="shared" si="30"/>
        <v>27775054.295270644</v>
      </c>
      <c r="Z96" s="2" t="str">
        <f t="shared" si="8"/>
        <v>HERE</v>
      </c>
      <c r="AA96" s="2">
        <f>IF(Z96="HERE",Y96,AA95+Graph!$G$1*1000)</f>
        <v>27775054.295270644</v>
      </c>
      <c r="AB96" s="2">
        <f t="shared" si="21"/>
        <v>442149.69346117601</v>
      </c>
      <c r="AC96" s="2">
        <f t="shared" si="31"/>
        <v>965330.36363636365</v>
      </c>
      <c r="AD96" s="3">
        <f t="shared" si="10"/>
        <v>27775054.295270644</v>
      </c>
      <c r="AE96" s="2">
        <f>IF(AE94&gt;=52800000,52800000,IF(AB75=Graph!G$1*1000,AE95+Graph!G$1*1000,AC96))</f>
        <v>965330.36363636365</v>
      </c>
      <c r="AF96" s="3">
        <f t="shared" si="11"/>
        <v>965330.36363636365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19</v>
      </c>
      <c r="C97" s="7"/>
      <c r="D97" s="2" t="e">
        <f t="shared" si="12"/>
        <v>#N/A</v>
      </c>
      <c r="E97" s="2" t="e">
        <f t="shared" si="22"/>
        <v>#N/A</v>
      </c>
      <c r="F97" s="2">
        <v>432719.03787606955</v>
      </c>
      <c r="G97" s="2">
        <f t="shared" si="25"/>
        <v>432719.03787606955</v>
      </c>
      <c r="H97" s="2">
        <f t="shared" si="32"/>
        <v>28067048.542500645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1287374.285714285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453335.16586600244</v>
      </c>
      <c r="Q97" s="2">
        <f t="shared" si="26"/>
        <v>453335.16586600244</v>
      </c>
      <c r="R97" s="2">
        <f t="shared" si="33"/>
        <v>29193719.824773028</v>
      </c>
      <c r="S97" s="2">
        <f t="shared" si="17"/>
        <v>432719.03787606955</v>
      </c>
      <c r="T97" s="2">
        <f t="shared" si="18"/>
        <v>25854.857142857043</v>
      </c>
      <c r="U97" s="2">
        <f t="shared" si="19"/>
        <v>453335.16586600244</v>
      </c>
      <c r="V97" s="2">
        <f t="shared" si="5"/>
        <v>974730.27272727271</v>
      </c>
      <c r="W97" s="2">
        <f t="shared" si="20"/>
        <v>9399.9090909090592</v>
      </c>
      <c r="X97" s="2">
        <f t="shared" si="6"/>
        <v>443935.25677509338</v>
      </c>
      <c r="Y97" s="2">
        <f t="shared" si="30"/>
        <v>28218989.552045736</v>
      </c>
      <c r="Z97" s="2" t="str">
        <f t="shared" si="8"/>
        <v>HERE</v>
      </c>
      <c r="AA97" s="2">
        <f>IF(Z97="HERE",Y97,AA96+Graph!$G$1*1000)</f>
        <v>28218989.552045736</v>
      </c>
      <c r="AB97" s="2">
        <f t="shared" si="21"/>
        <v>443935.25677509233</v>
      </c>
      <c r="AC97" s="2">
        <f t="shared" si="31"/>
        <v>974730.27272727271</v>
      </c>
      <c r="AD97" s="3">
        <f t="shared" si="10"/>
        <v>28218989.552045736</v>
      </c>
      <c r="AE97" s="2">
        <f>IF(AE95&gt;=52800000,52800000,IF(AB76=Graph!G$1*1000,AE96+Graph!G$1*1000,AC97))</f>
        <v>974730.27272727271</v>
      </c>
      <c r="AF97" s="3">
        <f t="shared" si="11"/>
        <v>974730.27272727271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20</v>
      </c>
      <c r="C98" s="7"/>
      <c r="D98" s="2" t="e">
        <f t="shared" si="12"/>
        <v>#N/A</v>
      </c>
      <c r="E98" s="2" t="e">
        <f t="shared" si="22"/>
        <v>#N/A</v>
      </c>
      <c r="F98" s="2">
        <v>434146.89856112748</v>
      </c>
      <c r="G98" s="2">
        <f t="shared" si="25"/>
        <v>434146.89856112748</v>
      </c>
      <c r="H98" s="2">
        <f t="shared" si="32"/>
        <v>28501195.441061772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1313229.142857142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455120.72917993367</v>
      </c>
      <c r="Q98" s="2">
        <f t="shared" si="26"/>
        <v>455120.72917993367</v>
      </c>
      <c r="R98" s="2">
        <f t="shared" si="33"/>
        <v>29648840.553952962</v>
      </c>
      <c r="S98" s="2">
        <f t="shared" si="17"/>
        <v>434146.89856112748</v>
      </c>
      <c r="T98" s="2">
        <f t="shared" si="18"/>
        <v>25854.857142857043</v>
      </c>
      <c r="U98" s="2">
        <f t="shared" si="19"/>
        <v>455120.72917993367</v>
      </c>
      <c r="V98" s="2">
        <f t="shared" si="5"/>
        <v>984130.18181818177</v>
      </c>
      <c r="W98" s="2">
        <f t="shared" si="20"/>
        <v>9399.9090909090592</v>
      </c>
      <c r="X98" s="2">
        <f t="shared" si="6"/>
        <v>445720.82008902461</v>
      </c>
      <c r="Y98" s="2">
        <f t="shared" si="30"/>
        <v>28664710.37213476</v>
      </c>
      <c r="Z98" s="2" t="str">
        <f t="shared" si="8"/>
        <v>HERE</v>
      </c>
      <c r="AA98" s="2">
        <f>IF(Z98="HERE",Y98,AA97+Graph!$G$1*1000)</f>
        <v>28664710.37213476</v>
      </c>
      <c r="AB98" s="2">
        <f t="shared" si="21"/>
        <v>445720.82008902356</v>
      </c>
      <c r="AC98" s="2">
        <f t="shared" si="31"/>
        <v>984130.18181818177</v>
      </c>
      <c r="AD98" s="3">
        <f t="shared" si="10"/>
        <v>28664710.37213476</v>
      </c>
      <c r="AE98" s="2">
        <f>IF(AE96&gt;=52800000,52800000,IF(AB77=Graph!G$1*1000,AE97+Graph!G$1*1000,AC98))</f>
        <v>984130.18181818177</v>
      </c>
      <c r="AF98" s="3">
        <f t="shared" si="11"/>
        <v>984130.18181818177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21</v>
      </c>
      <c r="C99" s="7"/>
      <c r="D99" s="2" t="e">
        <f t="shared" si="12"/>
        <v>#N/A</v>
      </c>
      <c r="E99" s="2" t="e">
        <f t="shared" si="22"/>
        <v>#N/A</v>
      </c>
      <c r="F99" s="2">
        <v>435574.75924618542</v>
      </c>
      <c r="G99" s="2">
        <f t="shared" si="25"/>
        <v>435574.75924618542</v>
      </c>
      <c r="H99" s="2">
        <f t="shared" si="32"/>
        <v>28936770.200307958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1339083.9999999991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456906.29249384999</v>
      </c>
      <c r="Q99" s="2">
        <f t="shared" si="26"/>
        <v>456906.29249384999</v>
      </c>
      <c r="R99" s="2">
        <f t="shared" si="33"/>
        <v>30105746.846446812</v>
      </c>
      <c r="S99" s="2">
        <f t="shared" si="17"/>
        <v>435574.75924618542</v>
      </c>
      <c r="T99" s="2">
        <f t="shared" si="18"/>
        <v>25854.857142857043</v>
      </c>
      <c r="U99" s="2">
        <f t="shared" si="19"/>
        <v>456906.29249384999</v>
      </c>
      <c r="V99" s="2">
        <f t="shared" si="5"/>
        <v>993530.09090909082</v>
      </c>
      <c r="W99" s="2">
        <f t="shared" si="20"/>
        <v>9399.9090909090592</v>
      </c>
      <c r="X99" s="2">
        <f t="shared" si="6"/>
        <v>447506.38340294093</v>
      </c>
      <c r="Y99" s="2">
        <f t="shared" si="30"/>
        <v>29112216.7555377</v>
      </c>
      <c r="Z99" s="2" t="str">
        <f t="shared" si="8"/>
        <v>HERE</v>
      </c>
      <c r="AA99" s="2">
        <f>IF(Z99="HERE",Y99,AA98+Graph!$G$1*1000)</f>
        <v>29112216.7555377</v>
      </c>
      <c r="AB99" s="2">
        <f t="shared" si="21"/>
        <v>447506.38340293989</v>
      </c>
      <c r="AC99" s="2">
        <f t="shared" si="31"/>
        <v>993530.09090909082</v>
      </c>
      <c r="AD99" s="3">
        <f t="shared" si="10"/>
        <v>29112216.7555377</v>
      </c>
      <c r="AE99" s="2">
        <f>IF(AE97&gt;=52800000,52800000,IF(AB78=Graph!G$1*1000,AE98+Graph!G$1*1000,AC99))</f>
        <v>993530.09090909082</v>
      </c>
      <c r="AF99" s="3">
        <f t="shared" si="11"/>
        <v>993530.09090909082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22</v>
      </c>
      <c r="C100" s="14"/>
      <c r="D100" s="13" t="e">
        <f t="shared" si="12"/>
        <v>#N/A</v>
      </c>
      <c r="E100" s="13" t="e">
        <f t="shared" si="22"/>
        <v>#N/A</v>
      </c>
      <c r="F100" s="13">
        <v>437002.61993124336</v>
      </c>
      <c r="G100" s="2">
        <f t="shared" si="25"/>
        <v>437002.61993124336</v>
      </c>
      <c r="H100" s="13">
        <f t="shared" si="32"/>
        <v>29373772.820239201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1364938.8571428561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458691.85580778122</v>
      </c>
      <c r="Q100" s="2">
        <f t="shared" si="26"/>
        <v>458691.85580778122</v>
      </c>
      <c r="R100" s="13">
        <f t="shared" si="33"/>
        <v>30564438.702254593</v>
      </c>
      <c r="S100" s="13">
        <f t="shared" si="17"/>
        <v>437002.61993124336</v>
      </c>
      <c r="T100" s="13">
        <f t="shared" si="18"/>
        <v>25854.857142857043</v>
      </c>
      <c r="U100" s="13">
        <f t="shared" si="19"/>
        <v>458691.85580778122</v>
      </c>
      <c r="V100" s="13">
        <f t="shared" si="5"/>
        <v>1002930</v>
      </c>
      <c r="W100" s="13">
        <f t="shared" si="20"/>
        <v>9399.9090909091756</v>
      </c>
      <c r="X100" s="13">
        <f t="shared" si="6"/>
        <v>449291.94671687204</v>
      </c>
      <c r="Y100" s="2">
        <f t="shared" si="30"/>
        <v>29561508.702254571</v>
      </c>
      <c r="Z100" s="2" t="str">
        <f t="shared" si="8"/>
        <v>HERE</v>
      </c>
      <c r="AA100" s="2">
        <f>IF(Z100="HERE",Y100,AA99+Graph!$G$1*1000)</f>
        <v>29561508.702254571</v>
      </c>
      <c r="AB100" s="2">
        <f t="shared" si="21"/>
        <v>449291.94671687111</v>
      </c>
      <c r="AC100" s="2">
        <f t="shared" si="31"/>
        <v>1002930</v>
      </c>
      <c r="AD100" s="3">
        <f t="shared" si="10"/>
        <v>29561508.702254571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18491488.100866549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23</v>
      </c>
      <c r="C101" s="7"/>
      <c r="D101" s="2" t="e">
        <f t="shared" si="12"/>
        <v>#N/A</v>
      </c>
      <c r="E101" s="2" t="e">
        <f t="shared" si="22"/>
        <v>#N/A</v>
      </c>
      <c r="F101" s="2">
        <v>438430.4806163013</v>
      </c>
      <c r="G101" s="2">
        <f t="shared" si="25"/>
        <v>438430.4806163013</v>
      </c>
      <c r="H101" s="2">
        <f t="shared" si="32"/>
        <v>29812203.300855502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1390793.7142857132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460477.41912171245</v>
      </c>
      <c r="Q101" s="2">
        <f t="shared" si="26"/>
        <v>460477.41912171245</v>
      </c>
      <c r="R101" s="2">
        <f t="shared" si="33"/>
        <v>31024916.121376306</v>
      </c>
      <c r="S101" s="2">
        <f t="shared" si="17"/>
        <v>438430.4806163013</v>
      </c>
      <c r="T101" s="2">
        <f t="shared" si="18"/>
        <v>25854.857142857043</v>
      </c>
      <c r="U101" s="2">
        <f t="shared" si="19"/>
        <v>460477.41912171245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407039.70483599813</v>
      </c>
      <c r="Y101" s="2">
        <f t="shared" si="30"/>
        <v>29968548.407090571</v>
      </c>
      <c r="Z101" s="2" t="str">
        <f t="shared" si="8"/>
        <v>HERE</v>
      </c>
      <c r="AA101" s="2">
        <f>IF(Z101="HERE",Y101,AA100+Graph!$G$1*1000)</f>
        <v>29968548.407090571</v>
      </c>
      <c r="AB101" s="2">
        <f t="shared" si="21"/>
        <v>407039.70483599976</v>
      </c>
      <c r="AC101" s="2">
        <f t="shared" si="31"/>
        <v>1056367.7142857143</v>
      </c>
      <c r="AD101" s="3">
        <f t="shared" si="10"/>
        <v>29968548.407090571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18864180.708715636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24</v>
      </c>
      <c r="C102" s="7"/>
      <c r="D102" s="2" t="e">
        <f t="shared" si="12"/>
        <v>#N/A</v>
      </c>
      <c r="E102" s="2" t="e">
        <f t="shared" si="22"/>
        <v>#N/A</v>
      </c>
      <c r="F102" s="2">
        <v>439858.34130135179</v>
      </c>
      <c r="G102" s="2">
        <f t="shared" ref="G102:G165" si="35">IF(F102&gt;750000,$AK$31*1000,F102)</f>
        <v>439858.34130135179</v>
      </c>
      <c r="H102" s="2">
        <f t="shared" si="32"/>
        <v>30252061.642156854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1416648.5714285702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462262.98243562877</v>
      </c>
      <c r="Q102" s="2">
        <f t="shared" ref="Q102:Q165" si="36">IF(P102&gt;750000,750000,P102)</f>
        <v>462262.98243562877</v>
      </c>
      <c r="R102" s="2">
        <f t="shared" si="33"/>
        <v>31487179.103811935</v>
      </c>
      <c r="S102" s="2">
        <f t="shared" si="17"/>
        <v>439858.34130135179</v>
      </c>
      <c r="T102" s="2">
        <f t="shared" si="18"/>
        <v>25854.857142857043</v>
      </c>
      <c r="U102" s="2">
        <f t="shared" si="19"/>
        <v>462262.98243562877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408825.26814991445</v>
      </c>
      <c r="Y102" s="2">
        <f t="shared" si="30"/>
        <v>30377373.675240487</v>
      </c>
      <c r="Z102" s="2" t="str">
        <f t="shared" si="8"/>
        <v>HERE</v>
      </c>
      <c r="AA102" s="2">
        <f>IF(Z102="HERE",Y102,AA101+Graph!$G$1*1000)</f>
        <v>30377373.675240487</v>
      </c>
      <c r="AB102" s="2">
        <f t="shared" si="21"/>
        <v>408825.26814991608</v>
      </c>
      <c r="AC102" s="2">
        <f t="shared" si="31"/>
        <v>1109805.4285714286</v>
      </c>
      <c r="AD102" s="3">
        <f t="shared" si="10"/>
        <v>30377373.675240487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19238480.323547252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25</v>
      </c>
      <c r="C103" s="7"/>
      <c r="D103" s="2" t="e">
        <f t="shared" si="12"/>
        <v>#N/A</v>
      </c>
      <c r="E103" s="2" t="e">
        <f t="shared" si="22"/>
        <v>#N/A</v>
      </c>
      <c r="F103" s="2">
        <v>441286.20198640972</v>
      </c>
      <c r="G103" s="2">
        <f t="shared" si="35"/>
        <v>441286.20198640972</v>
      </c>
      <c r="H103" s="2">
        <f t="shared" si="32"/>
        <v>30693347.844143264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1442503.4285714272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464048.54574956</v>
      </c>
      <c r="Q103" s="2">
        <f t="shared" si="36"/>
        <v>464048.54574956</v>
      </c>
      <c r="R103" s="2">
        <f t="shared" si="33"/>
        <v>31951227.649561495</v>
      </c>
      <c r="S103" s="2">
        <f t="shared" si="17"/>
        <v>441286.20198640972</v>
      </c>
      <c r="T103" s="2">
        <f t="shared" si="18"/>
        <v>25854.857142857043</v>
      </c>
      <c r="U103" s="2">
        <f t="shared" si="19"/>
        <v>464048.54574956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410610.83146384591</v>
      </c>
      <c r="Y103" s="2">
        <f t="shared" si="30"/>
        <v>30787984.506704334</v>
      </c>
      <c r="Z103" s="2" t="str">
        <f t="shared" si="8"/>
        <v>HERE</v>
      </c>
      <c r="AA103" s="2">
        <f>IF(Z103="HERE",Y103,AA102+Graph!$G$1*1000)</f>
        <v>30787984.506704334</v>
      </c>
      <c r="AB103" s="2">
        <f t="shared" si="21"/>
        <v>410610.83146384731</v>
      </c>
      <c r="AC103" s="2">
        <f t="shared" si="31"/>
        <v>1163243.1428571427</v>
      </c>
      <c r="AD103" s="3">
        <f t="shared" si="10"/>
        <v>30787984.506704334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19614386.945361402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26</v>
      </c>
      <c r="C104" s="7"/>
      <c r="D104" s="2" t="e">
        <f t="shared" si="12"/>
        <v>#N/A</v>
      </c>
      <c r="E104" s="2" t="e">
        <f t="shared" si="22"/>
        <v>#N/A</v>
      </c>
      <c r="F104" s="2">
        <v>442714.06267146766</v>
      </c>
      <c r="G104" s="2">
        <f t="shared" si="35"/>
        <v>442714.06267146766</v>
      </c>
      <c r="H104" s="2">
        <f t="shared" si="32"/>
        <v>31136061.906814732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1468358.2857142843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465834.10906347632</v>
      </c>
      <c r="Q104" s="2">
        <f t="shared" si="36"/>
        <v>465834.10906347632</v>
      </c>
      <c r="R104" s="2">
        <f t="shared" si="33"/>
        <v>32417061.758624971</v>
      </c>
      <c r="S104" s="2">
        <f t="shared" si="17"/>
        <v>442714.06267146766</v>
      </c>
      <c r="T104" s="2">
        <f t="shared" si="18"/>
        <v>25854.857142857043</v>
      </c>
      <c r="U104" s="2">
        <f t="shared" si="19"/>
        <v>465834.10906347632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412396.39477776201</v>
      </c>
      <c r="Y104" s="2">
        <f t="shared" si="30"/>
        <v>31200380.901482098</v>
      </c>
      <c r="Z104" s="2" t="str">
        <f t="shared" si="8"/>
        <v>HERE</v>
      </c>
      <c r="AA104" s="2">
        <f>IF(Z104="HERE",Y104,AA103+Graph!$G$1*1000)</f>
        <v>31200380.901482098</v>
      </c>
      <c r="AB104" s="2">
        <f t="shared" si="21"/>
        <v>412396.39477776363</v>
      </c>
      <c r="AC104" s="2">
        <f t="shared" si="31"/>
        <v>1216680.857142857</v>
      </c>
      <c r="AD104" s="3">
        <f t="shared" si="10"/>
        <v>31200380.901482098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19991900.574158091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27</v>
      </c>
      <c r="C105" s="7"/>
      <c r="D105" s="2" t="e">
        <f t="shared" si="12"/>
        <v>#N/A</v>
      </c>
      <c r="E105" s="2" t="e">
        <f t="shared" si="22"/>
        <v>#N/A</v>
      </c>
      <c r="F105" s="2">
        <v>444141.9233565256</v>
      </c>
      <c r="G105" s="2">
        <f t="shared" si="35"/>
        <v>444141.9233565256</v>
      </c>
      <c r="H105" s="2">
        <f t="shared" si="32"/>
        <v>31580203.830171257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1494213.1428571413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467619.67237740755</v>
      </c>
      <c r="Q105" s="2">
        <f t="shared" si="36"/>
        <v>467619.67237740755</v>
      </c>
      <c r="R105" s="2">
        <f t="shared" si="33"/>
        <v>32884681.431002378</v>
      </c>
      <c r="S105" s="2">
        <f t="shared" si="17"/>
        <v>444141.9233565256</v>
      </c>
      <c r="T105" s="2">
        <f t="shared" si="18"/>
        <v>25854.857142857043</v>
      </c>
      <c r="U105" s="2">
        <f t="shared" si="19"/>
        <v>467619.67237740755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414181.95809169323</v>
      </c>
      <c r="Y105" s="2">
        <f t="shared" si="30"/>
        <v>31614562.859573793</v>
      </c>
      <c r="Z105" s="2" t="str">
        <f t="shared" si="8"/>
        <v>HERE</v>
      </c>
      <c r="AA105" s="2">
        <f>IF(Z105="HERE",Y105,AA104+Graph!$G$1*1000)</f>
        <v>31614562.859573793</v>
      </c>
      <c r="AB105" s="2">
        <f t="shared" si="21"/>
        <v>414181.95809169486</v>
      </c>
      <c r="AC105" s="2">
        <f t="shared" si="31"/>
        <v>1270118.5714285714</v>
      </c>
      <c r="AD105" s="3">
        <f t="shared" si="10"/>
        <v>31614562.859573793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20371021.209937308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28</v>
      </c>
      <c r="C106" s="7"/>
      <c r="D106" s="2" t="e">
        <f t="shared" si="12"/>
        <v>#N/A</v>
      </c>
      <c r="E106" s="2" t="e">
        <f t="shared" si="22"/>
        <v>#N/A</v>
      </c>
      <c r="F106" s="2">
        <v>445569.78404158354</v>
      </c>
      <c r="G106" s="2">
        <f t="shared" si="35"/>
        <v>445569.78404158354</v>
      </c>
      <c r="H106" s="2">
        <f t="shared" si="32"/>
        <v>32025773.614212841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1520067.9999999984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469405.23569132388</v>
      </c>
      <c r="Q106" s="2">
        <f t="shared" si="36"/>
        <v>469405.23569132388</v>
      </c>
      <c r="R106" s="2">
        <f t="shared" si="33"/>
        <v>33354086.666693702</v>
      </c>
      <c r="S106" s="2">
        <f t="shared" si="17"/>
        <v>445569.78404158354</v>
      </c>
      <c r="T106" s="2">
        <f t="shared" si="18"/>
        <v>25854.857142857043</v>
      </c>
      <c r="U106" s="2">
        <f t="shared" si="19"/>
        <v>469405.23569132388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415967.52140560956</v>
      </c>
      <c r="Y106" s="2">
        <f t="shared" si="30"/>
        <v>32030530.380979404</v>
      </c>
      <c r="Z106" s="2" t="str">
        <f t="shared" si="8"/>
        <v>HERE</v>
      </c>
      <c r="AA106" s="2">
        <f>IF(Z106="HERE",Y106,AA105+Graph!$G$1*1000)</f>
        <v>32030530.380979404</v>
      </c>
      <c r="AB106" s="2">
        <f t="shared" si="21"/>
        <v>415967.52140561119</v>
      </c>
      <c r="AC106" s="2">
        <f t="shared" si="31"/>
        <v>1323556.2857142857</v>
      </c>
      <c r="AD106" s="3">
        <f t="shared" si="10"/>
        <v>32030530.380979404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20751748.852699056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29</v>
      </c>
      <c r="C107" s="7"/>
      <c r="D107" s="2" t="e">
        <f t="shared" si="12"/>
        <v>#N/A</v>
      </c>
      <c r="E107" s="2" t="e">
        <f t="shared" si="22"/>
        <v>#N/A</v>
      </c>
      <c r="F107" s="2">
        <v>446997.64472664148</v>
      </c>
      <c r="G107" s="2">
        <f t="shared" si="35"/>
        <v>446997.64472664148</v>
      </c>
      <c r="H107" s="2">
        <f t="shared" si="32"/>
        <v>32472771.258939482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1545922.8571428554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471190.7990052551</v>
      </c>
      <c r="Q107" s="2">
        <f t="shared" si="36"/>
        <v>471190.7990052551</v>
      </c>
      <c r="R107" s="2">
        <f t="shared" si="33"/>
        <v>33825277.465698957</v>
      </c>
      <c r="S107" s="2">
        <f t="shared" si="17"/>
        <v>446997.64472664148</v>
      </c>
      <c r="T107" s="2">
        <f t="shared" si="18"/>
        <v>25854.857142857043</v>
      </c>
      <c r="U107" s="2">
        <f t="shared" si="19"/>
        <v>471190.7990052551</v>
      </c>
      <c r="V107" s="2">
        <f t="shared" si="34"/>
        <v>1376994</v>
      </c>
      <c r="W107" s="2">
        <f t="shared" si="20"/>
        <v>53437.714285714319</v>
      </c>
      <c r="X107" s="2">
        <f t="shared" si="6"/>
        <v>417753.08471954078</v>
      </c>
      <c r="Y107" s="2">
        <f t="shared" si="30"/>
        <v>32448283.465698946</v>
      </c>
      <c r="Z107" s="2" t="str">
        <f t="shared" si="8"/>
        <v>HERE</v>
      </c>
      <c r="AA107" s="2">
        <f>IF(Z107="HERE",Y107,AA106+Graph!$G$1*1000)</f>
        <v>32448283.465698946</v>
      </c>
      <c r="AB107" s="2">
        <f t="shared" si="21"/>
        <v>417753.08471954241</v>
      </c>
      <c r="AC107" s="2">
        <f t="shared" si="31"/>
        <v>1376994</v>
      </c>
      <c r="AD107" s="3">
        <f t="shared" si="10"/>
        <v>32448283.465698946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21134083.502443332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30</v>
      </c>
      <c r="C108" s="7"/>
      <c r="D108" s="2" t="e">
        <f t="shared" si="12"/>
        <v>#N/A</v>
      </c>
      <c r="E108" s="2" t="e">
        <f t="shared" si="22"/>
        <v>#N/A</v>
      </c>
      <c r="F108" s="2">
        <v>448425.50541169941</v>
      </c>
      <c r="G108" s="2">
        <f t="shared" si="35"/>
        <v>448425.50541169941</v>
      </c>
      <c r="H108" s="2">
        <f t="shared" si="32"/>
        <v>32921196.764351182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1571777.7142857125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472976.36231917143</v>
      </c>
      <c r="Q108" s="2">
        <f t="shared" si="36"/>
        <v>472976.36231917143</v>
      </c>
      <c r="R108" s="2">
        <f t="shared" si="33"/>
        <v>34298253.828018129</v>
      </c>
      <c r="S108" s="2">
        <f t="shared" si="17"/>
        <v>448425.50541169941</v>
      </c>
      <c r="T108" s="2">
        <f t="shared" si="18"/>
        <v>25854.857142857043</v>
      </c>
      <c r="U108" s="2">
        <f t="shared" si="19"/>
        <v>472976.36231917143</v>
      </c>
      <c r="V108" s="2">
        <f t="shared" si="34"/>
        <v>1508825.75</v>
      </c>
      <c r="W108" s="2">
        <f t="shared" si="20"/>
        <v>131831.75</v>
      </c>
      <c r="X108" s="2">
        <f t="shared" si="6"/>
        <v>341144.61231917143</v>
      </c>
      <c r="Y108" s="2">
        <f t="shared" si="30"/>
        <v>32789428.078018118</v>
      </c>
      <c r="Z108" s="2" t="str">
        <f t="shared" si="8"/>
        <v>HERE</v>
      </c>
      <c r="AA108" s="2">
        <f>IF(Z108="HERE",Y108,AA107+Graph!$G$1*1000)</f>
        <v>32789428.078018118</v>
      </c>
      <c r="AB108" s="2">
        <f t="shared" si="21"/>
        <v>341144.61231917143</v>
      </c>
      <c r="AC108" s="2">
        <f t="shared" si="31"/>
        <v>1508825.75</v>
      </c>
      <c r="AD108" s="3">
        <f t="shared" si="10"/>
        <v>32789428.078018118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21518025.159170147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31</v>
      </c>
      <c r="C109" s="7"/>
      <c r="D109" s="2" t="e">
        <f t="shared" si="12"/>
        <v>#N/A</v>
      </c>
      <c r="E109" s="2" t="e">
        <f t="shared" si="22"/>
        <v>#N/A</v>
      </c>
      <c r="F109" s="2">
        <v>449853.3660967499</v>
      </c>
      <c r="G109" s="2">
        <f t="shared" si="35"/>
        <v>449853.3660967499</v>
      </c>
      <c r="H109" s="2">
        <f t="shared" si="32"/>
        <v>33371050.130447932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1597632.5714285695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474761.92563310266</v>
      </c>
      <c r="Q109" s="2">
        <f t="shared" si="36"/>
        <v>474761.92563310266</v>
      </c>
      <c r="R109" s="2">
        <f t="shared" si="33"/>
        <v>34773015.753651232</v>
      </c>
      <c r="S109" s="2">
        <f t="shared" si="17"/>
        <v>449853.3660967499</v>
      </c>
      <c r="T109" s="2">
        <f t="shared" si="18"/>
        <v>25854.857142857043</v>
      </c>
      <c r="U109" s="2">
        <f t="shared" si="19"/>
        <v>474761.92563310266</v>
      </c>
      <c r="V109" s="2">
        <f t="shared" si="34"/>
        <v>1640657.5</v>
      </c>
      <c r="W109" s="2">
        <f t="shared" si="20"/>
        <v>131831.75</v>
      </c>
      <c r="X109" s="2">
        <f t="shared" si="6"/>
        <v>342930.17563310266</v>
      </c>
      <c r="Y109" s="2">
        <f t="shared" si="30"/>
        <v>33132358.25365122</v>
      </c>
      <c r="Z109" s="2" t="str">
        <f t="shared" si="8"/>
        <v>HERE</v>
      </c>
      <c r="AA109" s="2">
        <f>IF(Z109="HERE",Y109,AA108+Graph!$G$1*1000)</f>
        <v>33132358.25365122</v>
      </c>
      <c r="AB109" s="2">
        <f t="shared" si="21"/>
        <v>342930.17563310266</v>
      </c>
      <c r="AC109" s="2">
        <f t="shared" si="31"/>
        <v>1640657.5</v>
      </c>
      <c r="AD109" s="3">
        <f t="shared" si="10"/>
        <v>33132358.25365122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21903573.822879486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32</v>
      </c>
      <c r="C110" s="7"/>
      <c r="D110" s="2" t="e">
        <f t="shared" si="12"/>
        <v>#N/A</v>
      </c>
      <c r="E110" s="2" t="e">
        <f t="shared" si="22"/>
        <v>#N/A</v>
      </c>
      <c r="F110" s="2">
        <v>451281.22678180784</v>
      </c>
      <c r="G110" s="2">
        <f t="shared" si="35"/>
        <v>451281.22678180784</v>
      </c>
      <c r="H110" s="2">
        <f t="shared" si="32"/>
        <v>33822331.357229739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1623487.4285714265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476547.48894701898</v>
      </c>
      <c r="Q110" s="2">
        <f t="shared" si="36"/>
        <v>476547.48894701898</v>
      </c>
      <c r="R110" s="2">
        <f t="shared" si="33"/>
        <v>35249563.242598251</v>
      </c>
      <c r="S110" s="2">
        <f t="shared" si="17"/>
        <v>451281.22678180784</v>
      </c>
      <c r="T110" s="2">
        <f t="shared" si="18"/>
        <v>25854.857142857043</v>
      </c>
      <c r="U110" s="2">
        <f t="shared" si="19"/>
        <v>476547.48894701898</v>
      </c>
      <c r="V110" s="2">
        <f t="shared" si="34"/>
        <v>1772489.25</v>
      </c>
      <c r="W110" s="2">
        <f t="shared" si="20"/>
        <v>131831.75</v>
      </c>
      <c r="X110" s="2">
        <f t="shared" si="6"/>
        <v>344715.73894701898</v>
      </c>
      <c r="Y110" s="2">
        <f t="shared" si="30"/>
        <v>33477073.992598239</v>
      </c>
      <c r="Z110" s="2" t="str">
        <f t="shared" si="8"/>
        <v>HERE</v>
      </c>
      <c r="AA110" s="2">
        <f>IF(Z110="HERE",Y110,AA109+Graph!$G$1*1000)</f>
        <v>33477073.992598239</v>
      </c>
      <c r="AB110" s="2">
        <f t="shared" si="21"/>
        <v>344715.73894701898</v>
      </c>
      <c r="AC110" s="2">
        <f t="shared" si="31"/>
        <v>1772489.25</v>
      </c>
      <c r="AD110" s="3">
        <f t="shared" si="10"/>
        <v>33477073.992598239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22290729.493571363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33</v>
      </c>
      <c r="C111" s="7"/>
      <c r="D111" s="2" t="e">
        <f t="shared" si="12"/>
        <v>#N/A</v>
      </c>
      <c r="E111" s="2" t="e">
        <f t="shared" si="22"/>
        <v>#N/A</v>
      </c>
      <c r="F111" s="2">
        <v>452709.08746686578</v>
      </c>
      <c r="G111" s="2">
        <f t="shared" si="35"/>
        <v>452709.08746686578</v>
      </c>
      <c r="H111" s="2">
        <f t="shared" si="32"/>
        <v>34275040.444696605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1649342.2857142836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478333.05226095021</v>
      </c>
      <c r="Q111" s="2">
        <f t="shared" si="36"/>
        <v>478333.05226095021</v>
      </c>
      <c r="R111" s="2">
        <f t="shared" si="33"/>
        <v>35727896.294859201</v>
      </c>
      <c r="S111" s="2">
        <f t="shared" si="17"/>
        <v>452709.08746686578</v>
      </c>
      <c r="T111" s="2">
        <f t="shared" si="18"/>
        <v>25854.857142857043</v>
      </c>
      <c r="U111" s="2">
        <f t="shared" si="19"/>
        <v>478333.05226095021</v>
      </c>
      <c r="V111" s="2">
        <f t="shared" si="34"/>
        <v>1904321</v>
      </c>
      <c r="W111" s="2">
        <f t="shared" si="20"/>
        <v>131831.75</v>
      </c>
      <c r="X111" s="2">
        <f t="shared" si="6"/>
        <v>346501.30226095021</v>
      </c>
      <c r="Y111" s="2">
        <f t="shared" si="30"/>
        <v>33823575.294859186</v>
      </c>
      <c r="Z111" s="2" t="str">
        <f t="shared" si="8"/>
        <v>HERE</v>
      </c>
      <c r="AA111" s="2">
        <f>IF(Z111="HERE",Y111,AA110+Graph!$G$1*1000)</f>
        <v>33823575.294859186</v>
      </c>
      <c r="AB111" s="2">
        <f t="shared" si="21"/>
        <v>346501.30226094648</v>
      </c>
      <c r="AC111" s="2">
        <f t="shared" si="31"/>
        <v>1904321</v>
      </c>
      <c r="AD111" s="3">
        <f t="shared" si="10"/>
        <v>33823575.294859186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22679492.171245769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34</v>
      </c>
      <c r="C112" s="7"/>
      <c r="D112" s="2" t="e">
        <f t="shared" si="12"/>
        <v>#N/A</v>
      </c>
      <c r="E112" s="2" t="e">
        <f t="shared" si="22"/>
        <v>#N/A</v>
      </c>
      <c r="F112" s="2">
        <v>454136.94815192372</v>
      </c>
      <c r="G112" s="2">
        <f t="shared" si="35"/>
        <v>454136.94815192372</v>
      </c>
      <c r="H112" s="2">
        <f t="shared" si="32"/>
        <v>34729177.392848529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1675197.1428571406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480118.61557488143</v>
      </c>
      <c r="Q112" s="2">
        <f t="shared" si="36"/>
        <v>480118.61557488143</v>
      </c>
      <c r="R112" s="2">
        <f t="shared" si="33"/>
        <v>36208014.910434082</v>
      </c>
      <c r="S112" s="2">
        <f t="shared" si="17"/>
        <v>454136.94815192372</v>
      </c>
      <c r="T112" s="2">
        <f t="shared" si="18"/>
        <v>25854.857142857043</v>
      </c>
      <c r="U112" s="2">
        <f t="shared" si="19"/>
        <v>480118.61557488143</v>
      </c>
      <c r="V112" s="2">
        <f t="shared" si="34"/>
        <v>2036152.75</v>
      </c>
      <c r="W112" s="2">
        <f t="shared" si="20"/>
        <v>131831.75</v>
      </c>
      <c r="X112" s="2">
        <f t="shared" si="6"/>
        <v>348286.86557488143</v>
      </c>
      <c r="Y112" s="2">
        <f t="shared" si="30"/>
        <v>34171862.160434067</v>
      </c>
      <c r="Z112" s="2" t="str">
        <f t="shared" si="8"/>
        <v>HERE</v>
      </c>
      <c r="AA112" s="2">
        <f>IF(Z112="HERE",Y112,AA111+Graph!$G$1*1000)</f>
        <v>34171862.160434067</v>
      </c>
      <c r="AB112" s="2">
        <f t="shared" si="21"/>
        <v>348286.86557488143</v>
      </c>
      <c r="AC112" s="2">
        <f t="shared" si="31"/>
        <v>2036152.75</v>
      </c>
      <c r="AD112" s="3">
        <f t="shared" si="10"/>
        <v>34171862.160434067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23069861.855902705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35</v>
      </c>
      <c r="C113" s="7"/>
      <c r="D113" s="2" t="e">
        <f t="shared" si="12"/>
        <v>#N/A</v>
      </c>
      <c r="E113" s="2" t="e">
        <f t="shared" si="22"/>
        <v>#N/A</v>
      </c>
      <c r="F113" s="2">
        <v>455564.80883698165</v>
      </c>
      <c r="G113" s="2">
        <f t="shared" si="35"/>
        <v>455564.80883698165</v>
      </c>
      <c r="H113" s="2">
        <f t="shared" si="32"/>
        <v>35184742.201685511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1701051.9999999977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481904.17888879776</v>
      </c>
      <c r="Q113" s="2">
        <f t="shared" si="36"/>
        <v>481904.17888879776</v>
      </c>
      <c r="R113" s="2">
        <f t="shared" si="33"/>
        <v>36689919.08932288</v>
      </c>
      <c r="S113" s="2">
        <f t="shared" si="17"/>
        <v>455564.80883698165</v>
      </c>
      <c r="T113" s="2">
        <f t="shared" si="18"/>
        <v>25854.857142857043</v>
      </c>
      <c r="U113" s="2">
        <f t="shared" si="19"/>
        <v>481904.17888879776</v>
      </c>
      <c r="V113" s="2">
        <f t="shared" si="34"/>
        <v>2167984.5</v>
      </c>
      <c r="W113" s="2">
        <f t="shared" si="20"/>
        <v>131831.75</v>
      </c>
      <c r="X113" s="2">
        <f t="shared" si="6"/>
        <v>350072.42888879776</v>
      </c>
      <c r="Y113" s="2">
        <f t="shared" si="30"/>
        <v>34521934.589322865</v>
      </c>
      <c r="Z113" s="2" t="str">
        <f t="shared" si="8"/>
        <v>HERE</v>
      </c>
      <c r="AA113" s="2">
        <f>IF(Z113="HERE",Y113,AA112+Graph!$G$1*1000)</f>
        <v>34521934.589322865</v>
      </c>
      <c r="AB113" s="2">
        <f t="shared" si="21"/>
        <v>350072.42888879776</v>
      </c>
      <c r="AC113" s="2">
        <f t="shared" si="31"/>
        <v>2167984.5</v>
      </c>
      <c r="AD113" s="3">
        <f t="shared" si="10"/>
        <v>34521934.589322865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23461838.547542185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36</v>
      </c>
      <c r="C114" s="7"/>
      <c r="D114" s="2" t="e">
        <f t="shared" si="12"/>
        <v>#N/A</v>
      </c>
      <c r="E114" s="2" t="e">
        <f t="shared" si="22"/>
        <v>#N/A</v>
      </c>
      <c r="F114" s="2">
        <v>456992.66952203959</v>
      </c>
      <c r="G114" s="2">
        <f t="shared" si="35"/>
        <v>456992.66952203959</v>
      </c>
      <c r="H114" s="2">
        <f t="shared" si="32"/>
        <v>35641734.87120755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1726906.8571428547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483689.74220272899</v>
      </c>
      <c r="Q114" s="2">
        <f t="shared" si="36"/>
        <v>483689.74220272899</v>
      </c>
      <c r="R114" s="2">
        <f t="shared" si="33"/>
        <v>37173608.831525609</v>
      </c>
      <c r="S114" s="2">
        <f t="shared" si="17"/>
        <v>456992.66952203959</v>
      </c>
      <c r="T114" s="2">
        <f t="shared" si="18"/>
        <v>25854.857142857043</v>
      </c>
      <c r="U114" s="2">
        <f t="shared" si="19"/>
        <v>483689.74220272899</v>
      </c>
      <c r="V114" s="2">
        <f t="shared" si="34"/>
        <v>2299816.25</v>
      </c>
      <c r="W114" s="2">
        <f t="shared" si="20"/>
        <v>131831.75</v>
      </c>
      <c r="X114" s="2">
        <f t="shared" si="6"/>
        <v>351857.99220272899</v>
      </c>
      <c r="Y114" s="2">
        <f t="shared" si="30"/>
        <v>34873792.581525594</v>
      </c>
      <c r="Z114" s="2" t="str">
        <f t="shared" si="8"/>
        <v>HERE</v>
      </c>
      <c r="AA114" s="2">
        <f>IF(Z114="HERE",Y114,AA113+Graph!$G$1*1000)</f>
        <v>34873792.581525594</v>
      </c>
      <c r="AB114" s="2">
        <f t="shared" si="21"/>
        <v>351857.99220272899</v>
      </c>
      <c r="AC114" s="2">
        <f t="shared" si="31"/>
        <v>2299816.25</v>
      </c>
      <c r="AD114" s="3">
        <f t="shared" si="10"/>
        <v>34873792.581525594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23855422.246164188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37</v>
      </c>
      <c r="C115" s="7"/>
      <c r="D115" s="2" t="e">
        <f t="shared" si="12"/>
        <v>#N/A</v>
      </c>
      <c r="E115" s="2" t="e">
        <f t="shared" si="22"/>
        <v>#N/A</v>
      </c>
      <c r="F115" s="2">
        <v>458420.53020709008</v>
      </c>
      <c r="G115" s="2">
        <f t="shared" si="35"/>
        <v>458420.53020709008</v>
      </c>
      <c r="H115" s="2">
        <f t="shared" si="32"/>
        <v>36100155.40141464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1752761.7142857118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485475.30551664531</v>
      </c>
      <c r="Q115" s="2">
        <f t="shared" si="36"/>
        <v>485475.30551664531</v>
      </c>
      <c r="R115" s="2">
        <f t="shared" si="33"/>
        <v>37659084.137042254</v>
      </c>
      <c r="S115" s="2">
        <f t="shared" si="17"/>
        <v>458420.53020709008</v>
      </c>
      <c r="T115" s="2">
        <f t="shared" si="18"/>
        <v>25854.857142857043</v>
      </c>
      <c r="U115" s="2">
        <f t="shared" si="19"/>
        <v>485475.30551664531</v>
      </c>
      <c r="V115" s="2">
        <f t="shared" si="34"/>
        <v>2431648</v>
      </c>
      <c r="W115" s="2">
        <f t="shared" si="20"/>
        <v>131831.75</v>
      </c>
      <c r="X115" s="2">
        <f t="shared" si="6"/>
        <v>353643.55551664531</v>
      </c>
      <c r="Y115" s="2">
        <f t="shared" si="30"/>
        <v>35227436.137042239</v>
      </c>
      <c r="Z115" s="2" t="str">
        <f t="shared" si="8"/>
        <v>HERE</v>
      </c>
      <c r="AA115" s="2">
        <f>IF(Z115="HERE",Y115,AA114+Graph!$G$1*1000)</f>
        <v>35227436.137042239</v>
      </c>
      <c r="AB115" s="2">
        <f t="shared" si="21"/>
        <v>353643.55551664531</v>
      </c>
      <c r="AC115" s="2">
        <f t="shared" si="31"/>
        <v>2431648</v>
      </c>
      <c r="AD115" s="3">
        <f t="shared" si="10"/>
        <v>35227436.137042239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24250612.95176873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38</v>
      </c>
      <c r="C116" s="7"/>
      <c r="D116" s="2" t="e">
        <f t="shared" si="12"/>
        <v>#N/A</v>
      </c>
      <c r="E116" s="2" t="e">
        <f t="shared" si="22"/>
        <v>#N/A</v>
      </c>
      <c r="F116" s="2">
        <v>459848.39089214802</v>
      </c>
      <c r="G116" s="2">
        <f t="shared" si="35"/>
        <v>459848.39089214802</v>
      </c>
      <c r="H116" s="2">
        <f t="shared" si="32"/>
        <v>36560003.792306788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1778616.5714285688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487260.86883057654</v>
      </c>
      <c r="Q116" s="2">
        <f t="shared" si="36"/>
        <v>487260.86883057654</v>
      </c>
      <c r="R116" s="2">
        <f t="shared" si="33"/>
        <v>38146345.005872831</v>
      </c>
      <c r="S116" s="2">
        <f t="shared" si="17"/>
        <v>459848.39089214802</v>
      </c>
      <c r="T116" s="2">
        <f t="shared" si="18"/>
        <v>25854.857142857043</v>
      </c>
      <c r="U116" s="2">
        <f t="shared" si="19"/>
        <v>487260.86883057654</v>
      </c>
      <c r="V116" s="2">
        <f t="shared" si="34"/>
        <v>2639309</v>
      </c>
      <c r="W116" s="2">
        <f t="shared" si="20"/>
        <v>207661</v>
      </c>
      <c r="X116" s="2">
        <f t="shared" si="6"/>
        <v>279599.86883057654</v>
      </c>
      <c r="Y116" s="2">
        <f t="shared" si="30"/>
        <v>35507036.005872816</v>
      </c>
      <c r="Z116" s="2" t="str">
        <f t="shared" si="8"/>
        <v>HERE</v>
      </c>
      <c r="AA116" s="2">
        <f>IF(Z116="HERE",Y116,AA115+Graph!$G$1*1000)</f>
        <v>35507036.005872816</v>
      </c>
      <c r="AB116" s="2">
        <f t="shared" si="21"/>
        <v>279599.86883057654</v>
      </c>
      <c r="AC116" s="2">
        <f t="shared" si="31"/>
        <v>2639309</v>
      </c>
      <c r="AD116" s="3">
        <f t="shared" si="10"/>
        <v>35507036.005872816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24647410.664355796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39</v>
      </c>
      <c r="C117" s="7"/>
      <c r="D117" s="2" t="e">
        <f t="shared" si="12"/>
        <v>#N/A</v>
      </c>
      <c r="E117" s="2" t="e">
        <f t="shared" si="22"/>
        <v>#N/A</v>
      </c>
      <c r="F117" s="2">
        <v>461276.25157720596</v>
      </c>
      <c r="G117" s="2">
        <f t="shared" si="35"/>
        <v>461276.25157720596</v>
      </c>
      <c r="H117" s="2">
        <f t="shared" si="32"/>
        <v>37021280.043883994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1804471.4285714258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489046.43214449286</v>
      </c>
      <c r="Q117" s="2">
        <f t="shared" si="36"/>
        <v>489046.43214449286</v>
      </c>
      <c r="R117" s="2">
        <f t="shared" si="33"/>
        <v>38635391.438017324</v>
      </c>
      <c r="S117" s="2">
        <f t="shared" si="17"/>
        <v>461276.25157720596</v>
      </c>
      <c r="T117" s="2">
        <f t="shared" si="18"/>
        <v>25854.857142857043</v>
      </c>
      <c r="U117" s="2">
        <f t="shared" si="19"/>
        <v>489046.43214449286</v>
      </c>
      <c r="V117" s="2">
        <f t="shared" si="34"/>
        <v>2918252</v>
      </c>
      <c r="W117" s="2">
        <f t="shared" si="20"/>
        <v>278943</v>
      </c>
      <c r="X117" s="2">
        <f t="shared" si="6"/>
        <v>210103.43214449286</v>
      </c>
      <c r="Y117" s="2">
        <f t="shared" si="30"/>
        <v>35717139.438017309</v>
      </c>
      <c r="Z117" s="2" t="str">
        <f t="shared" si="8"/>
        <v>HERE</v>
      </c>
      <c r="AA117" s="2">
        <f>IF(Z117="HERE",Y117,AA116+Graph!$G$1*1000)</f>
        <v>35717139.438017309</v>
      </c>
      <c r="AB117" s="2">
        <f t="shared" si="21"/>
        <v>210103.43214449286</v>
      </c>
      <c r="AC117" s="2">
        <f t="shared" si="31"/>
        <v>2918252</v>
      </c>
      <c r="AD117" s="3">
        <f t="shared" si="10"/>
        <v>35717139.438017309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25045815.383925401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40</v>
      </c>
      <c r="C118" s="7"/>
      <c r="D118" s="2" t="e">
        <f t="shared" si="12"/>
        <v>#N/A</v>
      </c>
      <c r="E118" s="2" t="e">
        <f t="shared" si="22"/>
        <v>#N/A</v>
      </c>
      <c r="F118" s="2">
        <v>462704.11226226389</v>
      </c>
      <c r="G118" s="2">
        <f t="shared" si="35"/>
        <v>462704.11226226389</v>
      </c>
      <c r="H118" s="2">
        <f t="shared" si="32"/>
        <v>37483984.156146258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1830326.2857142829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490831.99545842409</v>
      </c>
      <c r="Q118" s="2">
        <f t="shared" si="36"/>
        <v>490831.99545842409</v>
      </c>
      <c r="R118" s="2">
        <f t="shared" si="33"/>
        <v>39126223.433475748</v>
      </c>
      <c r="S118" s="2">
        <f t="shared" si="17"/>
        <v>462704.11226226389</v>
      </c>
      <c r="T118" s="2">
        <f t="shared" si="18"/>
        <v>25854.857142857043</v>
      </c>
      <c r="U118" s="2">
        <f t="shared" si="19"/>
        <v>490831.99545842409</v>
      </c>
      <c r="V118" s="2">
        <f t="shared" si="34"/>
        <v>3234946</v>
      </c>
      <c r="W118" s="2">
        <f t="shared" si="20"/>
        <v>316694</v>
      </c>
      <c r="X118" s="2">
        <f t="shared" si="6"/>
        <v>174137.99545842409</v>
      </c>
      <c r="Y118" s="2">
        <f t="shared" si="30"/>
        <v>35891277.433475733</v>
      </c>
      <c r="Z118" s="2" t="str">
        <f t="shared" si="8"/>
        <v>HERE</v>
      </c>
      <c r="AA118" s="2">
        <f>IF(Z118="HERE",Y118,AA117+Graph!$G$1*1000)</f>
        <v>35891277.433475733</v>
      </c>
      <c r="AB118" s="2">
        <f t="shared" si="21"/>
        <v>174137.99545842409</v>
      </c>
      <c r="AC118" s="2">
        <f t="shared" si="31"/>
        <v>3234946</v>
      </c>
      <c r="AD118" s="3">
        <f t="shared" si="10"/>
        <v>35891277.433475733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25445827.110477526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41</v>
      </c>
      <c r="C119" s="7"/>
      <c r="D119" s="2" t="e">
        <f t="shared" si="12"/>
        <v>#N/A</v>
      </c>
      <c r="E119" s="2" t="e">
        <f t="shared" si="22"/>
        <v>#N/A</v>
      </c>
      <c r="F119" s="2">
        <v>464131.97294732183</v>
      </c>
      <c r="G119" s="2">
        <f t="shared" si="35"/>
        <v>464131.97294732183</v>
      </c>
      <c r="H119" s="2">
        <f t="shared" si="32"/>
        <v>37948116.12909358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1856181.1428571399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492617.55877234042</v>
      </c>
      <c r="Q119" s="2">
        <f t="shared" si="36"/>
        <v>492617.55877234042</v>
      </c>
      <c r="R119" s="2">
        <f t="shared" si="33"/>
        <v>39618840.992248088</v>
      </c>
      <c r="S119" s="2">
        <f t="shared" si="17"/>
        <v>464131.97294732183</v>
      </c>
      <c r="T119" s="2">
        <f t="shared" si="18"/>
        <v>25854.857142857043</v>
      </c>
      <c r="U119" s="2">
        <f t="shared" si="19"/>
        <v>492617.55877234042</v>
      </c>
      <c r="V119" s="2">
        <f t="shared" si="34"/>
        <v>3559179</v>
      </c>
      <c r="W119" s="2">
        <f t="shared" si="20"/>
        <v>324233</v>
      </c>
      <c r="X119" s="2">
        <f t="shared" si="6"/>
        <v>168384.55877234042</v>
      </c>
      <c r="Y119" s="2">
        <f t="shared" si="30"/>
        <v>36059661.992248073</v>
      </c>
      <c r="Z119" s="2" t="str">
        <f t="shared" si="8"/>
        <v>HERE</v>
      </c>
      <c r="AA119" s="2">
        <f>IF(Z119="HERE",Y119,AA118+Graph!$G$1*1000)</f>
        <v>36059661.992248073</v>
      </c>
      <c r="AB119" s="2">
        <f t="shared" si="21"/>
        <v>168384.55877234042</v>
      </c>
      <c r="AC119" s="2">
        <f t="shared" si="31"/>
        <v>3559179</v>
      </c>
      <c r="AD119" s="3">
        <f t="shared" si="10"/>
        <v>36059661.992248073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25847445.844012193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42</v>
      </c>
      <c r="C120" s="7"/>
      <c r="D120" s="2" t="e">
        <f t="shared" si="12"/>
        <v>#N/A</v>
      </c>
      <c r="E120" s="2" t="e">
        <f t="shared" si="22"/>
        <v>#N/A</v>
      </c>
      <c r="F120" s="2">
        <v>465559.83363237977</v>
      </c>
      <c r="G120" s="2">
        <f t="shared" si="35"/>
        <v>465559.83363237977</v>
      </c>
      <c r="H120" s="2">
        <f t="shared" si="32"/>
        <v>38413675.96272596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1882035.999999997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494403.12208627164</v>
      </c>
      <c r="Q120" s="2">
        <f t="shared" si="36"/>
        <v>494403.12208627164</v>
      </c>
      <c r="R120" s="2">
        <f t="shared" si="33"/>
        <v>40113244.11433436</v>
      </c>
      <c r="S120" s="2">
        <f t="shared" si="17"/>
        <v>465559.83363237977</v>
      </c>
      <c r="T120" s="2">
        <f t="shared" si="18"/>
        <v>25854.857142857043</v>
      </c>
      <c r="U120" s="2">
        <f t="shared" si="19"/>
        <v>494403.12208627164</v>
      </c>
      <c r="V120" s="2">
        <f t="shared" si="34"/>
        <v>3837094</v>
      </c>
      <c r="W120" s="2">
        <f t="shared" si="20"/>
        <v>277915</v>
      </c>
      <c r="X120" s="2">
        <f t="shared" si="6"/>
        <v>216488.12208627164</v>
      </c>
      <c r="Y120" s="2">
        <f t="shared" si="30"/>
        <v>36276150.114334345</v>
      </c>
      <c r="Z120" s="2" t="str">
        <f t="shared" si="8"/>
        <v>HERE</v>
      </c>
      <c r="AA120" s="2">
        <f>IF(Z120="HERE",Y120,AA119+Graph!$G$1*1000)</f>
        <v>36276150.114334345</v>
      </c>
      <c r="AB120" s="2">
        <f t="shared" si="21"/>
        <v>216488.12208627164</v>
      </c>
      <c r="AC120" s="2">
        <f t="shared" si="31"/>
        <v>3837094</v>
      </c>
      <c r="AD120" s="3">
        <f t="shared" si="10"/>
        <v>36276150.114334345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26250671.584529385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43</v>
      </c>
      <c r="C121" s="7"/>
      <c r="D121" s="2" t="e">
        <f t="shared" si="12"/>
        <v>#N/A</v>
      </c>
      <c r="E121" s="2" t="e">
        <f t="shared" si="22"/>
        <v>#N/A</v>
      </c>
      <c r="F121" s="2">
        <v>466987.69431743771</v>
      </c>
      <c r="G121" s="2">
        <f t="shared" si="35"/>
        <v>466987.69431743771</v>
      </c>
      <c r="H121" s="2">
        <f t="shared" si="32"/>
        <v>38880663.657043397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1907890.857142854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496188.68540020287</v>
      </c>
      <c r="Q121" s="2">
        <f t="shared" si="36"/>
        <v>496188.68540020287</v>
      </c>
      <c r="R121" s="2">
        <f t="shared" si="33"/>
        <v>40609432.799734563</v>
      </c>
      <c r="S121" s="2">
        <f t="shared" si="17"/>
        <v>466987.69431743771</v>
      </c>
      <c r="T121" s="2">
        <f t="shared" si="18"/>
        <v>25854.857142857043</v>
      </c>
      <c r="U121" s="2">
        <f t="shared" si="19"/>
        <v>496188.68540020287</v>
      </c>
      <c r="V121" s="2">
        <f t="shared" si="34"/>
        <v>4062501</v>
      </c>
      <c r="W121" s="2">
        <f t="shared" si="20"/>
        <v>225407</v>
      </c>
      <c r="X121" s="2">
        <f t="shared" si="6"/>
        <v>270781.68540020287</v>
      </c>
      <c r="Y121" s="2">
        <f t="shared" si="30"/>
        <v>36546931.799734548</v>
      </c>
      <c r="Z121" s="2" t="str">
        <f t="shared" si="8"/>
        <v>HERE</v>
      </c>
      <c r="AA121" s="2">
        <f>IF(Z121="HERE",Y121,AA120+Graph!$G$1*1000)</f>
        <v>36546931.799734548</v>
      </c>
      <c r="AB121" s="2">
        <f t="shared" si="21"/>
        <v>270781.68540020287</v>
      </c>
      <c r="AC121" s="2">
        <f t="shared" si="31"/>
        <v>4062501</v>
      </c>
      <c r="AD121" s="3">
        <f t="shared" si="10"/>
        <v>36546931.799734548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26655504.332029115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44</v>
      </c>
      <c r="C122" s="7"/>
      <c r="D122" s="2" t="e">
        <f t="shared" si="12"/>
        <v>#N/A</v>
      </c>
      <c r="E122" s="2" t="e">
        <f t="shared" si="22"/>
        <v>#N/A</v>
      </c>
      <c r="F122" s="2">
        <v>468415.5550024882</v>
      </c>
      <c r="G122" s="2">
        <f t="shared" si="35"/>
        <v>468415.5550024882</v>
      </c>
      <c r="H122" s="2">
        <f t="shared" si="32"/>
        <v>39349079.212045886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1933745.7142857111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497974.2487141192</v>
      </c>
      <c r="Q122" s="2">
        <f t="shared" si="36"/>
        <v>497974.2487141192</v>
      </c>
      <c r="R122" s="2">
        <f t="shared" si="33"/>
        <v>41107407.048448682</v>
      </c>
      <c r="S122" s="2">
        <f t="shared" si="17"/>
        <v>468415.5550024882</v>
      </c>
      <c r="T122" s="2">
        <f t="shared" si="18"/>
        <v>25854.857142857043</v>
      </c>
      <c r="U122" s="2">
        <f t="shared" si="19"/>
        <v>497974.2487141192</v>
      </c>
      <c r="V122" s="2">
        <f t="shared" si="34"/>
        <v>4266577</v>
      </c>
      <c r="W122" s="2">
        <f t="shared" si="20"/>
        <v>204076</v>
      </c>
      <c r="X122" s="2">
        <f t="shared" si="6"/>
        <v>293898.2487141192</v>
      </c>
      <c r="Y122" s="2">
        <f t="shared" si="30"/>
        <v>36840830.048448667</v>
      </c>
      <c r="Z122" s="2" t="str">
        <f t="shared" si="8"/>
        <v>HERE</v>
      </c>
      <c r="AA122" s="2">
        <f>IF(Z122="HERE",Y122,AA121+Graph!$G$1*1000)</f>
        <v>36840830.048448667</v>
      </c>
      <c r="AB122" s="2">
        <f t="shared" si="21"/>
        <v>293898.2487141192</v>
      </c>
      <c r="AC122" s="2">
        <f t="shared" si="31"/>
        <v>4266577</v>
      </c>
      <c r="AD122" s="3">
        <f t="shared" si="10"/>
        <v>36840830.048448667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27024511.952095799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45</v>
      </c>
      <c r="C123" s="7"/>
      <c r="D123" s="2" t="e">
        <f t="shared" si="12"/>
        <v>#N/A</v>
      </c>
      <c r="E123" s="2" t="e">
        <f t="shared" si="22"/>
        <v>#N/A</v>
      </c>
      <c r="F123" s="2">
        <v>469843.41568754613</v>
      </c>
      <c r="G123" s="2">
        <f t="shared" si="35"/>
        <v>469843.41568754613</v>
      </c>
      <c r="H123" s="2">
        <f t="shared" si="32"/>
        <v>39818922.627733432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1959600.5714285681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499759.81202805042</v>
      </c>
      <c r="Q123" s="2">
        <f t="shared" si="36"/>
        <v>499759.81202805042</v>
      </c>
      <c r="R123" s="2">
        <f t="shared" si="33"/>
        <v>41607166.860476732</v>
      </c>
      <c r="S123" s="2">
        <f t="shared" si="17"/>
        <v>469843.41568754613</v>
      </c>
      <c r="T123" s="2">
        <f t="shared" si="18"/>
        <v>25854.857142857043</v>
      </c>
      <c r="U123" s="2">
        <f t="shared" si="19"/>
        <v>499759.81202805042</v>
      </c>
      <c r="V123" s="2">
        <f t="shared" si="34"/>
        <v>4609740</v>
      </c>
      <c r="W123" s="2">
        <f t="shared" si="20"/>
        <v>343163</v>
      </c>
      <c r="X123" s="2">
        <f t="shared" si="6"/>
        <v>156596.81202805042</v>
      </c>
      <c r="Y123" s="2">
        <f t="shared" si="30"/>
        <v>36997426.860476717</v>
      </c>
      <c r="Z123" s="2" t="str">
        <f t="shared" si="8"/>
        <v>HERE</v>
      </c>
      <c r="AA123" s="2">
        <f>IF(Z123="HERE",Y123,AA122+Graph!$G$1*1000)</f>
        <v>36997426.860476717</v>
      </c>
      <c r="AB123" s="2">
        <f t="shared" si="21"/>
        <v>156596.81202805042</v>
      </c>
      <c r="AC123" s="2">
        <f t="shared" si="31"/>
        <v>4609740</v>
      </c>
      <c r="AD123" s="3">
        <f t="shared" si="10"/>
        <v>36997426.860476717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27395126.579145011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46</v>
      </c>
      <c r="C124" s="7"/>
      <c r="D124" s="2" t="e">
        <f t="shared" si="12"/>
        <v>#N/A</v>
      </c>
      <c r="E124" s="2" t="e">
        <f t="shared" si="22"/>
        <v>#N/A</v>
      </c>
      <c r="F124" s="2">
        <v>471271.27637260407</v>
      </c>
      <c r="G124" s="2">
        <f t="shared" si="35"/>
        <v>471271.27637260407</v>
      </c>
      <c r="H124" s="2">
        <f t="shared" si="32"/>
        <v>40290193.904106036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1985455.4285714251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501545.37534196675</v>
      </c>
      <c r="Q124" s="2">
        <f t="shared" si="36"/>
        <v>501545.37534196675</v>
      </c>
      <c r="R124" s="2">
        <f t="shared" si="33"/>
        <v>42108712.235818699</v>
      </c>
      <c r="S124" s="2">
        <f t="shared" si="17"/>
        <v>471271.27637260407</v>
      </c>
      <c r="T124" s="2">
        <f t="shared" si="18"/>
        <v>25854.857142857043</v>
      </c>
      <c r="U124" s="2">
        <f t="shared" si="19"/>
        <v>501545.37534196675</v>
      </c>
      <c r="V124" s="2">
        <f t="shared" si="34"/>
        <v>4973248</v>
      </c>
      <c r="W124" s="2">
        <f t="shared" si="20"/>
        <v>363508</v>
      </c>
      <c r="X124" s="2">
        <f t="shared" si="6"/>
        <v>138037.37534196675</v>
      </c>
      <c r="Y124" s="2">
        <f t="shared" si="30"/>
        <v>37135464.235818684</v>
      </c>
      <c r="Z124" s="2" t="str">
        <f t="shared" si="8"/>
        <v>HERE</v>
      </c>
      <c r="AA124" s="2">
        <f>IF(Z124="HERE",Y124,AA123+Graph!$G$1*1000)</f>
        <v>37135464.235818684</v>
      </c>
      <c r="AB124" s="2">
        <f t="shared" si="21"/>
        <v>138037.37534196675</v>
      </c>
      <c r="AC124" s="2">
        <f t="shared" si="31"/>
        <v>4973248</v>
      </c>
      <c r="AD124" s="3">
        <f t="shared" si="10"/>
        <v>37135464.235818684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27767348.213176761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47</v>
      </c>
      <c r="C125" s="7"/>
      <c r="D125" s="2" t="e">
        <f t="shared" si="12"/>
        <v>#N/A</v>
      </c>
      <c r="E125" s="2" t="e">
        <f t="shared" si="22"/>
        <v>#N/A</v>
      </c>
      <c r="F125" s="2">
        <v>472699.13705766201</v>
      </c>
      <c r="G125" s="2">
        <f t="shared" si="35"/>
        <v>472699.13705766201</v>
      </c>
      <c r="H125" s="2">
        <f t="shared" si="32"/>
        <v>40762893.041163698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2011310.2857142822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503330.93865589797</v>
      </c>
      <c r="Q125" s="2">
        <f t="shared" si="36"/>
        <v>503330.93865589797</v>
      </c>
      <c r="R125" s="2">
        <f t="shared" si="33"/>
        <v>42612043.174474597</v>
      </c>
      <c r="S125" s="2">
        <f t="shared" si="17"/>
        <v>472699.13705766201</v>
      </c>
      <c r="T125" s="2">
        <f t="shared" si="18"/>
        <v>25854.857142857043</v>
      </c>
      <c r="U125" s="2">
        <f t="shared" si="19"/>
        <v>503330.93865589797</v>
      </c>
      <c r="V125" s="2">
        <f t="shared" si="34"/>
        <v>5383103</v>
      </c>
      <c r="W125" s="2">
        <f t="shared" si="20"/>
        <v>409855</v>
      </c>
      <c r="X125" s="2">
        <f t="shared" si="6"/>
        <v>93475.938655897975</v>
      </c>
      <c r="Y125" s="2">
        <f t="shared" si="30"/>
        <v>37228940.174474582</v>
      </c>
      <c r="Z125" s="2" t="str">
        <f t="shared" si="8"/>
        <v>HERE</v>
      </c>
      <c r="AA125" s="2">
        <f>IF(Z125="HERE",Y125,AA124+Graph!$G$1*1000)</f>
        <v>37228940.174474582</v>
      </c>
      <c r="AB125" s="2">
        <f t="shared" si="21"/>
        <v>93475.938655897975</v>
      </c>
      <c r="AC125" s="2">
        <f t="shared" si="31"/>
        <v>5383103</v>
      </c>
      <c r="AD125" s="3">
        <f t="shared" si="10"/>
        <v>37228940.174474582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28141176.854191031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48</v>
      </c>
      <c r="C126" s="7"/>
      <c r="D126" s="2" t="e">
        <f t="shared" si="12"/>
        <v>#N/A</v>
      </c>
      <c r="E126" s="2" t="e">
        <f t="shared" si="22"/>
        <v>#N/A</v>
      </c>
      <c r="F126" s="2">
        <v>474126.99774271995</v>
      </c>
      <c r="G126" s="2">
        <f t="shared" si="35"/>
        <v>474126.99774271995</v>
      </c>
      <c r="H126" s="2">
        <f t="shared" si="32"/>
        <v>41237020.038906418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2037165.1428571392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505116.5019698143</v>
      </c>
      <c r="Q126" s="2">
        <f t="shared" si="36"/>
        <v>505116.5019698143</v>
      </c>
      <c r="R126" s="2">
        <f t="shared" si="33"/>
        <v>43117159.676444411</v>
      </c>
      <c r="S126" s="2">
        <f t="shared" si="17"/>
        <v>474126.99774271995</v>
      </c>
      <c r="T126" s="2">
        <f t="shared" si="18"/>
        <v>25854.857142857043</v>
      </c>
      <c r="U126" s="2">
        <f t="shared" si="19"/>
        <v>505116.5019698143</v>
      </c>
      <c r="V126" s="2">
        <f t="shared" si="34"/>
        <v>5861351</v>
      </c>
      <c r="W126" s="2">
        <f t="shared" si="20"/>
        <v>478248</v>
      </c>
      <c r="X126" s="2">
        <f t="shared" si="6"/>
        <v>26868.501969814301</v>
      </c>
      <c r="Y126" s="2">
        <f t="shared" si="30"/>
        <v>37255808.676444396</v>
      </c>
      <c r="Z126" s="2" t="str">
        <f t="shared" si="8"/>
        <v>HERE</v>
      </c>
      <c r="AA126" s="2">
        <f>IF(Z126="HERE",Y126,AA125+Graph!$G$1*1000)</f>
        <v>37255808.676444396</v>
      </c>
      <c r="AB126" s="2">
        <f t="shared" si="21"/>
        <v>26868.501969814301</v>
      </c>
      <c r="AC126" s="2">
        <f t="shared" si="31"/>
        <v>5861351</v>
      </c>
      <c r="AD126" s="3">
        <f t="shared" si="10"/>
        <v>37255808.676444396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28516612.502187844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49</v>
      </c>
      <c r="C127" s="7"/>
      <c r="D127" s="2" t="e">
        <f t="shared" si="12"/>
        <v>#N/A</v>
      </c>
      <c r="E127" s="2" t="e">
        <f t="shared" si="22"/>
        <v>#N/A</v>
      </c>
      <c r="F127" s="2">
        <v>475554.85842777789</v>
      </c>
      <c r="G127" s="2">
        <f t="shared" si="35"/>
        <v>475554.85842777789</v>
      </c>
      <c r="H127" s="2">
        <f t="shared" si="32"/>
        <v>41712574.897334196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2063019.9999999963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506902.06528374553</v>
      </c>
      <c r="Q127" s="2">
        <f t="shared" si="36"/>
        <v>506902.06528374553</v>
      </c>
      <c r="R127" s="2">
        <f t="shared" si="33"/>
        <v>43624061.741728157</v>
      </c>
      <c r="S127" s="2">
        <f t="shared" si="17"/>
        <v>475554.85842777789</v>
      </c>
      <c r="T127" s="2">
        <f t="shared" si="18"/>
        <v>25854.857142857043</v>
      </c>
      <c r="U127" s="2">
        <f t="shared" si="19"/>
        <v>506902.06528374553</v>
      </c>
      <c r="V127" s="2">
        <f t="shared" si="34"/>
        <v>6353321</v>
      </c>
      <c r="W127" s="2">
        <f t="shared" si="20"/>
        <v>491970</v>
      </c>
      <c r="X127" s="2">
        <f t="shared" si="6"/>
        <v>14932.065283745527</v>
      </c>
      <c r="Y127" s="2">
        <f t="shared" si="30"/>
        <v>37270740.741728142</v>
      </c>
      <c r="Z127" s="2" t="str">
        <f t="shared" si="8"/>
        <v>HERE</v>
      </c>
      <c r="AA127" s="2">
        <f>IF(Z127="HERE",Y127,AA126+Graph!$G$1*1000)</f>
        <v>37270740.741728142</v>
      </c>
      <c r="AB127" s="2">
        <f t="shared" si="21"/>
        <v>14932.065283745527</v>
      </c>
      <c r="AC127" s="2">
        <f t="shared" si="31"/>
        <v>6353321</v>
      </c>
      <c r="AD127" s="3">
        <f t="shared" si="10"/>
        <v>37270740.741728142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28893655.157167178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50</v>
      </c>
      <c r="C128" s="7"/>
      <c r="D128" s="2" t="e">
        <f t="shared" si="12"/>
        <v>#N/A</v>
      </c>
      <c r="E128" s="2" t="e">
        <f t="shared" si="22"/>
        <v>#N/A</v>
      </c>
      <c r="F128" s="2">
        <v>476982.71911282837</v>
      </c>
      <c r="G128" s="2">
        <f t="shared" si="35"/>
        <v>476982.71911282837</v>
      </c>
      <c r="H128" s="2">
        <f t="shared" si="32"/>
        <v>42189557.616447024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2088874.8571428533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508687.62859766185</v>
      </c>
      <c r="Q128" s="2">
        <f t="shared" si="36"/>
        <v>508687.62859766185</v>
      </c>
      <c r="R128" s="2">
        <f t="shared" si="33"/>
        <v>44132749.370325819</v>
      </c>
      <c r="S128" s="2">
        <f t="shared" si="17"/>
        <v>476982.71911282837</v>
      </c>
      <c r="T128" s="2">
        <f t="shared" si="18"/>
        <v>25854.857142857043</v>
      </c>
      <c r="U128" s="2">
        <f t="shared" si="19"/>
        <v>508687.62859766185</v>
      </c>
      <c r="V128" s="2">
        <f t="shared" si="34"/>
        <v>6573570</v>
      </c>
      <c r="W128" s="2">
        <f t="shared" si="20"/>
        <v>220249</v>
      </c>
      <c r="X128" s="2">
        <f t="shared" si="6"/>
        <v>288438.62859766185</v>
      </c>
      <c r="Y128" s="2">
        <f t="shared" si="30"/>
        <v>37559179.370325804</v>
      </c>
      <c r="Z128" s="2" t="str">
        <f t="shared" si="8"/>
        <v>HERE</v>
      </c>
      <c r="AA128" s="2">
        <f>IF(Z128="HERE",Y128,AA127+Graph!$G$1*1000)</f>
        <v>37559179.370325804</v>
      </c>
      <c r="AB128" s="2">
        <f t="shared" si="21"/>
        <v>288438.62859766185</v>
      </c>
      <c r="AC128" s="2">
        <f t="shared" si="31"/>
        <v>6573570</v>
      </c>
      <c r="AD128" s="3">
        <f t="shared" si="10"/>
        <v>37559179.370325804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29272304.81912905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51</v>
      </c>
      <c r="C129" s="7"/>
      <c r="D129" s="2" t="e">
        <f t="shared" si="12"/>
        <v>#N/A</v>
      </c>
      <c r="E129" s="2" t="e">
        <f t="shared" si="22"/>
        <v>#N/A</v>
      </c>
      <c r="F129" s="2">
        <v>478410.57979788631</v>
      </c>
      <c r="G129" s="2">
        <f t="shared" si="35"/>
        <v>478410.57979788631</v>
      </c>
      <c r="H129" s="2">
        <f t="shared" si="32"/>
        <v>42667968.19624491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2114729.7142857104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510473.19191159308</v>
      </c>
      <c r="Q129" s="2">
        <f t="shared" si="36"/>
        <v>510473.19191159308</v>
      </c>
      <c r="R129" s="2">
        <f t="shared" si="33"/>
        <v>44643222.562237412</v>
      </c>
      <c r="S129" s="2">
        <f t="shared" si="17"/>
        <v>478410.57979788631</v>
      </c>
      <c r="T129" s="2">
        <f t="shared" si="18"/>
        <v>25854.857142857043</v>
      </c>
      <c r="U129" s="2">
        <f t="shared" si="19"/>
        <v>510473.19191159308</v>
      </c>
      <c r="V129" s="2">
        <f t="shared" si="34"/>
        <v>6853372</v>
      </c>
      <c r="W129" s="2">
        <f t="shared" si="20"/>
        <v>279802</v>
      </c>
      <c r="X129" s="2">
        <f t="shared" si="6"/>
        <v>230671.19191159308</v>
      </c>
      <c r="Y129" s="2">
        <f t="shared" si="30"/>
        <v>37789850.562237397</v>
      </c>
      <c r="Z129" s="2" t="str">
        <f t="shared" si="8"/>
        <v>HERE</v>
      </c>
      <c r="AA129" s="2">
        <f>IF(Z129="HERE",Y129,AA128+Graph!$G$1*1000)</f>
        <v>37789850.562237397</v>
      </c>
      <c r="AB129" s="2">
        <f t="shared" si="21"/>
        <v>230671.19191159308</v>
      </c>
      <c r="AC129" s="2">
        <f t="shared" si="31"/>
        <v>6853372</v>
      </c>
      <c r="AD129" s="3">
        <f t="shared" si="10"/>
        <v>37789850.562237397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29585926.557716306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52</v>
      </c>
      <c r="C130" s="7"/>
      <c r="D130" s="2" t="e">
        <f t="shared" si="12"/>
        <v>#N/A</v>
      </c>
      <c r="E130" s="2" t="e">
        <f t="shared" si="22"/>
        <v>#N/A</v>
      </c>
      <c r="F130" s="2">
        <v>479838.44048294425</v>
      </c>
      <c r="G130" s="2">
        <f t="shared" si="35"/>
        <v>479838.44048294425</v>
      </c>
      <c r="H130" s="2">
        <f t="shared" si="32"/>
        <v>43147806.636727855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2140584.5714285676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512258.75522552431</v>
      </c>
      <c r="Q130" s="2">
        <f t="shared" si="36"/>
        <v>512258.75522552431</v>
      </c>
      <c r="R130" s="2">
        <f t="shared" si="33"/>
        <v>45155481.317462936</v>
      </c>
      <c r="S130" s="2">
        <f t="shared" si="17"/>
        <v>479838.44048294425</v>
      </c>
      <c r="T130" s="2">
        <f t="shared" si="18"/>
        <v>25854.857142857276</v>
      </c>
      <c r="U130" s="2">
        <f t="shared" si="19"/>
        <v>512258.75522552431</v>
      </c>
      <c r="V130" s="2">
        <f t="shared" si="34"/>
        <v>7164387</v>
      </c>
      <c r="W130" s="2">
        <f t="shared" si="20"/>
        <v>311015</v>
      </c>
      <c r="X130" s="2">
        <f t="shared" si="6"/>
        <v>201243.75522552431</v>
      </c>
      <c r="Y130" s="2">
        <f t="shared" si="30"/>
        <v>37991094.317462921</v>
      </c>
      <c r="Z130" s="2" t="str">
        <f t="shared" si="8"/>
        <v>HERE</v>
      </c>
      <c r="AA130" s="2">
        <f>IF(Z130="HERE",Y130,AA129+Graph!$G$1*1000)</f>
        <v>37991094.317462921</v>
      </c>
      <c r="AB130" s="2">
        <f t="shared" si="21"/>
        <v>201243.75522552431</v>
      </c>
      <c r="AC130" s="2">
        <f t="shared" si="31"/>
        <v>7164387</v>
      </c>
      <c r="AD130" s="3">
        <f t="shared" si="10"/>
        <v>37991094.317462921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29901155.303286098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53</v>
      </c>
      <c r="C131" s="7"/>
      <c r="D131" s="2" t="e">
        <f t="shared" si="12"/>
        <v>#N/A</v>
      </c>
      <c r="E131" s="2" t="e">
        <f t="shared" si="22"/>
        <v>#N/A</v>
      </c>
      <c r="F131" s="2">
        <v>481266.30116800219</v>
      </c>
      <c r="G131" s="2">
        <f t="shared" si="35"/>
        <v>481266.30116800219</v>
      </c>
      <c r="H131" s="2">
        <f t="shared" si="32"/>
        <v>43629072.937895857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2166439.4285714249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514044.31853944063</v>
      </c>
      <c r="Q131" s="2">
        <f t="shared" si="36"/>
        <v>514044.31853944063</v>
      </c>
      <c r="R131" s="2">
        <f t="shared" si="33"/>
        <v>45669525.636002377</v>
      </c>
      <c r="S131" s="2">
        <f t="shared" si="17"/>
        <v>481266.30116800219</v>
      </c>
      <c r="T131" s="2">
        <f t="shared" si="18"/>
        <v>25854.857142857276</v>
      </c>
      <c r="U131" s="2">
        <f t="shared" si="19"/>
        <v>514044.31853944063</v>
      </c>
      <c r="V131" s="2">
        <f t="shared" si="34"/>
        <v>7447199</v>
      </c>
      <c r="W131" s="2">
        <f t="shared" si="20"/>
        <v>282812</v>
      </c>
      <c r="X131" s="2">
        <f t="shared" si="6"/>
        <v>231232.31853944063</v>
      </c>
      <c r="Y131" s="2">
        <f t="shared" si="30"/>
        <v>38222326.636002362</v>
      </c>
      <c r="Z131" s="2" t="str">
        <f t="shared" si="8"/>
        <v>HERE</v>
      </c>
      <c r="AA131" s="2">
        <f>IF(Z131="HERE",Y131,AA130+Graph!$G$1*1000)</f>
        <v>38222326.636002362</v>
      </c>
      <c r="AB131" s="2">
        <f t="shared" si="21"/>
        <v>231232.31853944063</v>
      </c>
      <c r="AC131" s="2">
        <f t="shared" si="31"/>
        <v>7447199</v>
      </c>
      <c r="AD131" s="3">
        <f t="shared" si="10"/>
        <v>38222326.636002362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30217991.055838414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54</v>
      </c>
      <c r="C132" s="7"/>
      <c r="D132" s="2" t="e">
        <f t="shared" si="12"/>
        <v>#N/A</v>
      </c>
      <c r="E132" s="2" t="e">
        <f t="shared" si="22"/>
        <v>#N/A</v>
      </c>
      <c r="F132" s="2">
        <v>482694.16185306013</v>
      </c>
      <c r="G132" s="2">
        <f t="shared" si="35"/>
        <v>482694.16185306013</v>
      </c>
      <c r="H132" s="2">
        <f t="shared" si="32"/>
        <v>44111767.099748917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2192294.2857142822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515829.88185337186</v>
      </c>
      <c r="Q132" s="2">
        <f t="shared" si="36"/>
        <v>515829.88185337186</v>
      </c>
      <c r="R132" s="2">
        <f t="shared" si="33"/>
        <v>46185355.517855749</v>
      </c>
      <c r="S132" s="2">
        <f t="shared" si="17"/>
        <v>482694.16185306013</v>
      </c>
      <c r="T132" s="2">
        <f t="shared" si="18"/>
        <v>25854.857142857276</v>
      </c>
      <c r="U132" s="2">
        <f t="shared" si="19"/>
        <v>515829.88185337186</v>
      </c>
      <c r="V132" s="2">
        <f t="shared" si="34"/>
        <v>7891184</v>
      </c>
      <c r="W132" s="2">
        <f t="shared" si="20"/>
        <v>443985</v>
      </c>
      <c r="X132" s="2">
        <f t="shared" si="6"/>
        <v>71844.881853371859</v>
      </c>
      <c r="Y132" s="2">
        <f t="shared" si="30"/>
        <v>38294171.517855734</v>
      </c>
      <c r="Z132" s="2" t="str">
        <f t="shared" si="8"/>
        <v>HERE</v>
      </c>
      <c r="AA132" s="2">
        <f>IF(Z132="HERE",Y132,AA131+Graph!$G$1*1000)</f>
        <v>38294171.517855734</v>
      </c>
      <c r="AB132" s="2">
        <f t="shared" si="21"/>
        <v>71844.881853371859</v>
      </c>
      <c r="AC132" s="2">
        <f t="shared" si="31"/>
        <v>7891184</v>
      </c>
      <c r="AD132" s="3">
        <f t="shared" si="10"/>
        <v>38294171.517855734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30536433.815373268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55</v>
      </c>
      <c r="C133" s="7"/>
      <c r="D133" s="2" t="e">
        <f t="shared" si="12"/>
        <v>#N/A</v>
      </c>
      <c r="E133" s="2" t="e">
        <f t="shared" si="22"/>
        <v>#N/A</v>
      </c>
      <c r="F133" s="2">
        <v>484122.02253811806</v>
      </c>
      <c r="G133" s="2">
        <f t="shared" si="35"/>
        <v>484122.02253811806</v>
      </c>
      <c r="H133" s="2">
        <f t="shared" si="32"/>
        <v>44595889.122287035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2218149.1428571395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517615.44516728818</v>
      </c>
      <c r="Q133" s="2">
        <f t="shared" si="36"/>
        <v>517615.44516728818</v>
      </c>
      <c r="R133" s="2">
        <f t="shared" si="33"/>
        <v>46702970.963023037</v>
      </c>
      <c r="S133" s="2">
        <f t="shared" si="17"/>
        <v>484122.02253811806</v>
      </c>
      <c r="T133" s="2">
        <f t="shared" si="18"/>
        <v>25854.857142857276</v>
      </c>
      <c r="U133" s="2">
        <f t="shared" si="19"/>
        <v>517615.44516728818</v>
      </c>
      <c r="V133" s="2">
        <f t="shared" si="34"/>
        <v>8378940</v>
      </c>
      <c r="W133" s="2">
        <f t="shared" si="20"/>
        <v>487756</v>
      </c>
      <c r="X133" s="2">
        <f t="shared" si="6"/>
        <v>29859.445167288184</v>
      </c>
      <c r="Y133" s="2">
        <f t="shared" si="30"/>
        <v>38324030.963023022</v>
      </c>
      <c r="Z133" s="2" t="str">
        <f t="shared" si="8"/>
        <v>HERE</v>
      </c>
      <c r="AA133" s="2">
        <f>IF(Z133="HERE",Y133,AA132+Graph!$G$1*1000)</f>
        <v>38324030.963023022</v>
      </c>
      <c r="AB133" s="2">
        <f t="shared" si="21"/>
        <v>29859.445167288184</v>
      </c>
      <c r="AC133" s="2">
        <f t="shared" si="31"/>
        <v>8378940</v>
      </c>
      <c r="AD133" s="3">
        <f t="shared" si="10"/>
        <v>38324030.963023022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30856483.581890661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56</v>
      </c>
      <c r="C134" s="7"/>
      <c r="D134" s="2" t="e">
        <f t="shared" si="12"/>
        <v>#N/A</v>
      </c>
      <c r="E134" s="2" t="e">
        <f t="shared" si="22"/>
        <v>#N/A</v>
      </c>
      <c r="F134" s="2">
        <v>485549.88322316855</v>
      </c>
      <c r="G134" s="2">
        <f t="shared" si="35"/>
        <v>485549.88322316855</v>
      </c>
      <c r="H134" s="2">
        <f t="shared" si="32"/>
        <v>45081439.005510204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2244003.9999999967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519401.00848121941</v>
      </c>
      <c r="Q134" s="2">
        <f t="shared" si="36"/>
        <v>519401.00848121941</v>
      </c>
      <c r="R134" s="2">
        <f t="shared" si="33"/>
        <v>47222371.971504256</v>
      </c>
      <c r="S134" s="2">
        <f t="shared" si="17"/>
        <v>485549.88322316855</v>
      </c>
      <c r="T134" s="2">
        <f t="shared" si="18"/>
        <v>25854.857142857276</v>
      </c>
      <c r="U134" s="2">
        <f t="shared" si="19"/>
        <v>519401.00848121941</v>
      </c>
      <c r="V134" s="2">
        <f t="shared" si="34"/>
        <v>8977329</v>
      </c>
      <c r="W134" s="2">
        <f t="shared" si="20"/>
        <v>598389</v>
      </c>
      <c r="X134" s="2">
        <f t="shared" si="6"/>
        <v>-78987.991518780589</v>
      </c>
      <c r="Y134" s="2">
        <f t="shared" si="30"/>
        <v>38245042.971504241</v>
      </c>
      <c r="Z134" s="2" t="str">
        <f t="shared" si="8"/>
        <v>HERE</v>
      </c>
      <c r="AA134" s="2">
        <f>IF(Z134="HERE",Y134,AA133+Graph!$G$1*1000)</f>
        <v>38245042.971504241</v>
      </c>
      <c r="AB134" s="2">
        <f t="shared" si="21"/>
        <v>-78987.991518780589</v>
      </c>
      <c r="AC134" s="2">
        <f t="shared" si="31"/>
        <v>8977329</v>
      </c>
      <c r="AD134" s="3">
        <f t="shared" si="10"/>
        <v>38245042.971504241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31178140.355390582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57</v>
      </c>
      <c r="C135" s="7"/>
      <c r="D135" s="2" t="e">
        <f t="shared" si="12"/>
        <v>#N/A</v>
      </c>
      <c r="E135" s="2" t="e">
        <f t="shared" si="22"/>
        <v>#N/A</v>
      </c>
      <c r="F135" s="2">
        <v>486977.74390822649</v>
      </c>
      <c r="G135" s="2">
        <f t="shared" si="35"/>
        <v>486977.74390822649</v>
      </c>
      <c r="H135" s="2">
        <f t="shared" si="32"/>
        <v>45568416.74941843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2269858.857142854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521186.57179513574</v>
      </c>
      <c r="Q135" s="2">
        <f t="shared" si="36"/>
        <v>521186.57179513574</v>
      </c>
      <c r="R135" s="2">
        <f t="shared" si="33"/>
        <v>47743558.543299392</v>
      </c>
      <c r="S135" s="2">
        <f t="shared" si="17"/>
        <v>486977.74390822649</v>
      </c>
      <c r="T135" s="2">
        <f t="shared" si="18"/>
        <v>25854.857142857276</v>
      </c>
      <c r="U135" s="2">
        <f t="shared" si="19"/>
        <v>521186.57179513574</v>
      </c>
      <c r="V135" s="2">
        <f t="shared" si="34"/>
        <v>9296367</v>
      </c>
      <c r="W135" s="2">
        <f t="shared" si="20"/>
        <v>319038</v>
      </c>
      <c r="X135" s="2">
        <f t="shared" si="6"/>
        <v>202148.57179513574</v>
      </c>
      <c r="Y135" s="2">
        <f t="shared" si="30"/>
        <v>38447191.543299377</v>
      </c>
      <c r="Z135" s="2" t="str">
        <f t="shared" si="8"/>
        <v>HERE</v>
      </c>
      <c r="AA135" s="2">
        <f>IF(Z135="HERE",Y135,AA134+Graph!$G$1*1000)</f>
        <v>38447191.543299377</v>
      </c>
      <c r="AB135" s="2">
        <f t="shared" si="21"/>
        <v>202148.57179513574</v>
      </c>
      <c r="AC135" s="2">
        <f t="shared" si="31"/>
        <v>9296367</v>
      </c>
      <c r="AD135" s="3">
        <f t="shared" si="10"/>
        <v>38447191.543299377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31501404.135873035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58</v>
      </c>
      <c r="C136" s="7"/>
      <c r="D136" s="2" t="e">
        <f t="shared" si="12"/>
        <v>#N/A</v>
      </c>
      <c r="E136" s="2" t="e">
        <f t="shared" si="22"/>
        <v>#N/A</v>
      </c>
      <c r="F136" s="2">
        <v>488405.60459328443</v>
      </c>
      <c r="G136" s="2">
        <f t="shared" si="35"/>
        <v>488405.60459328443</v>
      </c>
      <c r="H136" s="2">
        <f t="shared" si="32"/>
        <v>46056822.354011714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2295713.7142857113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522972.13510906696</v>
      </c>
      <c r="Q136" s="2">
        <f t="shared" si="36"/>
        <v>522972.13510906696</v>
      </c>
      <c r="R136" s="2">
        <f t="shared" si="33"/>
        <v>48266530.678408459</v>
      </c>
      <c r="S136" s="2">
        <f t="shared" si="17"/>
        <v>488405.60459328443</v>
      </c>
      <c r="T136" s="2">
        <f t="shared" si="18"/>
        <v>25854.857142857276</v>
      </c>
      <c r="U136" s="2">
        <f t="shared" si="19"/>
        <v>522972.13510906696</v>
      </c>
      <c r="V136" s="2">
        <f t="shared" si="34"/>
        <v>9646715</v>
      </c>
      <c r="W136" s="2">
        <f t="shared" si="20"/>
        <v>350348</v>
      </c>
      <c r="X136" s="2">
        <f t="shared" si="6"/>
        <v>172624.13510906696</v>
      </c>
      <c r="Y136" s="2">
        <f t="shared" si="30"/>
        <v>38619815.678408444</v>
      </c>
      <c r="Z136" s="2" t="str">
        <f t="shared" si="8"/>
        <v>HERE</v>
      </c>
      <c r="AA136" s="2">
        <f>IF(Z136="HERE",Y136,AA135+Graph!$G$1*1000)</f>
        <v>38619815.678408444</v>
      </c>
      <c r="AB136" s="2">
        <f t="shared" si="21"/>
        <v>172624.13510906696</v>
      </c>
      <c r="AC136" s="2">
        <f t="shared" si="31"/>
        <v>9646715</v>
      </c>
      <c r="AD136" s="3">
        <f t="shared" si="10"/>
        <v>38619815.678408444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31826274.923338015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59</v>
      </c>
      <c r="C137" s="7"/>
      <c r="D137" s="2" t="e">
        <f t="shared" si="12"/>
        <v>#N/A</v>
      </c>
      <c r="E137" s="2" t="e">
        <f t="shared" si="22"/>
        <v>#N/A</v>
      </c>
      <c r="F137" s="2">
        <v>489833.46527834237</v>
      </c>
      <c r="G137" s="2">
        <f t="shared" si="35"/>
        <v>489833.46527834237</v>
      </c>
      <c r="H137" s="2">
        <f t="shared" si="32"/>
        <v>46546655.819290057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2321568.5714285686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524757.69842298329</v>
      </c>
      <c r="Q137" s="2">
        <f t="shared" si="36"/>
        <v>524757.69842298329</v>
      </c>
      <c r="R137" s="2">
        <f t="shared" si="33"/>
        <v>48791288.376831442</v>
      </c>
      <c r="S137" s="2">
        <f t="shared" si="17"/>
        <v>489833.46527834237</v>
      </c>
      <c r="T137" s="2">
        <f t="shared" si="18"/>
        <v>25854.857142857276</v>
      </c>
      <c r="U137" s="2">
        <f t="shared" si="19"/>
        <v>524757.69842298329</v>
      </c>
      <c r="V137" s="2">
        <f t="shared" si="34"/>
        <v>10021471</v>
      </c>
      <c r="W137" s="2">
        <f t="shared" si="20"/>
        <v>374756</v>
      </c>
      <c r="X137" s="2">
        <f t="shared" si="6"/>
        <v>150001.69842298329</v>
      </c>
      <c r="Y137" s="2">
        <f t="shared" si="30"/>
        <v>38769817.376831427</v>
      </c>
      <c r="Z137" s="2" t="str">
        <f t="shared" si="8"/>
        <v>HERE</v>
      </c>
      <c r="AA137" s="2">
        <f>IF(Z137="HERE",Y137,AA136+Graph!$G$1*1000)</f>
        <v>38769817.376831427</v>
      </c>
      <c r="AB137" s="2">
        <f t="shared" si="21"/>
        <v>150001.69842298329</v>
      </c>
      <c r="AC137" s="2">
        <f t="shared" si="31"/>
        <v>10021471</v>
      </c>
      <c r="AD137" s="3">
        <f t="shared" si="10"/>
        <v>38769817.376831427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32088297.855285533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60</v>
      </c>
      <c r="C138" s="7"/>
      <c r="D138" s="2" t="e">
        <f t="shared" si="12"/>
        <v>#N/A</v>
      </c>
      <c r="E138" s="2" t="e">
        <f t="shared" si="22"/>
        <v>#N/A</v>
      </c>
      <c r="F138" s="2">
        <v>491261.3259634003</v>
      </c>
      <c r="G138" s="2">
        <f t="shared" si="35"/>
        <v>491261.3259634003</v>
      </c>
      <c r="H138" s="2">
        <f t="shared" si="32"/>
        <v>47037917.145253457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2347423.4285714258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526543.26173691452</v>
      </c>
      <c r="Q138" s="2">
        <f t="shared" si="36"/>
        <v>526543.26173691452</v>
      </c>
      <c r="R138" s="2">
        <f t="shared" si="33"/>
        <v>49317831.638568357</v>
      </c>
      <c r="S138" s="2">
        <f t="shared" si="17"/>
        <v>491261.3259634003</v>
      </c>
      <c r="T138" s="2">
        <f t="shared" si="18"/>
        <v>25854.857142857276</v>
      </c>
      <c r="U138" s="2">
        <f t="shared" si="19"/>
        <v>526543.26173691452</v>
      </c>
      <c r="V138" s="2">
        <f t="shared" si="34"/>
        <v>10490487</v>
      </c>
      <c r="W138" s="2">
        <f t="shared" si="20"/>
        <v>469016</v>
      </c>
      <c r="X138" s="2">
        <f t="shared" si="6"/>
        <v>57527.261736914515</v>
      </c>
      <c r="Y138" s="2">
        <f t="shared" si="30"/>
        <v>38827344.638568342</v>
      </c>
      <c r="Z138" s="2" t="str">
        <f t="shared" si="8"/>
        <v>HERE</v>
      </c>
      <c r="AA138" s="2">
        <f>IF(Z138="HERE",Y138,AA137+Graph!$G$1*1000)</f>
        <v>38827344.638568342</v>
      </c>
      <c r="AB138" s="2">
        <f t="shared" si="21"/>
        <v>57527.261736914515</v>
      </c>
      <c r="AC138" s="2">
        <f t="shared" si="31"/>
        <v>10490487</v>
      </c>
      <c r="AD138" s="3">
        <f t="shared" si="10"/>
        <v>38827344.638568342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32291338.094215579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61</v>
      </c>
      <c r="C139" s="7"/>
      <c r="D139" s="2" t="e">
        <f t="shared" si="12"/>
        <v>#N/A</v>
      </c>
      <c r="E139" s="2" t="e">
        <f t="shared" si="22"/>
        <v>#N/A</v>
      </c>
      <c r="F139" s="2">
        <v>492689.18664845824</v>
      </c>
      <c r="G139" s="2">
        <f t="shared" si="35"/>
        <v>492689.18664845824</v>
      </c>
      <c r="H139" s="2">
        <f t="shared" si="32"/>
        <v>47530606.331901915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2373278.2857142831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528328.82505083084</v>
      </c>
      <c r="Q139" s="2">
        <f t="shared" si="36"/>
        <v>528328.82505083084</v>
      </c>
      <c r="R139" s="2">
        <f t="shared" si="33"/>
        <v>49846160.463619187</v>
      </c>
      <c r="S139" s="2">
        <f t="shared" si="17"/>
        <v>492689.18664845824</v>
      </c>
      <c r="T139" s="2">
        <f t="shared" si="18"/>
        <v>25854.857142857276</v>
      </c>
      <c r="U139" s="2">
        <f t="shared" si="19"/>
        <v>528328.82505083084</v>
      </c>
      <c r="V139" s="2">
        <f t="shared" si="34"/>
        <v>10971047</v>
      </c>
      <c r="W139" s="2">
        <f t="shared" si="20"/>
        <v>480560</v>
      </c>
      <c r="X139" s="2">
        <f t="shared" si="6"/>
        <v>47768.825050830841</v>
      </c>
      <c r="Y139" s="2">
        <f t="shared" si="30"/>
        <v>38875113.463619173</v>
      </c>
      <c r="Z139" s="2" t="str">
        <f t="shared" si="8"/>
        <v>HERE</v>
      </c>
      <c r="AA139" s="2">
        <f>IF(Z139="HERE",Y139,AA138+Graph!$G$1*1000)</f>
        <v>38875113.463619173</v>
      </c>
      <c r="AB139" s="2">
        <f t="shared" si="21"/>
        <v>47768.825050830841</v>
      </c>
      <c r="AC139" s="2">
        <f t="shared" si="31"/>
        <v>10971047</v>
      </c>
      <c r="AD139" s="3">
        <f t="shared" si="10"/>
        <v>38875113.463619173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32463896.99012816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62</v>
      </c>
      <c r="C140" s="7"/>
      <c r="D140" s="2" t="e">
        <f t="shared" si="12"/>
        <v>#N/A</v>
      </c>
      <c r="E140" s="2" t="e">
        <f t="shared" si="22"/>
        <v>#N/A</v>
      </c>
      <c r="F140" s="2">
        <v>494117.04733351618</v>
      </c>
      <c r="G140" s="2">
        <f t="shared" si="35"/>
        <v>494117.04733351618</v>
      </c>
      <c r="H140" s="2">
        <f t="shared" si="32"/>
        <v>48024723.379235432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2399133.1428571404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530114.38836476207</v>
      </c>
      <c r="Q140" s="2">
        <f t="shared" si="36"/>
        <v>530114.38836476207</v>
      </c>
      <c r="R140" s="2">
        <f t="shared" si="33"/>
        <v>50376274.85198395</v>
      </c>
      <c r="S140" s="2">
        <f t="shared" si="17"/>
        <v>494117.04733351618</v>
      </c>
      <c r="T140" s="2">
        <f t="shared" si="18"/>
        <v>25854.857142857276</v>
      </c>
      <c r="U140" s="2">
        <f t="shared" si="19"/>
        <v>530114.38836476207</v>
      </c>
      <c r="V140" s="2">
        <f t="shared" si="34"/>
        <v>11465210</v>
      </c>
      <c r="W140" s="2">
        <f t="shared" si="20"/>
        <v>494163</v>
      </c>
      <c r="X140" s="2">
        <f t="shared" si="6"/>
        <v>35951.388364762068</v>
      </c>
      <c r="Y140" s="2">
        <f t="shared" si="30"/>
        <v>38911064.851983935</v>
      </c>
      <c r="Z140" s="2" t="str">
        <f t="shared" si="8"/>
        <v>HERE</v>
      </c>
      <c r="AA140" s="2">
        <f>IF(Z140="HERE",Y140,AA139+Graph!$G$1*1000)</f>
        <v>38911064.851983935</v>
      </c>
      <c r="AB140" s="2">
        <f t="shared" si="21"/>
        <v>35951.388364762068</v>
      </c>
      <c r="AC140" s="2">
        <f t="shared" si="31"/>
        <v>11465210</v>
      </c>
      <c r="AD140" s="3">
        <f t="shared" si="10"/>
        <v>38911064.851983935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32631654.743023265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63</v>
      </c>
      <c r="C141" s="7"/>
      <c r="D141" s="2" t="e">
        <f t="shared" si="12"/>
        <v>#N/A</v>
      </c>
      <c r="E141" s="2" t="e">
        <f t="shared" si="22"/>
        <v>#N/A</v>
      </c>
      <c r="F141" s="2">
        <v>495544.90801856667</v>
      </c>
      <c r="G141" s="2">
        <f t="shared" si="35"/>
        <v>495544.90801856667</v>
      </c>
      <c r="H141" s="2">
        <f t="shared" si="32"/>
        <v>48520268.287253998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2424987.9999999977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531899.95167869329</v>
      </c>
      <c r="Q141" s="2">
        <f t="shared" si="36"/>
        <v>531899.95167869329</v>
      </c>
      <c r="R141" s="2">
        <f t="shared" si="33"/>
        <v>50908174.803662643</v>
      </c>
      <c r="S141" s="2">
        <f t="shared" si="17"/>
        <v>495544.90801856667</v>
      </c>
      <c r="T141" s="2">
        <f t="shared" si="18"/>
        <v>25854.857142857276</v>
      </c>
      <c r="U141" s="2">
        <f t="shared" si="19"/>
        <v>531899.95167869329</v>
      </c>
      <c r="V141" s="2">
        <f t="shared" si="34"/>
        <v>12014288</v>
      </c>
      <c r="W141" s="2">
        <f t="shared" si="20"/>
        <v>549078</v>
      </c>
      <c r="X141" s="2">
        <f t="shared" si="6"/>
        <v>-17178.048321306705</v>
      </c>
      <c r="Y141" s="2">
        <f t="shared" si="30"/>
        <v>38893886.803662628</v>
      </c>
      <c r="Z141" s="2" t="str">
        <f t="shared" si="8"/>
        <v>HERE</v>
      </c>
      <c r="AA141" s="2">
        <f>IF(Z141="HERE",Y141,AA140+Graph!$G$1*1000)</f>
        <v>38893886.803662628</v>
      </c>
      <c r="AB141" s="2">
        <f t="shared" si="21"/>
        <v>-17178.048321306705</v>
      </c>
      <c r="AC141" s="2">
        <f t="shared" si="31"/>
        <v>12014288</v>
      </c>
      <c r="AD141" s="3">
        <f t="shared" si="10"/>
        <v>38893886.803662628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32840389.80290091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64</v>
      </c>
      <c r="C142" s="7"/>
      <c r="D142" s="2" t="e">
        <f t="shared" si="12"/>
        <v>#N/A</v>
      </c>
      <c r="E142" s="2" t="e">
        <f t="shared" si="22"/>
        <v>#N/A</v>
      </c>
      <c r="F142" s="2">
        <v>496972.76870362461</v>
      </c>
      <c r="G142" s="2">
        <f t="shared" si="35"/>
        <v>496972.76870362461</v>
      </c>
      <c r="H142" s="2">
        <f t="shared" si="32"/>
        <v>49017241.055957623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2450842.8571428549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533685.51499260962</v>
      </c>
      <c r="Q142" s="2">
        <f t="shared" si="36"/>
        <v>533685.51499260962</v>
      </c>
      <c r="R142" s="2">
        <f t="shared" si="33"/>
        <v>51441860.318655252</v>
      </c>
      <c r="S142" s="2">
        <f t="shared" si="17"/>
        <v>496972.76870362461</v>
      </c>
      <c r="T142" s="2">
        <f t="shared" si="18"/>
        <v>25854.857142857276</v>
      </c>
      <c r="U142" s="2">
        <f t="shared" si="19"/>
        <v>533685.51499260962</v>
      </c>
      <c r="V142" s="2">
        <f t="shared" si="34"/>
        <v>12294006</v>
      </c>
      <c r="W142" s="2">
        <f t="shared" si="20"/>
        <v>279718</v>
      </c>
      <c r="X142" s="2">
        <f t="shared" si="6"/>
        <v>253967.51499260962</v>
      </c>
      <c r="Y142" s="2">
        <f t="shared" si="30"/>
        <v>39147854.318655238</v>
      </c>
      <c r="Z142" s="2" t="str">
        <f t="shared" si="8"/>
        <v>HERE</v>
      </c>
      <c r="AA142" s="2">
        <f>IF(Z142="HERE",Y142,AA141+Graph!$G$1*1000)</f>
        <v>39147854.318655238</v>
      </c>
      <c r="AB142" s="2">
        <f t="shared" si="21"/>
        <v>253967.51499260962</v>
      </c>
      <c r="AC142" s="2">
        <f t="shared" si="31"/>
        <v>12294006</v>
      </c>
      <c r="AD142" s="3">
        <f t="shared" si="10"/>
        <v>39147854.318655238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33095363.669761095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65</v>
      </c>
      <c r="C143" s="7"/>
      <c r="D143" s="2" t="e">
        <f t="shared" si="12"/>
        <v>#N/A</v>
      </c>
      <c r="E143" s="2" t="e">
        <f t="shared" si="22"/>
        <v>#N/A</v>
      </c>
      <c r="F143" s="2">
        <v>498400.62938868254</v>
      </c>
      <c r="G143" s="2">
        <f t="shared" si="35"/>
        <v>498400.62938868254</v>
      </c>
      <c r="H143" s="2">
        <f t="shared" si="32"/>
        <v>49515641.685346305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2476697.7142857122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535471.07830654085</v>
      </c>
      <c r="Q143" s="2">
        <f t="shared" si="36"/>
        <v>535471.07830654085</v>
      </c>
      <c r="R143" s="2">
        <f t="shared" si="33"/>
        <v>51977331.396961793</v>
      </c>
      <c r="S143" s="2">
        <f t="shared" si="17"/>
        <v>498400.62938868254</v>
      </c>
      <c r="T143" s="2">
        <f t="shared" si="18"/>
        <v>25854.857142857276</v>
      </c>
      <c r="U143" s="2">
        <f t="shared" si="19"/>
        <v>535471.07830654085</v>
      </c>
      <c r="V143" s="2">
        <f t="shared" si="34"/>
        <v>12646486</v>
      </c>
      <c r="W143" s="2">
        <f t="shared" si="20"/>
        <v>352480</v>
      </c>
      <c r="X143" s="2">
        <f t="shared" si="6"/>
        <v>182991.07830654085</v>
      </c>
      <c r="Y143" s="2">
        <f t="shared" si="30"/>
        <v>39330845.396961778</v>
      </c>
      <c r="Z143" s="2" t="str">
        <f t="shared" si="8"/>
        <v>HERE</v>
      </c>
      <c r="AA143" s="2">
        <f>IF(Z143="HERE",Y143,AA142+Graph!$G$1*1000)</f>
        <v>39330845.396961778</v>
      </c>
      <c r="AB143" s="2">
        <f t="shared" si="21"/>
        <v>182991.07830654085</v>
      </c>
      <c r="AC143" s="2">
        <f t="shared" si="31"/>
        <v>12646486</v>
      </c>
      <c r="AD143" s="3">
        <f t="shared" si="10"/>
        <v>39330845.396961778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33370075.893603802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66</v>
      </c>
      <c r="C144" s="7"/>
      <c r="D144" s="2" t="e">
        <f t="shared" si="12"/>
        <v>#N/A</v>
      </c>
      <c r="E144" s="2" t="e">
        <f t="shared" si="22"/>
        <v>#N/A</v>
      </c>
      <c r="F144" s="2">
        <v>499828.49007374048</v>
      </c>
      <c r="G144" s="2">
        <f t="shared" si="35"/>
        <v>499828.49007374048</v>
      </c>
      <c r="H144" s="2">
        <f t="shared" si="32"/>
        <v>50015470.175420046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2502552.5714285695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537256.64162045717</v>
      </c>
      <c r="Q144" s="2">
        <f t="shared" si="36"/>
        <v>537256.64162045717</v>
      </c>
      <c r="R144" s="2">
        <f t="shared" si="33"/>
        <v>52514588.03858225</v>
      </c>
      <c r="S144" s="2">
        <f t="shared" si="17"/>
        <v>499828.49007374048</v>
      </c>
      <c r="T144" s="2">
        <f t="shared" si="18"/>
        <v>25854.857142857276</v>
      </c>
      <c r="U144" s="2">
        <f t="shared" si="19"/>
        <v>537256.64162045717</v>
      </c>
      <c r="V144" s="2">
        <f t="shared" si="34"/>
        <v>13058298</v>
      </c>
      <c r="W144" s="2">
        <f t="shared" si="20"/>
        <v>411812</v>
      </c>
      <c r="X144" s="2">
        <f t="shared" si="6"/>
        <v>125444.64162045717</v>
      </c>
      <c r="Y144" s="2">
        <f t="shared" si="30"/>
        <v>39456290.038582236</v>
      </c>
      <c r="Z144" s="2" t="str">
        <f t="shared" si="8"/>
        <v>HERE</v>
      </c>
      <c r="AA144" s="2">
        <f>IF(Z144="HERE",Y144,AA143+Graph!$G$1*1000)</f>
        <v>39456290.038582236</v>
      </c>
      <c r="AB144" s="2">
        <f t="shared" si="21"/>
        <v>125444.64162045717</v>
      </c>
      <c r="AC144" s="2">
        <f t="shared" si="31"/>
        <v>13058298</v>
      </c>
      <c r="AD144" s="3">
        <f t="shared" si="10"/>
        <v>39456290.038582236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33528171.174429048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67</v>
      </c>
      <c r="C145" s="7"/>
      <c r="D145" s="2" t="e">
        <f t="shared" si="12"/>
        <v>#N/A</v>
      </c>
      <c r="E145" s="2" t="e">
        <f t="shared" si="22"/>
        <v>#N/A</v>
      </c>
      <c r="F145" s="2">
        <v>501256.35075879842</v>
      </c>
      <c r="G145" s="2">
        <f t="shared" si="35"/>
        <v>501256.35075879842</v>
      </c>
      <c r="H145" s="2">
        <f t="shared" si="32"/>
        <v>50516726.526178844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2528407.4285714268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539042.2049343884</v>
      </c>
      <c r="Q145" s="2">
        <f t="shared" si="36"/>
        <v>539042.2049343884</v>
      </c>
      <c r="R145" s="2">
        <f t="shared" si="33"/>
        <v>53053630.243516639</v>
      </c>
      <c r="S145" s="2">
        <f t="shared" si="17"/>
        <v>501256.35075879842</v>
      </c>
      <c r="T145" s="2">
        <f t="shared" si="18"/>
        <v>25854.857142857276</v>
      </c>
      <c r="U145" s="2">
        <f t="shared" si="19"/>
        <v>539042.2049343884</v>
      </c>
      <c r="V145" s="2">
        <f t="shared" si="34"/>
        <v>13509108</v>
      </c>
      <c r="W145" s="2">
        <f t="shared" si="20"/>
        <v>450810</v>
      </c>
      <c r="X145" s="2">
        <f t="shared" si="6"/>
        <v>88232.204934388399</v>
      </c>
      <c r="Y145" s="2">
        <f t="shared" si="30"/>
        <v>39544522.243516624</v>
      </c>
      <c r="Z145" s="2" t="str">
        <f t="shared" si="8"/>
        <v>HERE</v>
      </c>
      <c r="AA145" s="2">
        <f>IF(Z145="HERE",Y145,AA144+Graph!$G$1*1000)</f>
        <v>39544522.243516624</v>
      </c>
      <c r="AB145" s="2">
        <f t="shared" si="21"/>
        <v>88232.204934388399</v>
      </c>
      <c r="AC145" s="2">
        <f t="shared" si="31"/>
        <v>13509108</v>
      </c>
      <c r="AD145" s="3">
        <f t="shared" si="10"/>
        <v>39544522.243516624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33670580.212236814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68</v>
      </c>
      <c r="C146" s="7"/>
      <c r="D146" s="2" t="e">
        <f t="shared" si="12"/>
        <v>#N/A</v>
      </c>
      <c r="E146" s="2" t="e">
        <f t="shared" si="22"/>
        <v>#N/A</v>
      </c>
      <c r="F146" s="2">
        <v>502684.21144385636</v>
      </c>
      <c r="G146" s="2">
        <f t="shared" si="35"/>
        <v>502684.21144385636</v>
      </c>
      <c r="H146" s="2">
        <f t="shared" si="32"/>
        <v>51019410.737622701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2554262.2857142841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540827.76824830472</v>
      </c>
      <c r="Q146" s="2">
        <f t="shared" si="36"/>
        <v>540827.76824830472</v>
      </c>
      <c r="R146" s="2">
        <f t="shared" si="33"/>
        <v>53594458.011764944</v>
      </c>
      <c r="S146" s="2">
        <f t="shared" si="17"/>
        <v>502684.21144385636</v>
      </c>
      <c r="T146" s="2">
        <f t="shared" si="18"/>
        <v>25854.857142857276</v>
      </c>
      <c r="U146" s="2">
        <f t="shared" si="19"/>
        <v>540827.76824830472</v>
      </c>
      <c r="V146" s="2">
        <f t="shared" si="34"/>
        <v>14012224</v>
      </c>
      <c r="W146" s="2">
        <f t="shared" si="20"/>
        <v>503116</v>
      </c>
      <c r="X146" s="2">
        <f t="shared" si="6"/>
        <v>37711.768248304725</v>
      </c>
      <c r="Y146" s="2">
        <f t="shared" si="30"/>
        <v>39582234.011764929</v>
      </c>
      <c r="Z146" s="2" t="str">
        <f t="shared" si="8"/>
        <v>HERE</v>
      </c>
      <c r="AA146" s="2">
        <f>IF(Z146="HERE",Y146,AA145+Graph!$G$1*1000)</f>
        <v>39582234.011764929</v>
      </c>
      <c r="AB146" s="2">
        <f t="shared" si="21"/>
        <v>37711.768248304725</v>
      </c>
      <c r="AC146" s="2">
        <f t="shared" si="31"/>
        <v>14012224</v>
      </c>
      <c r="AD146" s="3">
        <f t="shared" si="10"/>
        <v>39582234.011764929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33775201.307027124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69</v>
      </c>
      <c r="C147" s="7"/>
      <c r="D147" s="2" t="e">
        <f t="shared" si="12"/>
        <v>#N/A</v>
      </c>
      <c r="E147" s="2" t="e">
        <f t="shared" si="22"/>
        <v>#N/A</v>
      </c>
      <c r="F147" s="2">
        <v>504112.07212890685</v>
      </c>
      <c r="G147" s="2">
        <f t="shared" si="35"/>
        <v>504112.07212890685</v>
      </c>
      <c r="H147" s="2">
        <f t="shared" si="32"/>
        <v>51523522.809751607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2580117.1428571413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542613.33156223595</v>
      </c>
      <c r="Q147" s="2">
        <f t="shared" si="36"/>
        <v>542613.33156223595</v>
      </c>
      <c r="R147" s="2">
        <f t="shared" si="33"/>
        <v>54137071.34332718</v>
      </c>
      <c r="S147" s="2">
        <f t="shared" si="17"/>
        <v>504112.07212890685</v>
      </c>
      <c r="T147" s="2">
        <f t="shared" si="18"/>
        <v>25854.857142857276</v>
      </c>
      <c r="U147" s="2">
        <f t="shared" si="19"/>
        <v>542613.33156223595</v>
      </c>
      <c r="V147" s="2">
        <f t="shared" si="34"/>
        <v>14556827</v>
      </c>
      <c r="W147" s="2">
        <f t="shared" si="20"/>
        <v>544603</v>
      </c>
      <c r="X147" s="2">
        <f t="shared" si="6"/>
        <v>-1989.6684377640486</v>
      </c>
      <c r="Y147" s="2">
        <f t="shared" si="30"/>
        <v>39580244.343327165</v>
      </c>
      <c r="Z147" s="2" t="str">
        <f t="shared" si="8"/>
        <v>HERE</v>
      </c>
      <c r="AA147" s="2">
        <f>IF(Z147="HERE",Y147,AA146+Graph!$G$1*1000)</f>
        <v>39580244.343327165</v>
      </c>
      <c r="AB147" s="2">
        <f t="shared" si="21"/>
        <v>-1989.6684377640486</v>
      </c>
      <c r="AC147" s="2">
        <f t="shared" si="31"/>
        <v>14556827</v>
      </c>
      <c r="AD147" s="3">
        <f t="shared" si="10"/>
        <v>39580244.343327165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33823295.358799957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70</v>
      </c>
      <c r="C148" s="7"/>
      <c r="D148" s="2" t="e">
        <f t="shared" si="12"/>
        <v>#N/A</v>
      </c>
      <c r="E148" s="2" t="e">
        <f t="shared" si="22"/>
        <v>#N/A</v>
      </c>
      <c r="F148" s="2">
        <v>505539.93281396478</v>
      </c>
      <c r="G148" s="2">
        <f t="shared" si="35"/>
        <v>505539.93281396478</v>
      </c>
      <c r="H148" s="2">
        <f t="shared" si="32"/>
        <v>52029062.742565572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2605971.9999999986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544398.89487615228</v>
      </c>
      <c r="Q148" s="2">
        <f t="shared" si="36"/>
        <v>544398.89487615228</v>
      </c>
      <c r="R148" s="2">
        <f t="shared" si="33"/>
        <v>54681470.238203332</v>
      </c>
      <c r="S148" s="2">
        <f t="shared" si="17"/>
        <v>505539.93281396478</v>
      </c>
      <c r="T148" s="2">
        <f t="shared" si="18"/>
        <v>25854.857142857276</v>
      </c>
      <c r="U148" s="2">
        <f t="shared" si="19"/>
        <v>544398.89487615228</v>
      </c>
      <c r="V148" s="2">
        <f t="shared" si="34"/>
        <v>15062189</v>
      </c>
      <c r="W148" s="2">
        <f t="shared" si="20"/>
        <v>505362</v>
      </c>
      <c r="X148" s="2">
        <f t="shared" si="6"/>
        <v>39036.894876152277</v>
      </c>
      <c r="Y148" s="2">
        <f t="shared" si="30"/>
        <v>39619281.238203317</v>
      </c>
      <c r="Z148" s="2" t="str">
        <f t="shared" si="8"/>
        <v>HERE</v>
      </c>
      <c r="AA148" s="2">
        <f>IF(Z148="HERE",Y148,AA147+Graph!$G$1*1000)</f>
        <v>39619281.238203317</v>
      </c>
      <c r="AB148" s="2">
        <f t="shared" si="21"/>
        <v>39036.894876152277</v>
      </c>
      <c r="AC148" s="2">
        <f t="shared" si="31"/>
        <v>15062189</v>
      </c>
      <c r="AD148" s="3">
        <f t="shared" si="10"/>
        <v>39619281.238203317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33861332.717555329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71</v>
      </c>
      <c r="C149" s="7"/>
      <c r="D149" s="2" t="e">
        <f t="shared" si="12"/>
        <v>#N/A</v>
      </c>
      <c r="E149" s="2" t="e">
        <f t="shared" si="22"/>
        <v>#N/A</v>
      </c>
      <c r="F149" s="2">
        <v>506967.79349902272</v>
      </c>
      <c r="G149" s="2">
        <f t="shared" si="35"/>
        <v>506967.79349902272</v>
      </c>
      <c r="H149" s="2">
        <f t="shared" si="32"/>
        <v>52536030.536064595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2631826.8571428559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546184.4581900835</v>
      </c>
      <c r="Q149" s="2">
        <f t="shared" si="36"/>
        <v>546184.4581900835</v>
      </c>
      <c r="R149" s="2">
        <f t="shared" si="33"/>
        <v>55227654.696393415</v>
      </c>
      <c r="S149" s="2">
        <f t="shared" si="17"/>
        <v>506967.79349902272</v>
      </c>
      <c r="T149" s="2">
        <f t="shared" si="18"/>
        <v>25854.857142857276</v>
      </c>
      <c r="U149" s="2">
        <f t="shared" si="19"/>
        <v>546184.4581900835</v>
      </c>
      <c r="V149" s="2">
        <f t="shared" si="34"/>
        <v>15300151</v>
      </c>
      <c r="W149" s="2">
        <f t="shared" si="20"/>
        <v>237962</v>
      </c>
      <c r="X149" s="2">
        <f t="shared" si="6"/>
        <v>308222.4581900835</v>
      </c>
      <c r="Y149" s="2">
        <f t="shared" si="30"/>
        <v>39927503.6963934</v>
      </c>
      <c r="Z149" s="2" t="str">
        <f t="shared" si="8"/>
        <v>HERE</v>
      </c>
      <c r="AA149" s="2">
        <f>IF(Z149="HERE",Y149,AA148+Graph!$G$1*1000)</f>
        <v>39927503.6963934</v>
      </c>
      <c r="AB149" s="2">
        <f t="shared" si="21"/>
        <v>308222.4581900835</v>
      </c>
      <c r="AC149" s="2">
        <f t="shared" si="31"/>
        <v>15300151</v>
      </c>
      <c r="AD149" s="3">
        <f t="shared" si="10"/>
        <v>39927503.6963934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34131939.933293223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72</v>
      </c>
      <c r="C150" s="7"/>
      <c r="D150" s="2" t="e">
        <f t="shared" si="12"/>
        <v>#N/A</v>
      </c>
      <c r="E150" s="2" t="e">
        <f t="shared" si="22"/>
        <v>#N/A</v>
      </c>
      <c r="F150" s="2">
        <v>508395.65418408066</v>
      </c>
      <c r="G150" s="2">
        <f t="shared" si="35"/>
        <v>508395.65418408066</v>
      </c>
      <c r="H150" s="2">
        <f t="shared" si="32"/>
        <v>53044426.190248676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2657681.7142857132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547970.02150401473</v>
      </c>
      <c r="Q150" s="2">
        <f t="shared" si="36"/>
        <v>547970.02150401473</v>
      </c>
      <c r="R150" s="2">
        <f t="shared" si="33"/>
        <v>55775624.71789743</v>
      </c>
      <c r="S150" s="2">
        <f t="shared" si="17"/>
        <v>508395.65418408066</v>
      </c>
      <c r="T150" s="2">
        <f t="shared" si="18"/>
        <v>25854.857142857276</v>
      </c>
      <c r="U150" s="2">
        <f t="shared" si="19"/>
        <v>547970.02150401473</v>
      </c>
      <c r="V150" s="2">
        <f t="shared" si="34"/>
        <v>15576107</v>
      </c>
      <c r="W150" s="2">
        <f t="shared" si="20"/>
        <v>275956</v>
      </c>
      <c r="X150" s="2">
        <f t="shared" si="6"/>
        <v>272014.02150401473</v>
      </c>
      <c r="Y150" s="2">
        <f t="shared" si="30"/>
        <v>40199517.717897415</v>
      </c>
      <c r="Z150" s="2" t="str">
        <f t="shared" si="8"/>
        <v>HERE</v>
      </c>
      <c r="AA150" s="2">
        <f>IF(Z150="HERE",Y150,AA149+Graph!$G$1*1000)</f>
        <v>40199517.717897415</v>
      </c>
      <c r="AB150" s="2">
        <f t="shared" si="21"/>
        <v>272014.02150401473</v>
      </c>
      <c r="AC150" s="2">
        <f t="shared" si="31"/>
        <v>15576107</v>
      </c>
      <c r="AD150" s="3">
        <f t="shared" si="10"/>
        <v>40199517.717897415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34353534.106013663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73</v>
      </c>
      <c r="C151" s="7"/>
      <c r="D151" s="2" t="e">
        <f t="shared" si="12"/>
        <v>#N/A</v>
      </c>
      <c r="E151" s="2" t="e">
        <f t="shared" si="22"/>
        <v>#N/A</v>
      </c>
      <c r="F151" s="2">
        <v>509823.5148691386</v>
      </c>
      <c r="G151" s="2">
        <f t="shared" si="35"/>
        <v>509823.5148691386</v>
      </c>
      <c r="H151" s="2">
        <f t="shared" si="32"/>
        <v>53554249.705117814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2683536.5714285704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549755.58481793106</v>
      </c>
      <c r="Q151" s="2">
        <f t="shared" si="36"/>
        <v>549755.58481793106</v>
      </c>
      <c r="R151" s="2">
        <f t="shared" si="33"/>
        <v>56325380.302715361</v>
      </c>
      <c r="S151" s="2">
        <f t="shared" si="17"/>
        <v>509823.5148691386</v>
      </c>
      <c r="T151" s="2">
        <f t="shared" si="18"/>
        <v>25854.857142857276</v>
      </c>
      <c r="U151" s="2">
        <f t="shared" si="19"/>
        <v>549755.58481793106</v>
      </c>
      <c r="V151" s="2">
        <f t="shared" si="34"/>
        <v>15940972</v>
      </c>
      <c r="W151" s="2">
        <f t="shared" si="20"/>
        <v>364865</v>
      </c>
      <c r="X151" s="2">
        <f t="shared" si="6"/>
        <v>184890.58481793106</v>
      </c>
      <c r="Y151" s="2">
        <f t="shared" si="30"/>
        <v>40384408.302715346</v>
      </c>
      <c r="Z151" s="2" t="str">
        <f t="shared" si="8"/>
        <v>HERE</v>
      </c>
      <c r="AA151" s="2">
        <f>IF(Z151="HERE",Y151,AA150+Graph!$G$1*1000)</f>
        <v>40384408.302715346</v>
      </c>
      <c r="AB151" s="2">
        <f t="shared" si="21"/>
        <v>184890.58481793106</v>
      </c>
      <c r="AC151" s="2">
        <f t="shared" si="31"/>
        <v>15940972</v>
      </c>
      <c r="AD151" s="3">
        <f t="shared" si="10"/>
        <v>40384408.302715346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34550204.235716633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74</v>
      </c>
      <c r="C152" s="7"/>
      <c r="D152" s="2" t="e">
        <f t="shared" si="12"/>
        <v>#N/A</v>
      </c>
      <c r="E152" s="2" t="e">
        <f t="shared" si="22"/>
        <v>#N/A</v>
      </c>
      <c r="F152" s="2">
        <v>511251.37555419654</v>
      </c>
      <c r="G152" s="2">
        <f t="shared" si="35"/>
        <v>511251.37555419654</v>
      </c>
      <c r="H152" s="2">
        <f t="shared" si="32"/>
        <v>54065501.080672011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2709391.4285714277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551541.14813186228</v>
      </c>
      <c r="Q152" s="2">
        <f t="shared" si="36"/>
        <v>551541.14813186228</v>
      </c>
      <c r="R152" s="2">
        <f t="shared" si="33"/>
        <v>56876921.450847223</v>
      </c>
      <c r="S152" s="2">
        <f t="shared" si="17"/>
        <v>511251.37555419654</v>
      </c>
      <c r="T152" s="2">
        <f t="shared" si="18"/>
        <v>25854.857142857276</v>
      </c>
      <c r="U152" s="2">
        <f t="shared" si="19"/>
        <v>551541.14813186228</v>
      </c>
      <c r="V152" s="2">
        <f t="shared" si="34"/>
        <v>16423082</v>
      </c>
      <c r="W152" s="2">
        <f t="shared" si="20"/>
        <v>482110</v>
      </c>
      <c r="X152" s="2">
        <f t="shared" si="6"/>
        <v>69431.148131862283</v>
      </c>
      <c r="Y152" s="2">
        <f t="shared" si="30"/>
        <v>40453839.450847208</v>
      </c>
      <c r="Z152" s="2" t="str">
        <f t="shared" si="8"/>
        <v>HERE</v>
      </c>
      <c r="AA152" s="2">
        <f>IF(Z152="HERE",Y152,AA151+Graph!$G$1*1000)</f>
        <v>40453839.450847208</v>
      </c>
      <c r="AB152" s="2">
        <f t="shared" si="21"/>
        <v>69431.148131862283</v>
      </c>
      <c r="AC152" s="2">
        <f t="shared" si="31"/>
        <v>16423082</v>
      </c>
      <c r="AD152" s="3">
        <f t="shared" si="10"/>
        <v>40453839.450847208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34772453.922402129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75</v>
      </c>
      <c r="C153" s="7"/>
      <c r="D153" s="2" t="e">
        <f t="shared" si="12"/>
        <v>#N/A</v>
      </c>
      <c r="E153" s="2" t="e">
        <f t="shared" si="22"/>
        <v>#N/A</v>
      </c>
      <c r="F153" s="2">
        <v>512679.23623925447</v>
      </c>
      <c r="G153" s="2">
        <f t="shared" si="35"/>
        <v>512679.23623925447</v>
      </c>
      <c r="H153" s="2">
        <f t="shared" si="32"/>
        <v>54578180.316911265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2735246.285714285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553326.71144577861</v>
      </c>
      <c r="Q153" s="2">
        <f t="shared" si="36"/>
        <v>553326.71144577861</v>
      </c>
      <c r="R153" s="2">
        <f t="shared" si="33"/>
        <v>57430248.162293002</v>
      </c>
      <c r="S153" s="2">
        <f t="shared" si="17"/>
        <v>512679.23623925447</v>
      </c>
      <c r="T153" s="2">
        <f t="shared" si="18"/>
        <v>25854.857142857276</v>
      </c>
      <c r="U153" s="2">
        <f t="shared" si="19"/>
        <v>553326.71144577861</v>
      </c>
      <c r="V153" s="2">
        <f t="shared" si="34"/>
        <v>16875536</v>
      </c>
      <c r="W153" s="2">
        <f t="shared" si="20"/>
        <v>452454</v>
      </c>
      <c r="X153" s="2">
        <f t="shared" si="6"/>
        <v>100872.71144577861</v>
      </c>
      <c r="Y153" s="2">
        <f t="shared" si="30"/>
        <v>40554712.162292987</v>
      </c>
      <c r="Z153" s="2" t="str">
        <f t="shared" si="8"/>
        <v>HERE</v>
      </c>
      <c r="AA153" s="2">
        <f>IF(Z153="HERE",Y153,AA152+Graph!$G$1*1000)</f>
        <v>40554712.162292987</v>
      </c>
      <c r="AB153" s="2">
        <f t="shared" si="21"/>
        <v>100872.71144577861</v>
      </c>
      <c r="AC153" s="2">
        <f t="shared" si="31"/>
        <v>16875536</v>
      </c>
      <c r="AD153" s="3">
        <f t="shared" si="10"/>
        <v>40554712.162292987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34859313.566070162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76</v>
      </c>
      <c r="C154" s="7"/>
      <c r="D154" s="2" t="e">
        <f t="shared" si="12"/>
        <v>#N/A</v>
      </c>
      <c r="E154" s="2" t="e">
        <f t="shared" si="22"/>
        <v>#N/A</v>
      </c>
      <c r="F154" s="2">
        <v>514107.09692430496</v>
      </c>
      <c r="G154" s="2">
        <f t="shared" si="35"/>
        <v>514107.09692430496</v>
      </c>
      <c r="H154" s="2">
        <f t="shared" si="32"/>
        <v>55092287.41383557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2761101.1428571423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555112.27475970984</v>
      </c>
      <c r="Q154" s="2">
        <f t="shared" si="36"/>
        <v>555112.27475970984</v>
      </c>
      <c r="R154" s="2">
        <f t="shared" si="33"/>
        <v>57985360.437052712</v>
      </c>
      <c r="S154" s="2">
        <f t="shared" si="17"/>
        <v>514107.09692430496</v>
      </c>
      <c r="T154" s="2">
        <f t="shared" si="18"/>
        <v>25854.857142857276</v>
      </c>
      <c r="U154" s="2">
        <f t="shared" si="19"/>
        <v>555112.27475970984</v>
      </c>
      <c r="V154" s="2">
        <f t="shared" si="34"/>
        <v>17247442</v>
      </c>
      <c r="W154" s="2">
        <f t="shared" si="20"/>
        <v>371906</v>
      </c>
      <c r="X154" s="2">
        <f t="shared" si="6"/>
        <v>183206.27475970984</v>
      </c>
      <c r="Y154" s="2">
        <f t="shared" si="30"/>
        <v>40737918.437052697</v>
      </c>
      <c r="Z154" s="2" t="str">
        <f t="shared" si="8"/>
        <v>HERE</v>
      </c>
      <c r="AA154" s="2">
        <f>IF(Z154="HERE",Y154,AA153+Graph!$G$1*1000)</f>
        <v>40737918.437052697</v>
      </c>
      <c r="AB154" s="2">
        <f t="shared" si="21"/>
        <v>183206.27475970984</v>
      </c>
      <c r="AC154" s="2">
        <f t="shared" si="31"/>
        <v>17247442</v>
      </c>
      <c r="AD154" s="3">
        <f t="shared" si="10"/>
        <v>40737918.437052697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34910574.866720721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77</v>
      </c>
      <c r="C155" s="7"/>
      <c r="D155" s="2" t="e">
        <f t="shared" si="12"/>
        <v>#N/A</v>
      </c>
      <c r="E155" s="2" t="e">
        <f t="shared" si="22"/>
        <v>#N/A</v>
      </c>
      <c r="F155" s="2">
        <v>515534.9576093629</v>
      </c>
      <c r="G155" s="2">
        <f t="shared" si="35"/>
        <v>515534.9576093629</v>
      </c>
      <c r="H155" s="2">
        <f t="shared" si="32"/>
        <v>55607822.371444933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2786955.9999999995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556897.83807362616</v>
      </c>
      <c r="Q155" s="2">
        <f t="shared" si="36"/>
        <v>556897.83807362616</v>
      </c>
      <c r="R155" s="2">
        <f t="shared" si="33"/>
        <v>58542258.275126338</v>
      </c>
      <c r="S155" s="2">
        <f t="shared" si="17"/>
        <v>515534.9576093629</v>
      </c>
      <c r="T155" s="2">
        <f t="shared" si="18"/>
        <v>25854.857142857276</v>
      </c>
      <c r="U155" s="2">
        <f t="shared" si="19"/>
        <v>556897.83807362616</v>
      </c>
      <c r="V155" s="2">
        <f t="shared" si="34"/>
        <v>17582121</v>
      </c>
      <c r="W155" s="2">
        <f t="shared" si="20"/>
        <v>334679</v>
      </c>
      <c r="X155" s="2">
        <f t="shared" si="6"/>
        <v>222218.83807362616</v>
      </c>
      <c r="Y155" s="2">
        <f t="shared" si="30"/>
        <v>40960137.275126323</v>
      </c>
      <c r="Z155" s="2" t="str">
        <f t="shared" si="8"/>
        <v>HERE</v>
      </c>
      <c r="AA155" s="2">
        <f>IF(Z155="HERE",Y155,AA154+Graph!$G$1*1000)</f>
        <v>40960137.275126323</v>
      </c>
      <c r="AB155" s="2">
        <f t="shared" si="21"/>
        <v>222218.83807362616</v>
      </c>
      <c r="AC155" s="2">
        <f t="shared" si="31"/>
        <v>17582121</v>
      </c>
      <c r="AD155" s="3">
        <f t="shared" si="10"/>
        <v>40960137.275126323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34869405.124353819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78</v>
      </c>
      <c r="C156" s="7"/>
      <c r="D156" s="2" t="e">
        <f t="shared" si="12"/>
        <v>#N/A</v>
      </c>
      <c r="E156" s="2" t="e">
        <f t="shared" si="22"/>
        <v>#N/A</v>
      </c>
      <c r="F156" s="2">
        <v>516962.81829442084</v>
      </c>
      <c r="G156" s="2">
        <f t="shared" si="35"/>
        <v>516962.81829442084</v>
      </c>
      <c r="H156" s="2">
        <f t="shared" si="32"/>
        <v>56124785.189739354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2812810.8571428568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558683.40138755739</v>
      </c>
      <c r="Q156" s="2">
        <f t="shared" si="36"/>
        <v>558683.40138755739</v>
      </c>
      <c r="R156" s="2">
        <f t="shared" si="33"/>
        <v>59100941.676513895</v>
      </c>
      <c r="S156" s="2">
        <f t="shared" si="17"/>
        <v>516962.81829442084</v>
      </c>
      <c r="T156" s="2">
        <f t="shared" si="18"/>
        <v>25854.857142857276</v>
      </c>
      <c r="U156" s="2">
        <f t="shared" si="19"/>
        <v>558683.40138755739</v>
      </c>
      <c r="V156" s="2">
        <f t="shared" si="34"/>
        <v>17723840</v>
      </c>
      <c r="W156" s="2">
        <f t="shared" si="20"/>
        <v>141719</v>
      </c>
      <c r="X156" s="2">
        <f t="shared" si="6"/>
        <v>416964.40138755739</v>
      </c>
      <c r="Y156" s="2">
        <f t="shared" si="30"/>
        <v>41377101.67651388</v>
      </c>
      <c r="Z156" s="2" t="str">
        <f t="shared" si="8"/>
        <v>HERE</v>
      </c>
      <c r="AA156" s="2">
        <f>IF(Z156="HERE",Y156,AA155+Graph!$G$1*1000)</f>
        <v>41377101.67651388</v>
      </c>
      <c r="AB156" s="2">
        <f t="shared" si="21"/>
        <v>416964.40138755739</v>
      </c>
      <c r="AC156" s="2">
        <f t="shared" si="31"/>
        <v>17723840</v>
      </c>
      <c r="AD156" s="3">
        <f t="shared" si="10"/>
        <v>41377101.67651388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35067290.738969445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79</v>
      </c>
      <c r="C157" s="7"/>
      <c r="D157" s="2" t="e">
        <f t="shared" si="12"/>
        <v>#N/A</v>
      </c>
      <c r="E157" s="2" t="e">
        <f t="shared" si="22"/>
        <v>#N/A</v>
      </c>
      <c r="F157" s="2">
        <v>518390.67897947878</v>
      </c>
      <c r="G157" s="2">
        <f t="shared" si="35"/>
        <v>518390.67897947878</v>
      </c>
      <c r="H157" s="2">
        <f t="shared" si="32"/>
        <v>56643175.868718833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2838665.7142857141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560468.96470147371</v>
      </c>
      <c r="Q157" s="2">
        <f t="shared" si="36"/>
        <v>560468.96470147371</v>
      </c>
      <c r="R157" s="2">
        <f t="shared" si="33"/>
        <v>59661410.641215369</v>
      </c>
      <c r="S157" s="2">
        <f t="shared" si="17"/>
        <v>518390.67897947878</v>
      </c>
      <c r="T157" s="2">
        <f t="shared" si="18"/>
        <v>25854.857142857276</v>
      </c>
      <c r="U157" s="2">
        <f t="shared" si="19"/>
        <v>560468.96470147371</v>
      </c>
      <c r="V157" s="2">
        <f t="shared" si="34"/>
        <v>17916181</v>
      </c>
      <c r="W157" s="2">
        <f t="shared" si="20"/>
        <v>192341</v>
      </c>
      <c r="X157" s="2">
        <f t="shared" si="6"/>
        <v>368127.96470147371</v>
      </c>
      <c r="Y157" s="2">
        <f t="shared" si="30"/>
        <v>41745229.641215354</v>
      </c>
      <c r="Z157" s="2" t="str">
        <f t="shared" si="8"/>
        <v>HERE</v>
      </c>
      <c r="AA157" s="2">
        <f>IF(Z157="HERE",Y157,AA156+Graph!$G$1*1000)</f>
        <v>41745229.641215354</v>
      </c>
      <c r="AB157" s="2">
        <f t="shared" si="21"/>
        <v>368127.96470147371</v>
      </c>
      <c r="AC157" s="2">
        <f t="shared" si="31"/>
        <v>17916181</v>
      </c>
      <c r="AD157" s="3">
        <f t="shared" si="10"/>
        <v>41745229.641215354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35240169.8605676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80</v>
      </c>
      <c r="C158" s="7"/>
      <c r="D158" s="2" t="e">
        <f t="shared" si="12"/>
        <v>#N/A</v>
      </c>
      <c r="E158" s="2" t="e">
        <f t="shared" si="22"/>
        <v>#N/A</v>
      </c>
      <c r="F158" s="2">
        <v>519818.53966453671</v>
      </c>
      <c r="G158" s="2">
        <f t="shared" si="35"/>
        <v>519818.53966453671</v>
      </c>
      <c r="H158" s="2">
        <f t="shared" si="32"/>
        <v>57162994.408383369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2864520.5714285714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562254.52801540494</v>
      </c>
      <c r="Q158" s="2">
        <f t="shared" si="36"/>
        <v>562254.52801540494</v>
      </c>
      <c r="R158" s="2">
        <f t="shared" si="33"/>
        <v>60223665.169230774</v>
      </c>
      <c r="S158" s="2">
        <f t="shared" si="17"/>
        <v>519818.53966453671</v>
      </c>
      <c r="T158" s="2">
        <f t="shared" si="18"/>
        <v>25854.857142857276</v>
      </c>
      <c r="U158" s="2">
        <f t="shared" si="19"/>
        <v>562254.52801540494</v>
      </c>
      <c r="V158" s="2">
        <f t="shared" si="34"/>
        <v>18242873</v>
      </c>
      <c r="W158" s="2">
        <f t="shared" si="20"/>
        <v>326692</v>
      </c>
      <c r="X158" s="2">
        <f t="shared" si="6"/>
        <v>235562.52801540494</v>
      </c>
      <c r="Y158" s="2">
        <f t="shared" si="30"/>
        <v>41980792.169230759</v>
      </c>
      <c r="Z158" s="2" t="str">
        <f t="shared" si="8"/>
        <v>HERE</v>
      </c>
      <c r="AA158" s="2">
        <f>IF(Z158="HERE",Y158,AA157+Graph!$G$1*1000)</f>
        <v>41980792.169230759</v>
      </c>
      <c r="AB158" s="2">
        <f t="shared" si="21"/>
        <v>235562.52801540494</v>
      </c>
      <c r="AC158" s="2">
        <f t="shared" si="31"/>
        <v>18242873</v>
      </c>
      <c r="AD158" s="3">
        <f t="shared" si="10"/>
        <v>41980792.169230759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35393909.189148284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81</v>
      </c>
      <c r="C159" s="7"/>
      <c r="D159" s="2" t="e">
        <f t="shared" si="12"/>
        <v>#N/A</v>
      </c>
      <c r="E159" s="2" t="e">
        <f t="shared" si="22"/>
        <v>#N/A</v>
      </c>
      <c r="F159" s="2">
        <v>521246.40034959465</v>
      </c>
      <c r="G159" s="2">
        <f t="shared" si="35"/>
        <v>521246.40034959465</v>
      </c>
      <c r="H159" s="2">
        <f t="shared" si="32"/>
        <v>57684240.808732964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2890375.4285714286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564040.09132933617</v>
      </c>
      <c r="Q159" s="2">
        <f t="shared" si="36"/>
        <v>564040.09132933617</v>
      </c>
      <c r="R159" s="2">
        <f t="shared" si="33"/>
        <v>60787705.26056011</v>
      </c>
      <c r="S159" s="2">
        <f t="shared" si="17"/>
        <v>521246.40034959465</v>
      </c>
      <c r="T159" s="2">
        <f t="shared" si="18"/>
        <v>25854.857142857276</v>
      </c>
      <c r="U159" s="2">
        <f t="shared" si="19"/>
        <v>564040.09132933617</v>
      </c>
      <c r="V159" s="2">
        <f t="shared" si="34"/>
        <v>18691835</v>
      </c>
      <c r="W159" s="2">
        <f t="shared" si="20"/>
        <v>448962</v>
      </c>
      <c r="X159" s="2">
        <f t="shared" si="6"/>
        <v>115078.09132933617</v>
      </c>
      <c r="Y159" s="2">
        <f t="shared" ref="Y159:Y222" si="37">IF(COUNT($C160)=0,IF(COUNT($C159)=1,C159,SUM(Y158+X159)),C159)</f>
        <v>42095870.260560095</v>
      </c>
      <c r="Z159" s="2" t="str">
        <f t="shared" si="8"/>
        <v>HERE</v>
      </c>
      <c r="AA159" s="2">
        <f>IF(Z159="HERE",Y159,AA158+Graph!$G$1*1000)</f>
        <v>42095870.260560095</v>
      </c>
      <c r="AB159" s="2">
        <f t="shared" si="21"/>
        <v>115078.09132933617</v>
      </c>
      <c r="AC159" s="2">
        <f t="shared" ref="AC159:AC222" si="38">IF(Z160="HERE",V159,AC158)</f>
        <v>18691835</v>
      </c>
      <c r="AD159" s="3">
        <f t="shared" si="10"/>
        <v>42095870.260560095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35469134.524711512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82</v>
      </c>
      <c r="C160" s="7"/>
      <c r="D160" s="2" t="e">
        <f t="shared" si="12"/>
        <v>#N/A</v>
      </c>
      <c r="E160" s="2" t="e">
        <f t="shared" si="22"/>
        <v>#N/A</v>
      </c>
      <c r="F160" s="2">
        <v>522674.26103464514</v>
      </c>
      <c r="G160" s="2">
        <f t="shared" si="35"/>
        <v>522674.26103464514</v>
      </c>
      <c r="H160" s="2">
        <f t="shared" ref="H160:H223" si="39">IF(COUNT($C161)=0,IF(COUNT($C160)=1,C160,SUM(H159+G160)),C160)</f>
        <v>58206915.069767609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2916230.2857142859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565825.65464325249</v>
      </c>
      <c r="Q160" s="2">
        <f t="shared" si="36"/>
        <v>565825.65464325249</v>
      </c>
      <c r="R160" s="2">
        <f t="shared" ref="R160:R223" si="40">IF(COUNT($C161)=0,IF(COUNT($C160)=1,M160,SUM(R159+Q160)),M160)</f>
        <v>61353530.915203363</v>
      </c>
      <c r="S160" s="2">
        <f t="shared" si="17"/>
        <v>522674.26103464514</v>
      </c>
      <c r="T160" s="2">
        <f t="shared" si="18"/>
        <v>25854.857142857276</v>
      </c>
      <c r="U160" s="2">
        <f t="shared" si="19"/>
        <v>565825.65464325249</v>
      </c>
      <c r="V160" s="2">
        <f t="shared" si="34"/>
        <v>19177555</v>
      </c>
      <c r="W160" s="2">
        <f t="shared" si="20"/>
        <v>485720</v>
      </c>
      <c r="X160" s="2">
        <f t="shared" si="6"/>
        <v>80105.654643252492</v>
      </c>
      <c r="Y160" s="2">
        <f t="shared" si="37"/>
        <v>42175975.915203348</v>
      </c>
      <c r="Z160" s="2" t="str">
        <f t="shared" si="8"/>
        <v>HERE</v>
      </c>
      <c r="AA160" s="2">
        <f>IF(Z160="HERE",Y160,AA159+Graph!$G$1*1000)</f>
        <v>42175975.915203348</v>
      </c>
      <c r="AB160" s="2">
        <f t="shared" si="21"/>
        <v>80105.654643252492</v>
      </c>
      <c r="AC160" s="2">
        <f t="shared" si="38"/>
        <v>19177555</v>
      </c>
      <c r="AD160" s="3">
        <f t="shared" si="10"/>
        <v>42175975.915203348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35536154.467257261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83</v>
      </c>
      <c r="C161" s="7"/>
      <c r="D161" s="2" t="e">
        <f t="shared" si="12"/>
        <v>#N/A</v>
      </c>
      <c r="E161" s="2" t="e">
        <f t="shared" si="22"/>
        <v>#N/A</v>
      </c>
      <c r="F161" s="2">
        <v>524102.12171970308</v>
      </c>
      <c r="G161" s="2">
        <f t="shared" si="35"/>
        <v>524102.12171970308</v>
      </c>
      <c r="H161" s="2">
        <f t="shared" si="39"/>
        <v>58731017.191487312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2942085.1428571432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567611.21795718372</v>
      </c>
      <c r="Q161" s="2">
        <f t="shared" si="36"/>
        <v>567611.21795718372</v>
      </c>
      <c r="R161" s="2">
        <f t="shared" si="40"/>
        <v>61921142.133160546</v>
      </c>
      <c r="S161" s="2">
        <f t="shared" si="17"/>
        <v>524102.12171970308</v>
      </c>
      <c r="T161" s="2">
        <f t="shared" si="18"/>
        <v>25854.857142857276</v>
      </c>
      <c r="U161" s="2">
        <f t="shared" si="19"/>
        <v>567611.21795718372</v>
      </c>
      <c r="V161" s="2">
        <f t="shared" si="34"/>
        <v>19682048</v>
      </c>
      <c r="W161" s="2">
        <f t="shared" si="20"/>
        <v>504493</v>
      </c>
      <c r="X161" s="2">
        <f t="shared" si="6"/>
        <v>63118.217957183719</v>
      </c>
      <c r="Y161" s="2">
        <f t="shared" si="37"/>
        <v>42239094.133160532</v>
      </c>
      <c r="Z161" s="2" t="str">
        <f t="shared" si="8"/>
        <v>HERE</v>
      </c>
      <c r="AA161" s="2">
        <f>IF(Z161="HERE",Y161,AA160+Graph!$G$1*1000)</f>
        <v>42239094.133160532</v>
      </c>
      <c r="AB161" s="2">
        <f t="shared" si="21"/>
        <v>63118.217957183719</v>
      </c>
      <c r="AC161" s="2">
        <f t="shared" si="38"/>
        <v>19682048</v>
      </c>
      <c r="AD161" s="3">
        <f t="shared" si="10"/>
        <v>42239094.133160532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35593218.866785541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84</v>
      </c>
      <c r="C162" s="7"/>
      <c r="D162" s="2" t="e">
        <f t="shared" si="12"/>
        <v>#N/A</v>
      </c>
      <c r="E162" s="2" t="e">
        <f t="shared" si="22"/>
        <v>#N/A</v>
      </c>
      <c r="F162" s="2">
        <v>525529.98240476102</v>
      </c>
      <c r="G162" s="2">
        <f t="shared" si="35"/>
        <v>525529.98240476102</v>
      </c>
      <c r="H162" s="2">
        <f t="shared" si="39"/>
        <v>59256547.173892073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2967940.0000000005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569396.78127110004</v>
      </c>
      <c r="Q162" s="2">
        <f t="shared" si="36"/>
        <v>569396.78127110004</v>
      </c>
      <c r="R162" s="2">
        <f t="shared" si="40"/>
        <v>62490538.914431646</v>
      </c>
      <c r="S162" s="2">
        <f t="shared" si="17"/>
        <v>525529.98240476102</v>
      </c>
      <c r="T162" s="2">
        <f t="shared" si="18"/>
        <v>25854.857142857276</v>
      </c>
      <c r="U162" s="2">
        <f t="shared" si="19"/>
        <v>569396.78127110004</v>
      </c>
      <c r="V162" s="2">
        <f t="shared" si="34"/>
        <v>20089551</v>
      </c>
      <c r="W162" s="2">
        <f t="shared" si="20"/>
        <v>407503</v>
      </c>
      <c r="X162" s="2">
        <f t="shared" si="6"/>
        <v>161893.78127110004</v>
      </c>
      <c r="Y162" s="2">
        <f t="shared" si="37"/>
        <v>42400987.914431632</v>
      </c>
      <c r="Z162" s="2" t="str">
        <f t="shared" si="8"/>
        <v>HERE</v>
      </c>
      <c r="AA162" s="2">
        <f>IF(Z162="HERE",Y162,AA161+Graph!$G$1*1000)</f>
        <v>42400987.914431632</v>
      </c>
      <c r="AB162" s="2">
        <f t="shared" si="21"/>
        <v>161893.78127110004</v>
      </c>
      <c r="AC162" s="2">
        <f t="shared" si="38"/>
        <v>20089551</v>
      </c>
      <c r="AD162" s="3">
        <f t="shared" si="10"/>
        <v>42400987.914431632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35605212.523296364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85</v>
      </c>
      <c r="C163" s="7"/>
      <c r="D163" s="2" t="e">
        <f t="shared" si="12"/>
        <v>#N/A</v>
      </c>
      <c r="E163" s="2" t="e">
        <f t="shared" si="22"/>
        <v>#N/A</v>
      </c>
      <c r="F163" s="2">
        <v>526957.84308981895</v>
      </c>
      <c r="G163" s="2">
        <f t="shared" si="35"/>
        <v>526957.84308981895</v>
      </c>
      <c r="H163" s="2">
        <f t="shared" si="39"/>
        <v>59783505.016981892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2993794.8571428577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571182.34458503127</v>
      </c>
      <c r="Q163" s="2">
        <f t="shared" si="36"/>
        <v>571182.34458503127</v>
      </c>
      <c r="R163" s="2">
        <f t="shared" si="40"/>
        <v>63061721.259016678</v>
      </c>
      <c r="S163" s="2">
        <f t="shared" si="17"/>
        <v>526957.84308981895</v>
      </c>
      <c r="T163" s="2">
        <f t="shared" si="18"/>
        <v>25854.857142857276</v>
      </c>
      <c r="U163" s="2">
        <f t="shared" si="19"/>
        <v>571182.34458503127</v>
      </c>
      <c r="V163" s="2">
        <f t="shared" si="34"/>
        <v>20496568.545545049</v>
      </c>
      <c r="W163" s="2">
        <f t="shared" si="20"/>
        <v>407017.54554504901</v>
      </c>
      <c r="X163" s="2">
        <f t="shared" si="6"/>
        <v>164164.79903998226</v>
      </c>
      <c r="Y163" s="2">
        <f t="shared" si="37"/>
        <v>42565152.713471614</v>
      </c>
      <c r="Z163" s="2" t="str">
        <f t="shared" si="8"/>
        <v>HERE</v>
      </c>
      <c r="AA163" s="2">
        <f>IF(Z163="HERE",Y163,AA162+Graph!$G$1*1000)</f>
        <v>42565152.713471614</v>
      </c>
      <c r="AB163" s="2">
        <f t="shared" si="21"/>
        <v>164164.79903998226</v>
      </c>
      <c r="AC163" s="2">
        <f t="shared" si="38"/>
        <v>20496568.545545049</v>
      </c>
      <c r="AD163" s="3">
        <f t="shared" si="10"/>
        <v>42565152.713471614</v>
      </c>
      <c r="AE163" s="2">
        <f>IF(AE161&gt;=52800000,52800000,IF(AB142=Graph!G$1*1000,AE162+Graph!G$1*1000,AC163))</f>
        <v>20496568.545545049</v>
      </c>
      <c r="AF163" s="3">
        <f t="shared" si="11"/>
        <v>20496568.545545049</v>
      </c>
      <c r="AG163" s="3">
        <f t="shared" si="29"/>
        <v>35847769.186789714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86</v>
      </c>
      <c r="C164" s="7"/>
      <c r="D164" s="2" t="e">
        <f t="shared" si="12"/>
        <v>#N/A</v>
      </c>
      <c r="E164" s="2" t="e">
        <f t="shared" si="22"/>
        <v>#N/A</v>
      </c>
      <c r="F164" s="2">
        <v>528385.70377487689</v>
      </c>
      <c r="G164" s="2">
        <f t="shared" si="35"/>
        <v>528385.70377487689</v>
      </c>
      <c r="H164" s="2">
        <f t="shared" si="39"/>
        <v>60311890.720756769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3019649.714285715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572967.9078989476</v>
      </c>
      <c r="Q164" s="2">
        <f t="shared" si="36"/>
        <v>572967.9078989476</v>
      </c>
      <c r="R164" s="2">
        <f t="shared" si="40"/>
        <v>63634689.166915625</v>
      </c>
      <c r="S164" s="2">
        <f t="shared" si="17"/>
        <v>528385.70377487689</v>
      </c>
      <c r="T164" s="2">
        <f t="shared" si="18"/>
        <v>25854.857142857276</v>
      </c>
      <c r="U164" s="2">
        <f t="shared" si="19"/>
        <v>572967.9078989476</v>
      </c>
      <c r="V164" s="2">
        <f t="shared" si="34"/>
        <v>20905013.951775156</v>
      </c>
      <c r="W164" s="2">
        <f t="shared" si="20"/>
        <v>408445.40623010695</v>
      </c>
      <c r="X164" s="2">
        <f t="shared" si="6"/>
        <v>164522.50166884065</v>
      </c>
      <c r="Y164" s="2">
        <f t="shared" si="37"/>
        <v>42729675.215140454</v>
      </c>
      <c r="Z164" s="2" t="str">
        <f t="shared" si="8"/>
        <v>HERE</v>
      </c>
      <c r="AA164" s="2">
        <f>IF(Z164="HERE",Y164,AA163+Graph!$G$1*1000)</f>
        <v>42729675.215140454</v>
      </c>
      <c r="AB164" s="2">
        <f t="shared" si="21"/>
        <v>164522.50166884065</v>
      </c>
      <c r="AC164" s="2">
        <f t="shared" si="38"/>
        <v>20905013.951775156</v>
      </c>
      <c r="AD164" s="3">
        <f t="shared" si="10"/>
        <v>42729675.215140454</v>
      </c>
      <c r="AE164" s="2">
        <f>IF(AE162&gt;=52800000,52800000,IF(AB143=Graph!G$1*1000,AE163+Graph!G$1*1000,AC164))</f>
        <v>20905013.951775156</v>
      </c>
      <c r="AF164" s="3">
        <f t="shared" si="11"/>
        <v>20905013.951775156</v>
      </c>
      <c r="AG164" s="3">
        <f t="shared" si="29"/>
        <v>36030085.157265596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87</v>
      </c>
      <c r="C165" s="7"/>
      <c r="D165" s="2" t="e">
        <f t="shared" si="12"/>
        <v>#N/A</v>
      </c>
      <c r="E165" s="2" t="e">
        <f t="shared" si="22"/>
        <v>#N/A</v>
      </c>
      <c r="F165" s="2">
        <v>529813.56445993483</v>
      </c>
      <c r="G165" s="2">
        <f t="shared" si="35"/>
        <v>529813.56445993483</v>
      </c>
      <c r="H165" s="2">
        <f t="shared" si="39"/>
        <v>60841704.285216704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3045504.5714285723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574753.47121287882</v>
      </c>
      <c r="Q165" s="2">
        <f t="shared" si="36"/>
        <v>574753.47121287882</v>
      </c>
      <c r="R165" s="2">
        <f t="shared" si="40"/>
        <v>64209442.638128504</v>
      </c>
      <c r="S165" s="2">
        <f t="shared" si="17"/>
        <v>529813.56445993483</v>
      </c>
      <c r="T165" s="2">
        <f t="shared" si="18"/>
        <v>25854.857142857276</v>
      </c>
      <c r="U165" s="2">
        <f t="shared" si="19"/>
        <v>574753.47121287882</v>
      </c>
      <c r="V165" s="2">
        <f t="shared" si="34"/>
        <v>21314887.218690321</v>
      </c>
      <c r="W165" s="2">
        <f t="shared" si="20"/>
        <v>409873.26691516489</v>
      </c>
      <c r="X165" s="2">
        <f t="shared" si="6"/>
        <v>164880.20429771394</v>
      </c>
      <c r="Y165" s="2">
        <f t="shared" si="37"/>
        <v>42894555.419438168</v>
      </c>
      <c r="Z165" s="2" t="str">
        <f t="shared" si="8"/>
        <v>HERE</v>
      </c>
      <c r="AA165" s="2">
        <f>IF(Z165="HERE",Y165,AA164+Graph!$G$1*1000)</f>
        <v>42894555.419438168</v>
      </c>
      <c r="AB165" s="2">
        <f t="shared" si="21"/>
        <v>164880.20429771394</v>
      </c>
      <c r="AC165" s="2">
        <f t="shared" si="38"/>
        <v>21314887.218690321</v>
      </c>
      <c r="AD165" s="3">
        <f t="shared" si="10"/>
        <v>42894555.419438168</v>
      </c>
      <c r="AE165" s="2">
        <f>IF(AE163&gt;=52800000,52800000,IF(AB144=Graph!G$1*1000,AE164+Graph!G$1*1000,AC165))</f>
        <v>21314887.218690321</v>
      </c>
      <c r="AF165" s="3">
        <f t="shared" si="11"/>
        <v>21314887.218690321</v>
      </c>
      <c r="AG165" s="3">
        <f t="shared" si="29"/>
        <v>36163575.934724011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88</v>
      </c>
      <c r="C166" s="7"/>
      <c r="D166" s="2" t="e">
        <f t="shared" si="12"/>
        <v>#N/A</v>
      </c>
      <c r="E166" s="2" t="e">
        <f t="shared" si="22"/>
        <v>#N/A</v>
      </c>
      <c r="F166" s="2">
        <v>531241.42514499277</v>
      </c>
      <c r="G166" s="2">
        <f t="shared" ref="G166:G229" si="41">IF(F166&gt;750000,$AK$31*1000,F166)</f>
        <v>531241.42514499277</v>
      </c>
      <c r="H166" s="2">
        <f t="shared" si="39"/>
        <v>61372945.710361697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3071359.4285714296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576539.03452679515</v>
      </c>
      <c r="Q166" s="2">
        <f t="shared" ref="Q166:Q229" si="42">IF(P166&gt;750000,750000,P166)</f>
        <v>576539.03452679515</v>
      </c>
      <c r="R166" s="2">
        <f t="shared" si="40"/>
        <v>64785981.672655299</v>
      </c>
      <c r="S166" s="2">
        <f t="shared" si="17"/>
        <v>531241.42514499277</v>
      </c>
      <c r="T166" s="2">
        <f t="shared" si="18"/>
        <v>25854.857142857276</v>
      </c>
      <c r="U166" s="2">
        <f t="shared" si="19"/>
        <v>576539.03452679515</v>
      </c>
      <c r="V166" s="2">
        <f t="shared" si="34"/>
        <v>21726188.346290544</v>
      </c>
      <c r="W166" s="2">
        <f t="shared" si="20"/>
        <v>411301.12760022283</v>
      </c>
      <c r="X166" s="2">
        <f t="shared" si="6"/>
        <v>165237.90692657232</v>
      </c>
      <c r="Y166" s="2">
        <f t="shared" si="37"/>
        <v>43059793.326364741</v>
      </c>
      <c r="Z166" s="2" t="str">
        <f t="shared" si="8"/>
        <v>HERE</v>
      </c>
      <c r="AA166" s="2">
        <f>IF(Z166="HERE",Y166,AA165+Graph!$G$1*1000)</f>
        <v>43059793.326364741</v>
      </c>
      <c r="AB166" s="2">
        <f t="shared" si="21"/>
        <v>165237.90692657232</v>
      </c>
      <c r="AC166" s="2">
        <f t="shared" si="38"/>
        <v>21726188.346290544</v>
      </c>
      <c r="AD166" s="3">
        <f t="shared" si="10"/>
        <v>43059793.326364741</v>
      </c>
      <c r="AE166" s="2">
        <f>IF(AE164&gt;=52800000,52800000,IF(AB145=Graph!G$1*1000,AE165+Graph!G$1*1000,AC166))</f>
        <v>21726188.346290544</v>
      </c>
      <c r="AF166" s="3">
        <f t="shared" si="11"/>
        <v>21726188.346290544</v>
      </c>
      <c r="AG166" s="3">
        <f t="shared" si="29"/>
        <v>36265525.419164963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89</v>
      </c>
      <c r="C167" s="7"/>
      <c r="D167" s="2" t="e">
        <f t="shared" si="12"/>
        <v>#N/A</v>
      </c>
      <c r="E167" s="2" t="e">
        <f t="shared" si="22"/>
        <v>#N/A</v>
      </c>
      <c r="F167" s="2">
        <v>532669.28583004326</v>
      </c>
      <c r="G167" s="2">
        <f t="shared" si="41"/>
        <v>532669.28583004326</v>
      </c>
      <c r="H167" s="2">
        <f t="shared" si="39"/>
        <v>61905614.99619174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3097214.2857142868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578324.59784072638</v>
      </c>
      <c r="Q167" s="2">
        <f t="shared" si="42"/>
        <v>578324.59784072638</v>
      </c>
      <c r="R167" s="2">
        <f t="shared" si="40"/>
        <v>65364306.270496026</v>
      </c>
      <c r="S167" s="2">
        <f t="shared" si="17"/>
        <v>532669.28583004326</v>
      </c>
      <c r="T167" s="2">
        <f t="shared" si="18"/>
        <v>25854.857142857276</v>
      </c>
      <c r="U167" s="2">
        <f t="shared" si="19"/>
        <v>578324.59784072638</v>
      </c>
      <c r="V167" s="2">
        <f t="shared" si="34"/>
        <v>22138917.334575817</v>
      </c>
      <c r="W167" s="2">
        <f t="shared" si="20"/>
        <v>412728.98828527331</v>
      </c>
      <c r="X167" s="2">
        <f t="shared" si="6"/>
        <v>165595.60955545306</v>
      </c>
      <c r="Y167" s="2">
        <f t="shared" si="37"/>
        <v>43225388.935920194</v>
      </c>
      <c r="Z167" s="2" t="str">
        <f t="shared" si="8"/>
        <v>HERE</v>
      </c>
      <c r="AA167" s="2">
        <f>IF(Z167="HERE",Y167,AA166+Graph!$G$1*1000)</f>
        <v>43225388.935920194</v>
      </c>
      <c r="AB167" s="2">
        <f t="shared" si="21"/>
        <v>165595.60955545306</v>
      </c>
      <c r="AC167" s="2">
        <f t="shared" si="38"/>
        <v>22138917.334575817</v>
      </c>
      <c r="AD167" s="3">
        <f t="shared" si="10"/>
        <v>43225388.935920194</v>
      </c>
      <c r="AE167" s="2">
        <f>IF(AE165&gt;=52800000,52800000,IF(AB146=Graph!G$1*1000,AE166+Graph!G$1*1000,AC167))</f>
        <v>22138917.334575817</v>
      </c>
      <c r="AF167" s="3">
        <f t="shared" si="11"/>
        <v>22138917.334575817</v>
      </c>
      <c r="AG167" s="3">
        <f t="shared" si="29"/>
        <v>36324621.810588442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90</v>
      </c>
      <c r="C168" s="7"/>
      <c r="D168" s="2" t="e">
        <f t="shared" si="12"/>
        <v>#N/A</v>
      </c>
      <c r="E168" s="2" t="e">
        <f t="shared" si="22"/>
        <v>#N/A</v>
      </c>
      <c r="F168" s="2">
        <v>534097.14651510119</v>
      </c>
      <c r="G168" s="2">
        <f t="shared" si="41"/>
        <v>534097.14651510119</v>
      </c>
      <c r="H168" s="2">
        <f t="shared" si="39"/>
        <v>62439712.142706841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3123069.1428571441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580110.1611546427</v>
      </c>
      <c r="Q168" s="2">
        <f t="shared" si="42"/>
        <v>580110.1611546427</v>
      </c>
      <c r="R168" s="2">
        <f t="shared" si="40"/>
        <v>65944416.431650668</v>
      </c>
      <c r="S168" s="2">
        <f t="shared" si="17"/>
        <v>534097.14651510119</v>
      </c>
      <c r="T168" s="2">
        <f t="shared" si="18"/>
        <v>25854.857142857276</v>
      </c>
      <c r="U168" s="2">
        <f t="shared" si="19"/>
        <v>580110.1611546427</v>
      </c>
      <c r="V168" s="2">
        <f t="shared" si="34"/>
        <v>22553074.183546148</v>
      </c>
      <c r="W168" s="2">
        <f t="shared" si="20"/>
        <v>414156.84897033125</v>
      </c>
      <c r="X168" s="2">
        <f t="shared" si="6"/>
        <v>165953.31218431145</v>
      </c>
      <c r="Y168" s="2">
        <f t="shared" si="37"/>
        <v>43391342.248104505</v>
      </c>
      <c r="Z168" s="2" t="str">
        <f t="shared" si="8"/>
        <v>HERE</v>
      </c>
      <c r="AA168" s="2">
        <f>IF(Z168="HERE",Y168,AA167+Graph!$G$1*1000)</f>
        <v>43391342.248104505</v>
      </c>
      <c r="AB168" s="2">
        <f t="shared" si="21"/>
        <v>165953.31218431145</v>
      </c>
      <c r="AC168" s="2">
        <f t="shared" si="38"/>
        <v>22553074.183546148</v>
      </c>
      <c r="AD168" s="3">
        <f t="shared" si="10"/>
        <v>43391342.248104505</v>
      </c>
      <c r="AE168" s="2">
        <f>IF(AE166&gt;=52800000,52800000,IF(AB147=Graph!G$1*1000,AE167+Graph!G$1*1000,AC168))</f>
        <v>22553074.183546148</v>
      </c>
      <c r="AF168" s="3">
        <f t="shared" si="11"/>
        <v>22553074.183546148</v>
      </c>
      <c r="AG168" s="3">
        <f t="shared" si="29"/>
        <v>36350061.258994453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91</v>
      </c>
      <c r="C169" s="7"/>
      <c r="D169" s="2" t="e">
        <f t="shared" si="12"/>
        <v>#N/A</v>
      </c>
      <c r="E169" s="2" t="e">
        <f t="shared" si="22"/>
        <v>#N/A</v>
      </c>
      <c r="F169" s="2">
        <v>535525.00720015913</v>
      </c>
      <c r="G169" s="2">
        <f t="shared" si="41"/>
        <v>535525.00720015913</v>
      </c>
      <c r="H169" s="2">
        <f t="shared" si="39"/>
        <v>62975237.149907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3148924.0000000014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581895.72446857393</v>
      </c>
      <c r="Q169" s="2">
        <f t="shared" si="42"/>
        <v>581895.72446857393</v>
      </c>
      <c r="R169" s="2">
        <f t="shared" si="40"/>
        <v>66526312.156119242</v>
      </c>
      <c r="S169" s="2">
        <f t="shared" si="17"/>
        <v>535525.00720015913</v>
      </c>
      <c r="T169" s="2">
        <f t="shared" si="18"/>
        <v>25854.857142857276</v>
      </c>
      <c r="U169" s="2">
        <f t="shared" si="19"/>
        <v>581895.72446857393</v>
      </c>
      <c r="V169" s="2">
        <f t="shared" si="34"/>
        <v>22968658.893201537</v>
      </c>
      <c r="W169" s="2">
        <f t="shared" si="20"/>
        <v>415584.70965538919</v>
      </c>
      <c r="X169" s="2">
        <f t="shared" si="6"/>
        <v>166311.01481318474</v>
      </c>
      <c r="Y169" s="2">
        <f t="shared" si="37"/>
        <v>43557653.26291769</v>
      </c>
      <c r="Z169" s="2" t="str">
        <f t="shared" si="8"/>
        <v>HERE</v>
      </c>
      <c r="AA169" s="2">
        <f>IF(Z169="HERE",Y169,AA168+Graph!$G$1*1000)</f>
        <v>43557653.26291769</v>
      </c>
      <c r="AB169" s="2">
        <f t="shared" si="21"/>
        <v>166311.01481318474</v>
      </c>
      <c r="AC169" s="2">
        <f t="shared" si="38"/>
        <v>22968658.893201537</v>
      </c>
      <c r="AD169" s="3">
        <f t="shared" si="10"/>
        <v>43557653.26291769</v>
      </c>
      <c r="AE169" s="2">
        <f>IF(AE167&gt;=52800000,52800000,IF(AB148=Graph!G$1*1000,AE168+Graph!G$1*1000,AC169))</f>
        <v>22968658.893201537</v>
      </c>
      <c r="AF169" s="3">
        <f t="shared" si="11"/>
        <v>22968658.893201537</v>
      </c>
      <c r="AG169" s="3">
        <f t="shared" si="29"/>
        <v>36410462.564382993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92</v>
      </c>
      <c r="C170" s="7"/>
      <c r="D170" s="2" t="e">
        <f t="shared" si="12"/>
        <v>#N/A</v>
      </c>
      <c r="E170" s="2" t="e">
        <f t="shared" si="22"/>
        <v>#N/A</v>
      </c>
      <c r="F170" s="2">
        <v>536952.86788521707</v>
      </c>
      <c r="G170" s="2">
        <f t="shared" si="41"/>
        <v>536952.86788521707</v>
      </c>
      <c r="H170" s="2">
        <f t="shared" si="39"/>
        <v>63512190.017792217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3174778.8571428587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583681.28778250515</v>
      </c>
      <c r="Q170" s="2">
        <f t="shared" si="42"/>
        <v>583681.28778250515</v>
      </c>
      <c r="R170" s="2">
        <f t="shared" si="40"/>
        <v>67109993.443901747</v>
      </c>
      <c r="S170" s="2">
        <f t="shared" si="17"/>
        <v>536952.86788521707</v>
      </c>
      <c r="T170" s="2">
        <f t="shared" si="18"/>
        <v>25854.857142857276</v>
      </c>
      <c r="U170" s="2">
        <f t="shared" si="19"/>
        <v>583681.28778250515</v>
      </c>
      <c r="V170" s="2">
        <f t="shared" si="34"/>
        <v>23385671.463541985</v>
      </c>
      <c r="W170" s="2">
        <f t="shared" si="20"/>
        <v>417012.57034044713</v>
      </c>
      <c r="X170" s="2">
        <f t="shared" si="6"/>
        <v>166668.71744205803</v>
      </c>
      <c r="Y170" s="2">
        <f t="shared" si="37"/>
        <v>43724321.980359748</v>
      </c>
      <c r="Z170" s="2" t="str">
        <f t="shared" si="8"/>
        <v>HERE</v>
      </c>
      <c r="AA170" s="2">
        <f>IF(Z170="HERE",Y170,AA169+Graph!$G$1*1000)</f>
        <v>43724321.980359748</v>
      </c>
      <c r="AB170" s="2">
        <f t="shared" si="21"/>
        <v>166668.71744205803</v>
      </c>
      <c r="AC170" s="2">
        <f t="shared" si="38"/>
        <v>23385671.463541985</v>
      </c>
      <c r="AD170" s="3">
        <f t="shared" si="10"/>
        <v>43724321.980359748</v>
      </c>
      <c r="AE170" s="2">
        <f>IF(AE168&gt;=52800000,52800000,IF(AB149=Graph!G$1*1000,AE169+Graph!G$1*1000,AC170))</f>
        <v>23385671.463541985</v>
      </c>
      <c r="AF170" s="3">
        <f t="shared" si="11"/>
        <v>23385671.463541985</v>
      </c>
      <c r="AG170" s="3">
        <f t="shared" si="29"/>
        <v>36699760.87675406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93</v>
      </c>
      <c r="C171" s="7"/>
      <c r="D171" s="2" t="e">
        <f t="shared" si="12"/>
        <v>#N/A</v>
      </c>
      <c r="E171" s="2" t="e">
        <f t="shared" si="22"/>
        <v>#N/A</v>
      </c>
      <c r="F171" s="2">
        <v>538380.72857027501</v>
      </c>
      <c r="G171" s="2">
        <f t="shared" si="41"/>
        <v>538380.72857027501</v>
      </c>
      <c r="H171" s="2">
        <f t="shared" si="39"/>
        <v>64050570.746362492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3200633.7142857159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585466.85109642148</v>
      </c>
      <c r="Q171" s="2">
        <f t="shared" si="42"/>
        <v>585466.85109642148</v>
      </c>
      <c r="R171" s="2">
        <f t="shared" si="40"/>
        <v>67695460.294998169</v>
      </c>
      <c r="S171" s="2">
        <f t="shared" si="17"/>
        <v>538380.72857027501</v>
      </c>
      <c r="T171" s="2">
        <f t="shared" si="18"/>
        <v>25854.857142857276</v>
      </c>
      <c r="U171" s="2">
        <f t="shared" si="19"/>
        <v>585466.85109642148</v>
      </c>
      <c r="V171" s="2">
        <f t="shared" si="34"/>
        <v>23804111.89456749</v>
      </c>
      <c r="W171" s="2">
        <f t="shared" si="20"/>
        <v>418440.43102550507</v>
      </c>
      <c r="X171" s="2">
        <f t="shared" si="6"/>
        <v>167026.42007091641</v>
      </c>
      <c r="Y171" s="2">
        <f t="shared" si="37"/>
        <v>43891348.400430664</v>
      </c>
      <c r="Z171" s="2" t="str">
        <f t="shared" si="8"/>
        <v>HERE</v>
      </c>
      <c r="AA171" s="2">
        <f>IF(Z171="HERE",Y171,AA170+Graph!$G$1*1000)</f>
        <v>43891348.400430664</v>
      </c>
      <c r="AB171" s="2">
        <f t="shared" si="21"/>
        <v>167026.42007091641</v>
      </c>
      <c r="AC171" s="2">
        <f t="shared" si="38"/>
        <v>23804111.89456749</v>
      </c>
      <c r="AD171" s="3">
        <f t="shared" si="10"/>
        <v>43891348.400430664</v>
      </c>
      <c r="AE171" s="2">
        <f>IF(AE169&gt;=52800000,52800000,IF(AB150=Graph!G$1*1000,AE170+Graph!G$1*1000,AC171))</f>
        <v>23804111.89456749</v>
      </c>
      <c r="AF171" s="3">
        <f t="shared" si="11"/>
        <v>23804111.89456749</v>
      </c>
      <c r="AG171" s="3">
        <f t="shared" si="29"/>
        <v>36958371.29610768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94</v>
      </c>
      <c r="C172" s="7"/>
      <c r="D172" s="2" t="e">
        <f t="shared" si="12"/>
        <v>#N/A</v>
      </c>
      <c r="E172" s="2" t="e">
        <f t="shared" si="22"/>
        <v>#N/A</v>
      </c>
      <c r="F172" s="2">
        <v>539808.58925533295</v>
      </c>
      <c r="G172" s="2">
        <f t="shared" si="41"/>
        <v>539808.58925533295</v>
      </c>
      <c r="H172" s="2">
        <f t="shared" si="39"/>
        <v>64590379.335617825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3226488.5714285732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587252.41441035271</v>
      </c>
      <c r="Q172" s="2">
        <f t="shared" si="42"/>
        <v>587252.41441035271</v>
      </c>
      <c r="R172" s="2">
        <f t="shared" si="40"/>
        <v>68282712.709408522</v>
      </c>
      <c r="S172" s="2">
        <f t="shared" si="17"/>
        <v>539808.58925533295</v>
      </c>
      <c r="T172" s="2">
        <f t="shared" si="18"/>
        <v>25854.857142857276</v>
      </c>
      <c r="U172" s="2">
        <f t="shared" si="19"/>
        <v>587252.41441035271</v>
      </c>
      <c r="V172" s="2">
        <f t="shared" si="34"/>
        <v>24223980.186278053</v>
      </c>
      <c r="W172" s="2">
        <f t="shared" si="20"/>
        <v>419868.291710563</v>
      </c>
      <c r="X172" s="2">
        <f t="shared" si="6"/>
        <v>167384.1226997897</v>
      </c>
      <c r="Y172" s="2">
        <f t="shared" si="37"/>
        <v>44058732.523130454</v>
      </c>
      <c r="Z172" s="2" t="str">
        <f t="shared" si="8"/>
        <v>HERE</v>
      </c>
      <c r="AA172" s="2">
        <f>IF(Z172="HERE",Y172,AA171+Graph!$G$1*1000)</f>
        <v>44058732.523130454</v>
      </c>
      <c r="AB172" s="2">
        <f t="shared" si="21"/>
        <v>167384.1226997897</v>
      </c>
      <c r="AC172" s="2">
        <f t="shared" si="38"/>
        <v>24223980.186278053</v>
      </c>
      <c r="AD172" s="3">
        <f t="shared" si="10"/>
        <v>44058732.523130454</v>
      </c>
      <c r="AE172" s="2">
        <f>IF(AE170&gt;=52800000,52800000,IF(AB151=Graph!G$1*1000,AE171+Graph!G$1*1000,AC172))</f>
        <v>24223980.186278053</v>
      </c>
      <c r="AF172" s="3">
        <f t="shared" si="11"/>
        <v>24223980.186278053</v>
      </c>
      <c r="AG172" s="3">
        <f t="shared" si="29"/>
        <v>37143016.072443813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95</v>
      </c>
      <c r="C173" s="7"/>
      <c r="D173" s="2" t="e">
        <f t="shared" si="12"/>
        <v>#N/A</v>
      </c>
      <c r="E173" s="2" t="e">
        <f t="shared" si="22"/>
        <v>#N/A</v>
      </c>
      <c r="F173" s="2">
        <v>541236.44994038343</v>
      </c>
      <c r="G173" s="2">
        <f t="shared" si="41"/>
        <v>541236.44994038343</v>
      </c>
      <c r="H173" s="2">
        <f t="shared" si="39"/>
        <v>65131615.785558209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3252343.4285714305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589037.97772426903</v>
      </c>
      <c r="Q173" s="2">
        <f t="shared" si="42"/>
        <v>589037.97772426903</v>
      </c>
      <c r="R173" s="2">
        <f t="shared" si="40"/>
        <v>68871750.687132791</v>
      </c>
      <c r="S173" s="2">
        <f t="shared" si="17"/>
        <v>541236.44994038343</v>
      </c>
      <c r="T173" s="2">
        <f t="shared" si="18"/>
        <v>25854.857142857276</v>
      </c>
      <c r="U173" s="2">
        <f t="shared" si="19"/>
        <v>589037.97772426903</v>
      </c>
      <c r="V173" s="2">
        <f t="shared" si="34"/>
        <v>24645276.338673666</v>
      </c>
      <c r="W173" s="2">
        <f t="shared" si="20"/>
        <v>421296.15239561349</v>
      </c>
      <c r="X173" s="2">
        <f t="shared" si="6"/>
        <v>167741.82532865554</v>
      </c>
      <c r="Y173" s="2">
        <f t="shared" si="37"/>
        <v>44226474.34845911</v>
      </c>
      <c r="Z173" s="2" t="str">
        <f t="shared" si="8"/>
        <v>HERE</v>
      </c>
      <c r="AA173" s="2">
        <f>IF(Z173="HERE",Y173,AA172+Graph!$G$1*1000)</f>
        <v>44226474.34845911</v>
      </c>
      <c r="AB173" s="2">
        <f t="shared" si="21"/>
        <v>167741.82532865554</v>
      </c>
      <c r="AC173" s="2">
        <f t="shared" si="38"/>
        <v>24645276.338673666</v>
      </c>
      <c r="AD173" s="3">
        <f t="shared" si="10"/>
        <v>44226474.34845911</v>
      </c>
      <c r="AE173" s="2">
        <f>IF(AE171&gt;=52800000,52800000,IF(AB152=Graph!G$1*1000,AE172+Graph!G$1*1000,AC173))</f>
        <v>24645276.338673666</v>
      </c>
      <c r="AF173" s="3">
        <f t="shared" si="11"/>
        <v>24645276.338673666</v>
      </c>
      <c r="AG173" s="3">
        <f t="shared" si="29"/>
        <v>37229609.605762489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96</v>
      </c>
      <c r="C174" s="7"/>
      <c r="D174" s="2" t="e">
        <f t="shared" si="12"/>
        <v>#N/A</v>
      </c>
      <c r="E174" s="2" t="e">
        <f t="shared" si="22"/>
        <v>#N/A</v>
      </c>
      <c r="F174" s="2">
        <v>542664.31062544137</v>
      </c>
      <c r="G174" s="2">
        <f t="shared" si="41"/>
        <v>542664.31062544137</v>
      </c>
      <c r="H174" s="2">
        <f t="shared" si="39"/>
        <v>65674280.09618365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3278198.2857142878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590823.54103820026</v>
      </c>
      <c r="Q174" s="2">
        <f t="shared" si="42"/>
        <v>590823.54103820026</v>
      </c>
      <c r="R174" s="2">
        <f t="shared" si="40"/>
        <v>69462574.228170991</v>
      </c>
      <c r="S174" s="2">
        <f t="shared" si="17"/>
        <v>542664.31062544137</v>
      </c>
      <c r="T174" s="2">
        <f t="shared" si="18"/>
        <v>25854.857142857276</v>
      </c>
      <c r="U174" s="2">
        <f t="shared" si="19"/>
        <v>590823.54103820026</v>
      </c>
      <c r="V174" s="2">
        <f t="shared" si="34"/>
        <v>25068000.351754338</v>
      </c>
      <c r="W174" s="2">
        <f t="shared" si="20"/>
        <v>422724.01308067143</v>
      </c>
      <c r="X174" s="2">
        <f t="shared" si="6"/>
        <v>168099.52795752883</v>
      </c>
      <c r="Y174" s="2">
        <f t="shared" si="37"/>
        <v>44394573.876416638</v>
      </c>
      <c r="Z174" s="2" t="str">
        <f t="shared" si="8"/>
        <v>HERE</v>
      </c>
      <c r="AA174" s="2">
        <f>IF(Z174="HERE",Y174,AA173+Graph!$G$1*1000)</f>
        <v>44394573.876416638</v>
      </c>
      <c r="AB174" s="2">
        <f t="shared" si="21"/>
        <v>168099.52795752883</v>
      </c>
      <c r="AC174" s="2">
        <f t="shared" si="38"/>
        <v>25068000.351754338</v>
      </c>
      <c r="AD174" s="3">
        <f t="shared" si="10"/>
        <v>44394573.876416638</v>
      </c>
      <c r="AE174" s="2">
        <f>IF(AE172&gt;=52800000,52800000,IF(AB153=Graph!G$1*1000,AE173+Graph!G$1*1000,AC174))</f>
        <v>25068000.351754338</v>
      </c>
      <c r="AF174" s="3">
        <f t="shared" si="11"/>
        <v>25068000.351754338</v>
      </c>
      <c r="AG174" s="3">
        <f t="shared" si="29"/>
        <v>37343017.746063687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97</v>
      </c>
      <c r="C175" s="7"/>
      <c r="D175" s="2" t="e">
        <f t="shared" si="12"/>
        <v>#N/A</v>
      </c>
      <c r="E175" s="2" t="e">
        <f t="shared" si="22"/>
        <v>#N/A</v>
      </c>
      <c r="F175" s="2">
        <v>544092.17131049931</v>
      </c>
      <c r="G175" s="2">
        <f t="shared" si="41"/>
        <v>544092.17131049931</v>
      </c>
      <c r="H175" s="2">
        <f t="shared" si="39"/>
        <v>66218372.26749415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3304053.1428571451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592609.10435211658</v>
      </c>
      <c r="Q175" s="2">
        <f t="shared" si="42"/>
        <v>592609.10435211658</v>
      </c>
      <c r="R175" s="2">
        <f t="shared" si="40"/>
        <v>70055183.332523108</v>
      </c>
      <c r="S175" s="2">
        <f t="shared" si="17"/>
        <v>544092.17131049931</v>
      </c>
      <c r="T175" s="2">
        <f t="shared" si="18"/>
        <v>25854.857142857276</v>
      </c>
      <c r="U175" s="2">
        <f t="shared" si="19"/>
        <v>592609.10435211658</v>
      </c>
      <c r="V175" s="2">
        <f t="shared" si="34"/>
        <v>25492152.225520067</v>
      </c>
      <c r="W175" s="2">
        <f t="shared" si="20"/>
        <v>424151.87376572937</v>
      </c>
      <c r="X175" s="2">
        <f t="shared" si="6"/>
        <v>168457.23058638722</v>
      </c>
      <c r="Y175" s="2">
        <f t="shared" si="37"/>
        <v>44563031.107003026</v>
      </c>
      <c r="Z175" s="2" t="str">
        <f t="shared" si="8"/>
        <v>HERE</v>
      </c>
      <c r="AA175" s="2">
        <f>IF(Z175="HERE",Y175,AA174+Graph!$G$1*1000)</f>
        <v>44563031.107003026</v>
      </c>
      <c r="AB175" s="2">
        <f t="shared" si="21"/>
        <v>168457.23058638722</v>
      </c>
      <c r="AC175" s="2">
        <f t="shared" si="38"/>
        <v>25492152.225520067</v>
      </c>
      <c r="AD175" s="3">
        <f t="shared" si="10"/>
        <v>44563031.107003026</v>
      </c>
      <c r="AE175" s="2">
        <f>IF(AE173&gt;=52800000,52800000,IF(AB154=Graph!G$1*1000,AE174+Graph!G$1*1000,AC175))</f>
        <v>25492152.225520067</v>
      </c>
      <c r="AF175" s="3">
        <f t="shared" si="11"/>
        <v>25492152.225520067</v>
      </c>
      <c r="AG175" s="3">
        <f t="shared" si="29"/>
        <v>37526498.693347432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98</v>
      </c>
      <c r="C176" s="7"/>
      <c r="D176" s="2" t="e">
        <f t="shared" si="12"/>
        <v>#N/A</v>
      </c>
      <c r="E176" s="2" t="e">
        <f t="shared" si="22"/>
        <v>#N/A</v>
      </c>
      <c r="F176" s="2">
        <v>545520.03199555725</v>
      </c>
      <c r="G176" s="2">
        <f t="shared" si="41"/>
        <v>545520.03199555725</v>
      </c>
      <c r="H176" s="2">
        <f t="shared" si="39"/>
        <v>66763892.299489707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3329908.0000000023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594394.66766604781</v>
      </c>
      <c r="Q176" s="2">
        <f t="shared" si="42"/>
        <v>594394.66766604781</v>
      </c>
      <c r="R176" s="2">
        <f t="shared" si="40"/>
        <v>70649578.000189155</v>
      </c>
      <c r="S176" s="2">
        <f t="shared" si="17"/>
        <v>545520.03199555725</v>
      </c>
      <c r="T176" s="2">
        <f t="shared" si="18"/>
        <v>25854.857142857276</v>
      </c>
      <c r="U176" s="2">
        <f t="shared" si="19"/>
        <v>594394.66766604781</v>
      </c>
      <c r="V176" s="2">
        <f t="shared" si="34"/>
        <v>25917731.959970854</v>
      </c>
      <c r="W176" s="2">
        <f t="shared" si="20"/>
        <v>425579.73445078731</v>
      </c>
      <c r="X176" s="2">
        <f t="shared" si="6"/>
        <v>168814.93321526051</v>
      </c>
      <c r="Y176" s="2">
        <f t="shared" si="37"/>
        <v>44731846.040218286</v>
      </c>
      <c r="Z176" s="2" t="str">
        <f t="shared" si="8"/>
        <v>HERE</v>
      </c>
      <c r="AA176" s="2">
        <f>IF(Z176="HERE",Y176,AA175+Graph!$G$1*1000)</f>
        <v>44731846.040218286</v>
      </c>
      <c r="AB176" s="2">
        <f t="shared" si="21"/>
        <v>168814.93321526051</v>
      </c>
      <c r="AC176" s="2">
        <f t="shared" si="38"/>
        <v>25917731.959970854</v>
      </c>
      <c r="AD176" s="3">
        <f t="shared" si="10"/>
        <v>44731846.040218286</v>
      </c>
      <c r="AE176" s="2">
        <f>IF(AE174&gt;=52800000,52800000,IF(AB155=Graph!G$1*1000,AE175+Graph!G$1*1000,AC176))</f>
        <v>25917731.959970854</v>
      </c>
      <c r="AF176" s="3">
        <f t="shared" si="11"/>
        <v>25917731.959970854</v>
      </c>
      <c r="AG176" s="3">
        <f t="shared" si="29"/>
        <v>37743229.597613692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99</v>
      </c>
      <c r="C177" s="7"/>
      <c r="D177" s="2" t="e">
        <f t="shared" si="12"/>
        <v>#N/A</v>
      </c>
      <c r="E177" s="2" t="e">
        <f t="shared" si="22"/>
        <v>#N/A</v>
      </c>
      <c r="F177" s="2">
        <v>546947.89268061519</v>
      </c>
      <c r="G177" s="2">
        <f t="shared" si="41"/>
        <v>546947.89268061519</v>
      </c>
      <c r="H177" s="2">
        <f t="shared" si="39"/>
        <v>67310840.192170322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3355762.8571428596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596180.23097996414</v>
      </c>
      <c r="Q177" s="2">
        <f t="shared" si="42"/>
        <v>596180.23097996414</v>
      </c>
      <c r="R177" s="2">
        <f t="shared" si="40"/>
        <v>71245758.231169119</v>
      </c>
      <c r="S177" s="2">
        <f t="shared" si="17"/>
        <v>546947.89268061519</v>
      </c>
      <c r="T177" s="2">
        <f t="shared" si="18"/>
        <v>25854.857142857276</v>
      </c>
      <c r="U177" s="2">
        <f t="shared" si="19"/>
        <v>596180.23097996414</v>
      </c>
      <c r="V177" s="2">
        <f t="shared" si="34"/>
        <v>26344739.555106699</v>
      </c>
      <c r="W177" s="2">
        <f t="shared" si="20"/>
        <v>427007.59513584524</v>
      </c>
      <c r="X177" s="2">
        <f t="shared" si="6"/>
        <v>169172.63584411889</v>
      </c>
      <c r="Y177" s="2">
        <f t="shared" si="37"/>
        <v>44901018.676062405</v>
      </c>
      <c r="Z177" s="2" t="str">
        <f t="shared" si="8"/>
        <v>HERE</v>
      </c>
      <c r="AA177" s="2">
        <f>IF(Z177="HERE",Y177,AA176+Graph!$G$1*1000)</f>
        <v>44901018.676062405</v>
      </c>
      <c r="AB177" s="2">
        <f t="shared" si="21"/>
        <v>169172.63584411889</v>
      </c>
      <c r="AC177" s="2">
        <f t="shared" si="38"/>
        <v>26344739.555106699</v>
      </c>
      <c r="AD177" s="3">
        <f t="shared" si="10"/>
        <v>44901018.676062405</v>
      </c>
      <c r="AE177" s="2">
        <f>IF(AE175&gt;=52800000,52800000,IF(AB156=Graph!G$1*1000,AE176+Graph!G$1*1000,AC177))</f>
        <v>26344739.555106699</v>
      </c>
      <c r="AF177" s="3">
        <f t="shared" si="11"/>
        <v>26344739.555106699</v>
      </c>
      <c r="AG177" s="3">
        <f t="shared" si="29"/>
        <v>38125583.508862495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100</v>
      </c>
      <c r="C178" s="7"/>
      <c r="D178" s="2" t="e">
        <f t="shared" si="12"/>
        <v>#N/A</v>
      </c>
      <c r="E178" s="2" t="e">
        <f t="shared" si="22"/>
        <v>#N/A</v>
      </c>
      <c r="F178" s="2">
        <v>548375.75336567312</v>
      </c>
      <c r="G178" s="2">
        <f t="shared" si="41"/>
        <v>548375.75336567312</v>
      </c>
      <c r="H178" s="2">
        <f t="shared" si="39"/>
        <v>67859215.945535988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3381617.7142857169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597965.79429389536</v>
      </c>
      <c r="Q178" s="2">
        <f t="shared" si="42"/>
        <v>597965.79429389536</v>
      </c>
      <c r="R178" s="2">
        <f t="shared" si="40"/>
        <v>71843724.025463015</v>
      </c>
      <c r="S178" s="2">
        <f t="shared" si="17"/>
        <v>548375.75336566567</v>
      </c>
      <c r="T178" s="2">
        <f t="shared" si="18"/>
        <v>25854.857142857276</v>
      </c>
      <c r="U178" s="2">
        <f t="shared" si="19"/>
        <v>597965.79429389536</v>
      </c>
      <c r="V178" s="2">
        <f t="shared" si="34"/>
        <v>26773175.010927603</v>
      </c>
      <c r="W178" s="2">
        <f t="shared" si="20"/>
        <v>428435.45582090318</v>
      </c>
      <c r="X178" s="2">
        <f t="shared" si="6"/>
        <v>169530.33847299218</v>
      </c>
      <c r="Y178" s="2">
        <f t="shared" si="37"/>
        <v>45070549.014535397</v>
      </c>
      <c r="Z178" s="2" t="str">
        <f t="shared" si="8"/>
        <v>HERE</v>
      </c>
      <c r="AA178" s="2">
        <f>IF(Z178="HERE",Y178,AA177+Graph!$G$1*1000)</f>
        <v>45070549.014535397</v>
      </c>
      <c r="AB178" s="2">
        <f t="shared" si="21"/>
        <v>169530.33847299218</v>
      </c>
      <c r="AC178" s="2">
        <f t="shared" si="38"/>
        <v>26773175.010927603</v>
      </c>
      <c r="AD178" s="3">
        <f t="shared" si="10"/>
        <v>45070549.014535397</v>
      </c>
      <c r="AE178" s="2">
        <f>IF(AE176&gt;=52800000,52800000,IF(AB157=Graph!G$1*1000,AE177+Graph!G$1*1000,AC178))</f>
        <v>26773175.010927603</v>
      </c>
      <c r="AF178" s="3">
        <f t="shared" si="11"/>
        <v>26773175.010927603</v>
      </c>
      <c r="AG178" s="3">
        <f t="shared" si="29"/>
        <v>38466515.727093816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101</v>
      </c>
      <c r="C179" s="7"/>
      <c r="D179" s="2" t="e">
        <f t="shared" si="12"/>
        <v>#N/A</v>
      </c>
      <c r="E179" s="2" t="e">
        <f t="shared" si="22"/>
        <v>#N/A</v>
      </c>
      <c r="F179" s="2">
        <v>549803.61405072361</v>
      </c>
      <c r="G179" s="2">
        <f t="shared" si="41"/>
        <v>549803.61405072361</v>
      </c>
      <c r="H179" s="2">
        <f t="shared" si="39"/>
        <v>68409019.559586704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3407472.5714285742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599751.35760782659</v>
      </c>
      <c r="Q179" s="2">
        <f t="shared" si="42"/>
        <v>599751.35760782659</v>
      </c>
      <c r="R179" s="2">
        <f t="shared" si="40"/>
        <v>72443475.383070841</v>
      </c>
      <c r="S179" s="2">
        <f t="shared" si="17"/>
        <v>549803.61405071616</v>
      </c>
      <c r="T179" s="2">
        <f t="shared" si="18"/>
        <v>25854.857142857276</v>
      </c>
      <c r="U179" s="2">
        <f t="shared" si="19"/>
        <v>599751.35760782659</v>
      </c>
      <c r="V179" s="2">
        <f t="shared" si="34"/>
        <v>27203038.327433564</v>
      </c>
      <c r="W179" s="2">
        <f t="shared" si="20"/>
        <v>429863.31650596112</v>
      </c>
      <c r="X179" s="2">
        <f t="shared" si="6"/>
        <v>169888.04110186547</v>
      </c>
      <c r="Y179" s="2">
        <f t="shared" si="37"/>
        <v>45240437.055637263</v>
      </c>
      <c r="Z179" s="2" t="str">
        <f t="shared" si="8"/>
        <v>HERE</v>
      </c>
      <c r="AA179" s="2">
        <f>IF(Z179="HERE",Y179,AA178+Graph!$G$1*1000)</f>
        <v>45240437.055637263</v>
      </c>
      <c r="AB179" s="2">
        <f t="shared" si="21"/>
        <v>169888.04110186547</v>
      </c>
      <c r="AC179" s="2">
        <f t="shared" si="38"/>
        <v>27203038.327433564</v>
      </c>
      <c r="AD179" s="3">
        <f t="shared" si="10"/>
        <v>45240437.055637263</v>
      </c>
      <c r="AE179" s="2">
        <f>IF(AE177&gt;=52800000,52800000,IF(AB158=Graph!G$1*1000,AE178+Graph!G$1*1000,AC179))</f>
        <v>27203038.327433564</v>
      </c>
      <c r="AF179" s="3">
        <f t="shared" si="11"/>
        <v>27203038.327433564</v>
      </c>
      <c r="AG179" s="3">
        <f t="shared" si="29"/>
        <v>38694856.602307685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102</v>
      </c>
      <c r="C180" s="7"/>
      <c r="D180" s="2" t="e">
        <f t="shared" si="12"/>
        <v>#N/A</v>
      </c>
      <c r="E180" s="2" t="e">
        <f t="shared" si="22"/>
        <v>#N/A</v>
      </c>
      <c r="F180" s="2">
        <v>551231.47473578155</v>
      </c>
      <c r="G180" s="2">
        <f t="shared" si="41"/>
        <v>551231.47473578155</v>
      </c>
      <c r="H180" s="2">
        <f t="shared" si="39"/>
        <v>68960251.034322485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3433327.4285714314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601536.92092174292</v>
      </c>
      <c r="Q180" s="2">
        <f t="shared" si="42"/>
        <v>601536.92092174292</v>
      </c>
      <c r="R180" s="2">
        <f t="shared" si="40"/>
        <v>73045012.303992584</v>
      </c>
      <c r="S180" s="2">
        <f t="shared" si="17"/>
        <v>551231.47473578155</v>
      </c>
      <c r="T180" s="2">
        <f t="shared" si="18"/>
        <v>25854.857142857276</v>
      </c>
      <c r="U180" s="2">
        <f t="shared" si="19"/>
        <v>601536.92092174292</v>
      </c>
      <c r="V180" s="2">
        <f t="shared" si="34"/>
        <v>27634329.504624575</v>
      </c>
      <c r="W180" s="2">
        <f t="shared" si="20"/>
        <v>431291.17719101161</v>
      </c>
      <c r="X180" s="2">
        <f t="shared" si="6"/>
        <v>170245.74373073131</v>
      </c>
      <c r="Y180" s="2">
        <f t="shared" si="37"/>
        <v>45410682.799367994</v>
      </c>
      <c r="Z180" s="2" t="str">
        <f t="shared" si="8"/>
        <v>HERE</v>
      </c>
      <c r="AA180" s="2">
        <f>IF(Z180="HERE",Y180,AA179+Graph!$G$1*1000)</f>
        <v>45410682.799367994</v>
      </c>
      <c r="AB180" s="2">
        <f t="shared" si="21"/>
        <v>170245.74373073131</v>
      </c>
      <c r="AC180" s="2">
        <f t="shared" si="38"/>
        <v>27634329.504624575</v>
      </c>
      <c r="AD180" s="3">
        <f t="shared" si="10"/>
        <v>45410682.799367994</v>
      </c>
      <c r="AE180" s="2">
        <f>IF(AE178&gt;=52800000,52800000,IF(AB159=Graph!G$1*1000,AE179+Graph!G$1*1000,AC180))</f>
        <v>27634329.504624575</v>
      </c>
      <c r="AF180" s="3">
        <f t="shared" si="11"/>
        <v>27634329.504624575</v>
      </c>
      <c r="AG180" s="3">
        <f t="shared" si="29"/>
        <v>38820874.984504089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103</v>
      </c>
      <c r="C181" s="7"/>
      <c r="D181" s="2" t="e">
        <f t="shared" si="12"/>
        <v>#N/A</v>
      </c>
      <c r="E181" s="2" t="e">
        <f t="shared" si="22"/>
        <v>#N/A</v>
      </c>
      <c r="F181" s="2">
        <v>552659.33542083949</v>
      </c>
      <c r="G181" s="2">
        <f t="shared" si="41"/>
        <v>552659.33542083949</v>
      </c>
      <c r="H181" s="2">
        <f t="shared" si="39"/>
        <v>69512910.369743317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3459182.2857142887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603322.48423567414</v>
      </c>
      <c r="Q181" s="2">
        <f t="shared" si="42"/>
        <v>603322.48423567414</v>
      </c>
      <c r="R181" s="2">
        <f t="shared" si="40"/>
        <v>73648334.788228258</v>
      </c>
      <c r="S181" s="2">
        <f t="shared" si="17"/>
        <v>552659.33542083204</v>
      </c>
      <c r="T181" s="2">
        <f t="shared" si="18"/>
        <v>25854.857142857276</v>
      </c>
      <c r="U181" s="2">
        <f t="shared" si="19"/>
        <v>603322.48423567414</v>
      </c>
      <c r="V181" s="2">
        <f t="shared" si="34"/>
        <v>28067048.542500645</v>
      </c>
      <c r="W181" s="2">
        <f t="shared" si="20"/>
        <v>432719.03787606955</v>
      </c>
      <c r="X181" s="2">
        <f t="shared" si="6"/>
        <v>170603.4463596046</v>
      </c>
      <c r="Y181" s="2">
        <f t="shared" si="37"/>
        <v>45581286.245727599</v>
      </c>
      <c r="Z181" s="2" t="str">
        <f t="shared" si="8"/>
        <v>HERE</v>
      </c>
      <c r="AA181" s="2">
        <f>IF(Z181="HERE",Y181,AA180+Graph!$G$1*1000)</f>
        <v>45581286.245727599</v>
      </c>
      <c r="AB181" s="2">
        <f t="shared" si="21"/>
        <v>170603.4463596046</v>
      </c>
      <c r="AC181" s="2">
        <f t="shared" si="38"/>
        <v>28067048.542500645</v>
      </c>
      <c r="AD181" s="3">
        <f t="shared" si="10"/>
        <v>45581286.245727599</v>
      </c>
      <c r="AE181" s="2">
        <f>IF(AE179&gt;=52800000,52800000,IF(AB160=Graph!G$1*1000,AE180+Graph!G$1*1000,AC181))</f>
        <v>28067048.542500645</v>
      </c>
      <c r="AF181" s="3">
        <f t="shared" si="11"/>
        <v>28067048.542500645</v>
      </c>
      <c r="AG181" s="3">
        <f t="shared" si="29"/>
        <v>38917256.073683016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104</v>
      </c>
      <c r="C182" s="7"/>
      <c r="D182" s="2" t="e">
        <f t="shared" si="12"/>
        <v>#N/A</v>
      </c>
      <c r="E182" s="2" t="e">
        <f t="shared" si="22"/>
        <v>#N/A</v>
      </c>
      <c r="F182" s="2">
        <v>554087.19610589743</v>
      </c>
      <c r="G182" s="2">
        <f t="shared" si="41"/>
        <v>554087.19610589743</v>
      </c>
      <c r="H182" s="2">
        <f t="shared" si="39"/>
        <v>70066997.565849215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3485037.142857146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605108.04754959047</v>
      </c>
      <c r="Q182" s="2">
        <f t="shared" si="42"/>
        <v>605108.04754959047</v>
      </c>
      <c r="R182" s="2">
        <f t="shared" si="40"/>
        <v>74253442.835777849</v>
      </c>
      <c r="S182" s="2">
        <f t="shared" si="17"/>
        <v>554087.19610589743</v>
      </c>
      <c r="T182" s="2">
        <f t="shared" si="18"/>
        <v>25854.857142857276</v>
      </c>
      <c r="U182" s="2">
        <f t="shared" si="19"/>
        <v>605108.04754959047</v>
      </c>
      <c r="V182" s="2">
        <f t="shared" si="34"/>
        <v>28501195.441061772</v>
      </c>
      <c r="W182" s="2">
        <f t="shared" si="20"/>
        <v>434146.89856112748</v>
      </c>
      <c r="X182" s="2">
        <f t="shared" si="6"/>
        <v>170961.14898846298</v>
      </c>
      <c r="Y182" s="2">
        <f t="shared" si="37"/>
        <v>45752247.394716062</v>
      </c>
      <c r="Z182" s="2" t="str">
        <f t="shared" si="8"/>
        <v>HERE</v>
      </c>
      <c r="AA182" s="2">
        <f>IF(Z182="HERE",Y182,AA181+Graph!$G$1*1000)</f>
        <v>45752247.394716062</v>
      </c>
      <c r="AB182" s="2">
        <f t="shared" si="21"/>
        <v>170961.14898846298</v>
      </c>
      <c r="AC182" s="2">
        <f t="shared" si="38"/>
        <v>28501195.441061772</v>
      </c>
      <c r="AD182" s="3">
        <f t="shared" si="10"/>
        <v>45752247.394716062</v>
      </c>
      <c r="AE182" s="2">
        <f>IF(AE180&gt;=52800000,52800000,IF(AB161=Graph!G$1*1000,AE181+Graph!G$1*1000,AC182))</f>
        <v>28501195.441061772</v>
      </c>
      <c r="AF182" s="3">
        <f t="shared" si="11"/>
        <v>28501195.441061772</v>
      </c>
      <c r="AG182" s="3">
        <f t="shared" si="29"/>
        <v>38999287.119844481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105</v>
      </c>
      <c r="C183" s="7"/>
      <c r="D183" s="2" t="e">
        <f t="shared" si="12"/>
        <v>#N/A</v>
      </c>
      <c r="E183" s="2" t="e">
        <f t="shared" si="22"/>
        <v>#N/A</v>
      </c>
      <c r="F183" s="2">
        <v>555515.05679095536</v>
      </c>
      <c r="G183" s="2">
        <f t="shared" si="41"/>
        <v>555515.05679095536</v>
      </c>
      <c r="H183" s="2">
        <f t="shared" si="39"/>
        <v>70622512.622640163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3510892.0000000033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606893.6108635217</v>
      </c>
      <c r="Q183" s="2">
        <f t="shared" si="42"/>
        <v>606893.6108635217</v>
      </c>
      <c r="R183" s="2">
        <f t="shared" si="40"/>
        <v>74860336.446641371</v>
      </c>
      <c r="S183" s="2">
        <f t="shared" si="17"/>
        <v>555515.05679094791</v>
      </c>
      <c r="T183" s="2">
        <f t="shared" si="18"/>
        <v>25854.857142857276</v>
      </c>
      <c r="U183" s="2">
        <f t="shared" si="19"/>
        <v>606893.6108635217</v>
      </c>
      <c r="V183" s="2">
        <f t="shared" si="34"/>
        <v>28936770.200307958</v>
      </c>
      <c r="W183" s="2">
        <f t="shared" si="20"/>
        <v>435574.75924618542</v>
      </c>
      <c r="X183" s="2">
        <f t="shared" si="6"/>
        <v>171318.85161733627</v>
      </c>
      <c r="Y183" s="2">
        <f t="shared" si="37"/>
        <v>45923566.246333398</v>
      </c>
      <c r="Z183" s="2" t="str">
        <f t="shared" si="8"/>
        <v>HERE</v>
      </c>
      <c r="AA183" s="2">
        <f>IF(Z183="HERE",Y183,AA182+Graph!$G$1*1000)</f>
        <v>45923566.246333398</v>
      </c>
      <c r="AB183" s="2">
        <f t="shared" si="21"/>
        <v>171318.85161733627</v>
      </c>
      <c r="AC183" s="2">
        <f t="shared" si="38"/>
        <v>28936770.200307958</v>
      </c>
      <c r="AD183" s="3">
        <f t="shared" si="10"/>
        <v>45923566.246333398</v>
      </c>
      <c r="AE183" s="2">
        <f>IF(AE181&gt;=52800000,52800000,IF(AB162=Graph!G$1*1000,AE182+Graph!G$1*1000,AC183))</f>
        <v>28936770.200307958</v>
      </c>
      <c r="AF183" s="3">
        <f t="shared" si="11"/>
        <v>28936770.200307958</v>
      </c>
      <c r="AG183" s="3">
        <f t="shared" si="29"/>
        <v>39165366.672988467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106</v>
      </c>
      <c r="C184" s="7"/>
      <c r="D184" s="2" t="e">
        <f t="shared" si="12"/>
        <v>#N/A</v>
      </c>
      <c r="E184" s="2" t="e">
        <f t="shared" si="22"/>
        <v>#N/A</v>
      </c>
      <c r="F184" s="2">
        <v>556942.9174760133</v>
      </c>
      <c r="G184" s="2">
        <f t="shared" si="41"/>
        <v>556942.9174760133</v>
      </c>
      <c r="H184" s="2">
        <f t="shared" si="39"/>
        <v>71179455.540116176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3536746.8571428605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608679.17417743802</v>
      </c>
      <c r="Q184" s="2">
        <f t="shared" si="42"/>
        <v>608679.17417743802</v>
      </c>
      <c r="R184" s="2">
        <f t="shared" si="40"/>
        <v>75469015.620818809</v>
      </c>
      <c r="S184" s="2">
        <f t="shared" si="17"/>
        <v>556942.9174760133</v>
      </c>
      <c r="T184" s="2">
        <f t="shared" si="18"/>
        <v>25854.857142857276</v>
      </c>
      <c r="U184" s="2">
        <f t="shared" si="19"/>
        <v>608679.17417743802</v>
      </c>
      <c r="V184" s="2">
        <f t="shared" si="34"/>
        <v>29373772.820239201</v>
      </c>
      <c r="W184" s="2">
        <f t="shared" si="20"/>
        <v>437002.61993124336</v>
      </c>
      <c r="X184" s="2">
        <f t="shared" si="6"/>
        <v>171676.55424619466</v>
      </c>
      <c r="Y184" s="2">
        <f t="shared" si="37"/>
        <v>46095242.800579593</v>
      </c>
      <c r="Z184" s="2" t="str">
        <f t="shared" si="8"/>
        <v>HERE</v>
      </c>
      <c r="AA184" s="2">
        <f>IF(Z184="HERE",Y184,AA183+Graph!$G$1*1000)</f>
        <v>46095242.800579593</v>
      </c>
      <c r="AB184" s="2">
        <f t="shared" si="21"/>
        <v>171676.55424619466</v>
      </c>
      <c r="AC184" s="2">
        <f t="shared" si="38"/>
        <v>29373772.820239201</v>
      </c>
      <c r="AD184" s="3">
        <f t="shared" si="10"/>
        <v>46095242.800579593</v>
      </c>
      <c r="AE184" s="2">
        <f>IF(AE182&gt;=52800000,52800000,IF(AB163=Graph!G$1*1000,AE183+Graph!G$1*1000,AC184))</f>
        <v>29373772.820239201</v>
      </c>
      <c r="AF184" s="3">
        <f t="shared" si="11"/>
        <v>29373772.820239201</v>
      </c>
      <c r="AG184" s="3">
        <f t="shared" si="29"/>
        <v>39333465.869401708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107</v>
      </c>
      <c r="C185" s="7"/>
      <c r="D185" s="2" t="e">
        <f t="shared" si="12"/>
        <v>#N/A</v>
      </c>
      <c r="E185" s="2" t="e">
        <f t="shared" si="22"/>
        <v>#N/A</v>
      </c>
      <c r="F185" s="2">
        <v>558370.77816107124</v>
      </c>
      <c r="G185" s="2">
        <f t="shared" si="41"/>
        <v>558370.77816107124</v>
      </c>
      <c r="H185" s="2">
        <f t="shared" si="39"/>
        <v>71737826.31827724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3562601.7142857178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610464.73749136925</v>
      </c>
      <c r="Q185" s="2">
        <f t="shared" si="42"/>
        <v>610464.73749136925</v>
      </c>
      <c r="R185" s="2">
        <f t="shared" si="40"/>
        <v>76079480.358310178</v>
      </c>
      <c r="S185" s="2">
        <f t="shared" si="17"/>
        <v>558370.77816106379</v>
      </c>
      <c r="T185" s="2">
        <f t="shared" si="18"/>
        <v>25854.857142857276</v>
      </c>
      <c r="U185" s="2">
        <f t="shared" si="19"/>
        <v>610464.73749136925</v>
      </c>
      <c r="V185" s="2">
        <f t="shared" si="34"/>
        <v>29812203.300855502</v>
      </c>
      <c r="W185" s="2">
        <f t="shared" si="20"/>
        <v>438430.4806163013</v>
      </c>
      <c r="X185" s="2">
        <f t="shared" si="6"/>
        <v>172034.25687506795</v>
      </c>
      <c r="Y185" s="2">
        <f t="shared" si="37"/>
        <v>46267277.057454661</v>
      </c>
      <c r="Z185" s="2" t="str">
        <f t="shared" si="8"/>
        <v>HERE</v>
      </c>
      <c r="AA185" s="2">
        <f>IF(Z185="HERE",Y185,AA184+Graph!$G$1*1000)</f>
        <v>46267277.057454661</v>
      </c>
      <c r="AB185" s="2">
        <f t="shared" si="21"/>
        <v>172034.25687506795</v>
      </c>
      <c r="AC185" s="2">
        <f t="shared" si="38"/>
        <v>29812203.300855502</v>
      </c>
      <c r="AD185" s="3">
        <f t="shared" si="10"/>
        <v>46267277.057454661</v>
      </c>
      <c r="AE185" s="2">
        <f>IF(AE183&gt;=52800000,52800000,IF(AB164=Graph!G$1*1000,AE184+Graph!G$1*1000,AC185))</f>
        <v>29812203.300855502</v>
      </c>
      <c r="AF185" s="3">
        <f t="shared" si="11"/>
        <v>29812203.300855502</v>
      </c>
      <c r="AG185" s="3">
        <f t="shared" si="29"/>
        <v>39501958.391215168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108</v>
      </c>
      <c r="C186" s="7"/>
      <c r="D186" s="2" t="e">
        <f t="shared" si="12"/>
        <v>#N/A</v>
      </c>
      <c r="E186" s="2" t="e">
        <f t="shared" si="22"/>
        <v>#N/A</v>
      </c>
      <c r="F186" s="2">
        <v>559798.63884612173</v>
      </c>
      <c r="G186" s="2">
        <f t="shared" si="41"/>
        <v>559798.63884612173</v>
      </c>
      <c r="H186" s="2">
        <f t="shared" si="39"/>
        <v>72297624.957123369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3588456.5714285751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612250.30080528557</v>
      </c>
      <c r="Q186" s="2">
        <f t="shared" si="42"/>
        <v>612250.30080528557</v>
      </c>
      <c r="R186" s="2">
        <f t="shared" si="40"/>
        <v>76691730.659115463</v>
      </c>
      <c r="S186" s="2">
        <f t="shared" si="17"/>
        <v>559798.63884612918</v>
      </c>
      <c r="T186" s="2">
        <f t="shared" si="18"/>
        <v>25854.857142857276</v>
      </c>
      <c r="U186" s="2">
        <f t="shared" si="19"/>
        <v>612250.30080528557</v>
      </c>
      <c r="V186" s="2">
        <f t="shared" si="34"/>
        <v>30252061.642156854</v>
      </c>
      <c r="W186" s="2">
        <f t="shared" si="20"/>
        <v>439858.34130135179</v>
      </c>
      <c r="X186" s="2">
        <f t="shared" si="6"/>
        <v>172391.95950393379</v>
      </c>
      <c r="Y186" s="2">
        <f t="shared" si="37"/>
        <v>46439669.016958594</v>
      </c>
      <c r="Z186" s="2" t="str">
        <f t="shared" si="8"/>
        <v>HERE</v>
      </c>
      <c r="AA186" s="2">
        <f>IF(Z186="HERE",Y186,AA185+Graph!$G$1*1000)</f>
        <v>46439669.016958594</v>
      </c>
      <c r="AB186" s="2">
        <f t="shared" si="21"/>
        <v>172391.95950393379</v>
      </c>
      <c r="AC186" s="2">
        <f t="shared" si="38"/>
        <v>30252061.642156854</v>
      </c>
      <c r="AD186" s="3">
        <f t="shared" si="10"/>
        <v>46439669.016958594</v>
      </c>
      <c r="AE186" s="2">
        <f>IF(AE184&gt;=52800000,52800000,IF(AB165=Graph!G$1*1000,AE185+Graph!G$1*1000,AC186))</f>
        <v>30252061.642156854</v>
      </c>
      <c r="AF186" s="3">
        <f t="shared" si="11"/>
        <v>30252061.642156854</v>
      </c>
      <c r="AG186" s="3">
        <f t="shared" si="29"/>
        <v>39670844.238428868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109</v>
      </c>
      <c r="C187" s="7"/>
      <c r="D187" s="2" t="e">
        <f t="shared" si="12"/>
        <v>#N/A</v>
      </c>
      <c r="E187" s="2" t="e">
        <f t="shared" si="22"/>
        <v>#N/A</v>
      </c>
      <c r="F187" s="2">
        <v>561226.49953117967</v>
      </c>
      <c r="G187" s="2">
        <f t="shared" si="41"/>
        <v>561226.49953117967</v>
      </c>
      <c r="H187" s="2">
        <f t="shared" si="39"/>
        <v>72858851.456654549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3614311.4285714324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614035.8641192168</v>
      </c>
      <c r="Q187" s="2">
        <f t="shared" si="42"/>
        <v>614035.8641192168</v>
      </c>
      <c r="R187" s="2">
        <f t="shared" si="40"/>
        <v>77305766.52323468</v>
      </c>
      <c r="S187" s="2">
        <f t="shared" si="17"/>
        <v>561226.49953117967</v>
      </c>
      <c r="T187" s="2">
        <f t="shared" si="18"/>
        <v>25854.857142857276</v>
      </c>
      <c r="U187" s="2">
        <f t="shared" si="19"/>
        <v>614035.8641192168</v>
      </c>
      <c r="V187" s="2">
        <f t="shared" si="34"/>
        <v>30693347.844143264</v>
      </c>
      <c r="W187" s="2">
        <f t="shared" si="20"/>
        <v>441286.20198640972</v>
      </c>
      <c r="X187" s="2">
        <f t="shared" si="6"/>
        <v>172749.66213280708</v>
      </c>
      <c r="Y187" s="2">
        <f t="shared" si="37"/>
        <v>46612418.679091401</v>
      </c>
      <c r="Z187" s="2" t="str">
        <f t="shared" si="8"/>
        <v>HERE</v>
      </c>
      <c r="AA187" s="2">
        <f>IF(Z187="HERE",Y187,AA186+Graph!$G$1*1000)</f>
        <v>46612418.679091401</v>
      </c>
      <c r="AB187" s="2">
        <f t="shared" si="21"/>
        <v>172749.66213280708</v>
      </c>
      <c r="AC187" s="2">
        <f t="shared" si="38"/>
        <v>30693347.844143264</v>
      </c>
      <c r="AD187" s="3">
        <f t="shared" si="10"/>
        <v>46612418.679091401</v>
      </c>
      <c r="AE187" s="2">
        <f>IF(AE185&gt;=52800000,52800000,IF(AB166=Graph!G$1*1000,AE186+Graph!G$1*1000,AC187))</f>
        <v>30693347.844143264</v>
      </c>
      <c r="AF187" s="3">
        <f t="shared" si="11"/>
        <v>30693347.844143264</v>
      </c>
      <c r="AG187" s="3">
        <f t="shared" si="29"/>
        <v>39840123.411042795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110</v>
      </c>
      <c r="C188" s="7"/>
      <c r="D188" s="2" t="e">
        <f t="shared" si="12"/>
        <v>#N/A</v>
      </c>
      <c r="E188" s="2" t="e">
        <f t="shared" si="22"/>
        <v>#N/A</v>
      </c>
      <c r="F188" s="2">
        <v>562654.3602162376</v>
      </c>
      <c r="G188" s="2">
        <f t="shared" si="41"/>
        <v>562654.3602162376</v>
      </c>
      <c r="H188" s="2">
        <f t="shared" si="39"/>
        <v>73421505.816870779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3640166.2857142896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615821.42743314803</v>
      </c>
      <c r="Q188" s="2">
        <f t="shared" si="42"/>
        <v>615821.42743314803</v>
      </c>
      <c r="R188" s="2">
        <f t="shared" si="40"/>
        <v>77921587.950667828</v>
      </c>
      <c r="S188" s="2">
        <f t="shared" si="17"/>
        <v>562654.36021623015</v>
      </c>
      <c r="T188" s="2">
        <f t="shared" si="18"/>
        <v>25854.857142857276</v>
      </c>
      <c r="U188" s="2">
        <f t="shared" si="19"/>
        <v>615821.42743314803</v>
      </c>
      <c r="V188" s="2">
        <f t="shared" si="34"/>
        <v>31136061.906814732</v>
      </c>
      <c r="W188" s="2">
        <f t="shared" si="20"/>
        <v>442714.06267146766</v>
      </c>
      <c r="X188" s="2">
        <f t="shared" si="6"/>
        <v>173107.36476168036</v>
      </c>
      <c r="Y188" s="2">
        <f t="shared" si="37"/>
        <v>46785526.043853082</v>
      </c>
      <c r="Z188" s="2" t="str">
        <f t="shared" si="8"/>
        <v>HERE</v>
      </c>
      <c r="AA188" s="2">
        <f>IF(Z188="HERE",Y188,AA187+Graph!$G$1*1000)</f>
        <v>46785526.043853082</v>
      </c>
      <c r="AB188" s="2">
        <f t="shared" si="21"/>
        <v>173107.36476168036</v>
      </c>
      <c r="AC188" s="2">
        <f t="shared" si="38"/>
        <v>31136061.906814732</v>
      </c>
      <c r="AD188" s="3">
        <f t="shared" si="10"/>
        <v>46785526.043853082</v>
      </c>
      <c r="AE188" s="2">
        <f>IF(AE186&gt;=52800000,52800000,IF(AB167=Graph!G$1*1000,AE187+Graph!G$1*1000,AC188))</f>
        <v>31136061.906814732</v>
      </c>
      <c r="AF188" s="3">
        <f t="shared" si="11"/>
        <v>31136061.906814732</v>
      </c>
      <c r="AG188" s="3">
        <f t="shared" si="29"/>
        <v>40009795.909056969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111</v>
      </c>
      <c r="C189" s="7"/>
      <c r="D189" s="2" t="e">
        <f t="shared" si="12"/>
        <v>#N/A</v>
      </c>
      <c r="E189" s="2" t="e">
        <f t="shared" si="22"/>
        <v>#N/A</v>
      </c>
      <c r="F189" s="2">
        <v>564082.22090129554</v>
      </c>
      <c r="G189" s="2">
        <f t="shared" si="41"/>
        <v>564082.22090129554</v>
      </c>
      <c r="H189" s="2">
        <f t="shared" si="39"/>
        <v>73985588.037772074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3666021.1428571469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617606.99074706435</v>
      </c>
      <c r="Q189" s="2">
        <f t="shared" si="42"/>
        <v>617606.99074706435</v>
      </c>
      <c r="R189" s="2">
        <f t="shared" si="40"/>
        <v>78539194.941414893</v>
      </c>
      <c r="S189" s="2">
        <f t="shared" si="17"/>
        <v>564082.22090129554</v>
      </c>
      <c r="T189" s="2">
        <f t="shared" si="18"/>
        <v>25854.857142857276</v>
      </c>
      <c r="U189" s="2">
        <f t="shared" si="19"/>
        <v>617606.99074706435</v>
      </c>
      <c r="V189" s="2">
        <f t="shared" si="34"/>
        <v>31580203.830171257</v>
      </c>
      <c r="W189" s="2">
        <f t="shared" si="20"/>
        <v>444141.9233565256</v>
      </c>
      <c r="X189" s="2">
        <f t="shared" si="6"/>
        <v>173465.06739053875</v>
      </c>
      <c r="Y189" s="2">
        <f t="shared" si="37"/>
        <v>46958991.111243621</v>
      </c>
      <c r="Z189" s="2" t="str">
        <f t="shared" si="8"/>
        <v>HERE</v>
      </c>
      <c r="AA189" s="2">
        <f>IF(Z189="HERE",Y189,AA188+Graph!$G$1*1000)</f>
        <v>46958991.111243621</v>
      </c>
      <c r="AB189" s="2">
        <f t="shared" si="21"/>
        <v>173465.06739053875</v>
      </c>
      <c r="AC189" s="2">
        <f t="shared" si="38"/>
        <v>31580203.830171257</v>
      </c>
      <c r="AD189" s="3">
        <f t="shared" si="10"/>
        <v>46958991.111243621</v>
      </c>
      <c r="AE189" s="2">
        <f>IF(AE187&gt;=52800000,52800000,IF(AB168=Graph!G$1*1000,AE188+Graph!G$1*1000,AC189))</f>
        <v>31580203.830171257</v>
      </c>
      <c r="AF189" s="3">
        <f t="shared" si="11"/>
        <v>31580203.830171257</v>
      </c>
      <c r="AG189" s="3">
        <f t="shared" si="29"/>
        <v>40179861.732471362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112</v>
      </c>
      <c r="C190" s="7"/>
      <c r="D190" s="2" t="e">
        <f t="shared" si="12"/>
        <v>#N/A</v>
      </c>
      <c r="E190" s="2" t="e">
        <f t="shared" si="22"/>
        <v>#N/A</v>
      </c>
      <c r="F190" s="2">
        <v>565510.08158635348</v>
      </c>
      <c r="G190" s="2">
        <f t="shared" si="41"/>
        <v>565510.08158635348</v>
      </c>
      <c r="H190" s="2">
        <f t="shared" si="39"/>
        <v>74551098.11935842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3691876.0000000042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619392.55406099558</v>
      </c>
      <c r="Q190" s="2">
        <f t="shared" si="42"/>
        <v>619392.55406099558</v>
      </c>
      <c r="R190" s="2">
        <f t="shared" si="40"/>
        <v>79158587.495475888</v>
      </c>
      <c r="S190" s="2">
        <f t="shared" si="17"/>
        <v>565510.08158634603</v>
      </c>
      <c r="T190" s="2">
        <f t="shared" si="18"/>
        <v>25854.857142857276</v>
      </c>
      <c r="U190" s="2">
        <f t="shared" si="19"/>
        <v>619392.55406099558</v>
      </c>
      <c r="V190" s="2">
        <f t="shared" si="34"/>
        <v>32025773.614212841</v>
      </c>
      <c r="W190" s="2">
        <f t="shared" si="20"/>
        <v>445569.78404158354</v>
      </c>
      <c r="X190" s="2">
        <f t="shared" si="6"/>
        <v>173822.77001941204</v>
      </c>
      <c r="Y190" s="2">
        <f t="shared" si="37"/>
        <v>47132813.881263033</v>
      </c>
      <c r="Z190" s="2" t="str">
        <f t="shared" si="8"/>
        <v>HERE</v>
      </c>
      <c r="AA190" s="2">
        <f>IF(Z190="HERE",Y190,AA189+Graph!$G$1*1000)</f>
        <v>47132813.881263033</v>
      </c>
      <c r="AB190" s="2">
        <f t="shared" si="21"/>
        <v>173822.77001941204</v>
      </c>
      <c r="AC190" s="2">
        <f t="shared" si="38"/>
        <v>32025773.614212841</v>
      </c>
      <c r="AD190" s="3">
        <f t="shared" si="10"/>
        <v>47132813.881263033</v>
      </c>
      <c r="AE190" s="2">
        <f>IF(AE188&gt;=52800000,52800000,IF(AB169=Graph!G$1*1000,AE189+Graph!G$1*1000,AC190))</f>
        <v>32025773.614212841</v>
      </c>
      <c r="AF190" s="3">
        <f t="shared" si="11"/>
        <v>32025773.614212841</v>
      </c>
      <c r="AG190" s="3">
        <f t="shared" si="29"/>
        <v>40350320.881285995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113</v>
      </c>
      <c r="C191" s="7"/>
      <c r="D191" s="2" t="e">
        <f t="shared" si="12"/>
        <v>#N/A</v>
      </c>
      <c r="E191" s="2" t="e">
        <f t="shared" si="22"/>
        <v>#N/A</v>
      </c>
      <c r="F191" s="2">
        <v>566937.94227141142</v>
      </c>
      <c r="G191" s="2">
        <f t="shared" si="41"/>
        <v>566937.94227141142</v>
      </c>
      <c r="H191" s="2">
        <f t="shared" si="39"/>
        <v>75118036.061629832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3717730.8571428615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621178.1173749119</v>
      </c>
      <c r="Q191" s="2">
        <f t="shared" si="42"/>
        <v>621178.1173749119</v>
      </c>
      <c r="R191" s="2">
        <f t="shared" si="40"/>
        <v>79779765.6128508</v>
      </c>
      <c r="S191" s="2">
        <f t="shared" si="17"/>
        <v>566937.94227141142</v>
      </c>
      <c r="T191" s="2">
        <f t="shared" si="18"/>
        <v>25854.857142857276</v>
      </c>
      <c r="U191" s="2">
        <f t="shared" si="19"/>
        <v>621178.1173749119</v>
      </c>
      <c r="V191" s="2">
        <f t="shared" si="34"/>
        <v>32472771.258939482</v>
      </c>
      <c r="W191" s="2">
        <f t="shared" si="20"/>
        <v>446997.64472664148</v>
      </c>
      <c r="X191" s="2">
        <f t="shared" si="6"/>
        <v>174180.47264827043</v>
      </c>
      <c r="Y191" s="2">
        <f t="shared" si="37"/>
        <v>47306994.353911303</v>
      </c>
      <c r="Z191" s="2" t="str">
        <f t="shared" si="8"/>
        <v>HERE</v>
      </c>
      <c r="AA191" s="2">
        <f>IF(Z191="HERE",Y191,AA190+Graph!$G$1*1000)</f>
        <v>47306994.353911303</v>
      </c>
      <c r="AB191" s="2">
        <f t="shared" si="21"/>
        <v>174180.47264827043</v>
      </c>
      <c r="AC191" s="2">
        <f t="shared" si="38"/>
        <v>32472771.258939482</v>
      </c>
      <c r="AD191" s="3">
        <f t="shared" si="10"/>
        <v>47306994.353911303</v>
      </c>
      <c r="AE191" s="2">
        <f>IF(AE189&gt;=52800000,52800000,IF(AB170=Graph!G$1*1000,AE190+Graph!G$1*1000,AC191))</f>
        <v>32472771.258939482</v>
      </c>
      <c r="AF191" s="3">
        <f t="shared" si="11"/>
        <v>32472771.258939482</v>
      </c>
      <c r="AG191" s="3">
        <f t="shared" si="29"/>
        <v>40521173.355500877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114</v>
      </c>
      <c r="C192" s="7"/>
      <c r="D192" s="2" t="e">
        <f t="shared" si="12"/>
        <v>#N/A</v>
      </c>
      <c r="E192" s="2" t="e">
        <f t="shared" si="22"/>
        <v>#N/A</v>
      </c>
      <c r="F192" s="2">
        <v>568365.80295646191</v>
      </c>
      <c r="G192" s="2">
        <f t="shared" si="41"/>
        <v>568365.80295646191</v>
      </c>
      <c r="H192" s="2">
        <f t="shared" si="39"/>
        <v>75686401.864586294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3743585.7142857187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622963.68068884313</v>
      </c>
      <c r="Q192" s="2">
        <f t="shared" si="42"/>
        <v>622963.68068884313</v>
      </c>
      <c r="R192" s="2">
        <f t="shared" si="40"/>
        <v>80402729.293539643</v>
      </c>
      <c r="S192" s="2">
        <f t="shared" si="17"/>
        <v>568365.80295646191</v>
      </c>
      <c r="T192" s="2">
        <f t="shared" si="18"/>
        <v>25854.857142857276</v>
      </c>
      <c r="U192" s="2">
        <f t="shared" si="19"/>
        <v>622963.68068884313</v>
      </c>
      <c r="V192" s="2">
        <f t="shared" si="34"/>
        <v>32921196.764351182</v>
      </c>
      <c r="W192" s="2">
        <f t="shared" si="20"/>
        <v>448425.50541169941</v>
      </c>
      <c r="X192" s="2">
        <f t="shared" si="6"/>
        <v>174538.17527714372</v>
      </c>
      <c r="Y192" s="2">
        <f t="shared" si="37"/>
        <v>47481532.529188447</v>
      </c>
      <c r="Z192" s="2" t="str">
        <f t="shared" si="8"/>
        <v>HERE</v>
      </c>
      <c r="AA192" s="2">
        <f>IF(Z192="HERE",Y192,AA191+Graph!$G$1*1000)</f>
        <v>47481532.529188447</v>
      </c>
      <c r="AB192" s="2">
        <f t="shared" si="21"/>
        <v>174538.17527714372</v>
      </c>
      <c r="AC192" s="2">
        <f t="shared" si="38"/>
        <v>32921196.764351182</v>
      </c>
      <c r="AD192" s="3">
        <f t="shared" si="10"/>
        <v>47481532.529188447</v>
      </c>
      <c r="AE192" s="2">
        <f>IF(AE190&gt;=52800000,52800000,IF(AB171=Graph!G$1*1000,AE191+Graph!G$1*1000,AC192))</f>
        <v>32921196.764351182</v>
      </c>
      <c r="AF192" s="3">
        <f t="shared" si="11"/>
        <v>32921196.764351182</v>
      </c>
      <c r="AG192" s="3">
        <f t="shared" si="29"/>
        <v>40692419.155115969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115</v>
      </c>
      <c r="C193" s="7"/>
      <c r="D193" s="2" t="e">
        <f t="shared" si="12"/>
        <v>#N/A</v>
      </c>
      <c r="E193" s="2" t="e">
        <f t="shared" si="22"/>
        <v>#N/A</v>
      </c>
      <c r="F193" s="2">
        <v>569793.66364151984</v>
      </c>
      <c r="G193" s="2">
        <f t="shared" si="41"/>
        <v>569793.66364151984</v>
      </c>
      <c r="H193" s="2">
        <f t="shared" si="39"/>
        <v>76256195.528227806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3769440.571428576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624749.24400275946</v>
      </c>
      <c r="Q193" s="2">
        <f t="shared" si="42"/>
        <v>624749.24400275946</v>
      </c>
      <c r="R193" s="2">
        <f t="shared" si="40"/>
        <v>81027478.537542403</v>
      </c>
      <c r="S193" s="2">
        <f t="shared" si="17"/>
        <v>569793.66364151239</v>
      </c>
      <c r="T193" s="2">
        <f t="shared" si="18"/>
        <v>25854.857142857276</v>
      </c>
      <c r="U193" s="2">
        <f t="shared" si="19"/>
        <v>624749.24400275946</v>
      </c>
      <c r="V193" s="2">
        <f t="shared" si="34"/>
        <v>33371050.130447932</v>
      </c>
      <c r="W193" s="2">
        <f t="shared" si="20"/>
        <v>449853.3660967499</v>
      </c>
      <c r="X193" s="2">
        <f t="shared" si="6"/>
        <v>174895.87790600955</v>
      </c>
      <c r="Y193" s="2">
        <f t="shared" si="37"/>
        <v>47656428.407094456</v>
      </c>
      <c r="Z193" s="2" t="str">
        <f t="shared" si="8"/>
        <v>HERE</v>
      </c>
      <c r="AA193" s="2">
        <f>IF(Z193="HERE",Y193,AA192+Graph!$G$1*1000)</f>
        <v>47656428.407094456</v>
      </c>
      <c r="AB193" s="2">
        <f t="shared" si="21"/>
        <v>174895.87790600955</v>
      </c>
      <c r="AC193" s="2">
        <f t="shared" si="38"/>
        <v>33371050.130447932</v>
      </c>
      <c r="AD193" s="3">
        <f t="shared" si="10"/>
        <v>47656428.407094456</v>
      </c>
      <c r="AE193" s="2">
        <f>IF(AE191&gt;=52800000,52800000,IF(AB172=Graph!G$1*1000,AE192+Graph!G$1*1000,AC193))</f>
        <v>33371050.130447932</v>
      </c>
      <c r="AF193" s="3">
        <f t="shared" si="11"/>
        <v>33371050.130447932</v>
      </c>
      <c r="AG193" s="3">
        <f t="shared" si="29"/>
        <v>40864058.28013131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116</v>
      </c>
      <c r="C194" s="7"/>
      <c r="D194" s="2" t="e">
        <f t="shared" si="12"/>
        <v>#N/A</v>
      </c>
      <c r="E194" s="2" t="e">
        <f t="shared" si="22"/>
        <v>#N/A</v>
      </c>
      <c r="F194" s="2">
        <v>571221.52432657778</v>
      </c>
      <c r="G194" s="2">
        <f t="shared" si="41"/>
        <v>571221.52432657778</v>
      </c>
      <c r="H194" s="2">
        <f t="shared" si="39"/>
        <v>76827417.052554384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3795295.4285714333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626534.80731669068</v>
      </c>
      <c r="Q194" s="2">
        <f t="shared" si="42"/>
        <v>626534.80731669068</v>
      </c>
      <c r="R194" s="2">
        <f t="shared" si="40"/>
        <v>81654013.344859093</v>
      </c>
      <c r="S194" s="2">
        <f t="shared" si="17"/>
        <v>571221.52432657778</v>
      </c>
      <c r="T194" s="2">
        <f t="shared" si="18"/>
        <v>25854.857142857276</v>
      </c>
      <c r="U194" s="2">
        <f t="shared" si="19"/>
        <v>626534.80731669068</v>
      </c>
      <c r="V194" s="2">
        <f t="shared" si="34"/>
        <v>33822331.357229739</v>
      </c>
      <c r="W194" s="2">
        <f t="shared" si="20"/>
        <v>451281.22678180784</v>
      </c>
      <c r="X194" s="2">
        <f t="shared" si="6"/>
        <v>175253.58053488284</v>
      </c>
      <c r="Y194" s="2">
        <f t="shared" si="37"/>
        <v>47831681.987629339</v>
      </c>
      <c r="Z194" s="2" t="str">
        <f t="shared" si="8"/>
        <v>HERE</v>
      </c>
      <c r="AA194" s="2">
        <f>IF(Z194="HERE",Y194,AA193+Graph!$G$1*1000)</f>
        <v>47831681.987629339</v>
      </c>
      <c r="AB194" s="2">
        <f t="shared" si="21"/>
        <v>175253.58053488284</v>
      </c>
      <c r="AC194" s="2">
        <f t="shared" si="38"/>
        <v>33822331.357229739</v>
      </c>
      <c r="AD194" s="3">
        <f t="shared" si="10"/>
        <v>47831681.987629339</v>
      </c>
      <c r="AE194" s="2">
        <f>IF(AE192&gt;=52800000,52800000,IF(AB173=Graph!G$1*1000,AE193+Graph!G$1*1000,AC194))</f>
        <v>33822331.357229739</v>
      </c>
      <c r="AF194" s="3">
        <f t="shared" si="11"/>
        <v>33822331.357229739</v>
      </c>
      <c r="AG194" s="3">
        <f t="shared" si="29"/>
        <v>41036090.730546884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117</v>
      </c>
      <c r="C195" s="7"/>
      <c r="D195" s="2" t="e">
        <f t="shared" si="12"/>
        <v>#N/A</v>
      </c>
      <c r="E195" s="2" t="e">
        <f t="shared" si="22"/>
        <v>#N/A</v>
      </c>
      <c r="F195" s="2">
        <v>572649.38501163572</v>
      </c>
      <c r="G195" s="2">
        <f t="shared" si="41"/>
        <v>572649.38501163572</v>
      </c>
      <c r="H195" s="2">
        <f t="shared" si="39"/>
        <v>77400066.437566012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3821150.2857142906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628320.37063060701</v>
      </c>
      <c r="Q195" s="2">
        <f t="shared" si="42"/>
        <v>628320.37063060701</v>
      </c>
      <c r="R195" s="2">
        <f t="shared" si="40"/>
        <v>82282333.7154897</v>
      </c>
      <c r="S195" s="2">
        <f t="shared" si="17"/>
        <v>572649.38501162827</v>
      </c>
      <c r="T195" s="2">
        <f t="shared" si="18"/>
        <v>25854.857142857276</v>
      </c>
      <c r="U195" s="2">
        <f t="shared" si="19"/>
        <v>628320.37063060701</v>
      </c>
      <c r="V195" s="2">
        <f t="shared" si="34"/>
        <v>34275040.444696605</v>
      </c>
      <c r="W195" s="2">
        <f t="shared" si="20"/>
        <v>452709.08746686578</v>
      </c>
      <c r="X195" s="2">
        <f t="shared" si="6"/>
        <v>175611.28316374123</v>
      </c>
      <c r="Y195" s="2">
        <f t="shared" si="37"/>
        <v>48007293.27079308</v>
      </c>
      <c r="Z195" s="2" t="str">
        <f t="shared" si="8"/>
        <v>HERE</v>
      </c>
      <c r="AA195" s="2">
        <f>IF(Z195="HERE",Y195,AA194+Graph!$G$1*1000)</f>
        <v>48007293.27079308</v>
      </c>
      <c r="AB195" s="2">
        <f t="shared" si="21"/>
        <v>175611.28316374123</v>
      </c>
      <c r="AC195" s="2">
        <f t="shared" si="38"/>
        <v>34275040.444696605</v>
      </c>
      <c r="AD195" s="3">
        <f t="shared" si="10"/>
        <v>48007293.27079308</v>
      </c>
      <c r="AE195" s="2">
        <f>IF(AE193&gt;=52800000,52800000,IF(AB174=Graph!G$1*1000,AE194+Graph!G$1*1000,AC195))</f>
        <v>34275040.444696605</v>
      </c>
      <c r="AF195" s="3">
        <f t="shared" si="11"/>
        <v>34275040.444696605</v>
      </c>
      <c r="AG195" s="3">
        <f t="shared" si="29"/>
        <v>41208516.506362692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118</v>
      </c>
      <c r="C196" s="7"/>
      <c r="D196" s="2" t="e">
        <f t="shared" si="12"/>
        <v>#N/A</v>
      </c>
      <c r="E196" s="2" t="e">
        <f t="shared" si="22"/>
        <v>#N/A</v>
      </c>
      <c r="F196" s="2">
        <v>574077.24569669366</v>
      </c>
      <c r="G196" s="2">
        <f t="shared" si="41"/>
        <v>574077.24569669366</v>
      </c>
      <c r="H196" s="2">
        <f t="shared" si="39"/>
        <v>77974143.683262706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3847005.1428571478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630105.93394453824</v>
      </c>
      <c r="Q196" s="2">
        <f t="shared" si="42"/>
        <v>630105.93394453824</v>
      </c>
      <c r="R196" s="2">
        <f t="shared" si="40"/>
        <v>82912439.649434239</v>
      </c>
      <c r="S196" s="2">
        <f t="shared" si="17"/>
        <v>574077.24569669366</v>
      </c>
      <c r="T196" s="2">
        <f t="shared" si="18"/>
        <v>25854.857142857276</v>
      </c>
      <c r="U196" s="2">
        <f t="shared" si="19"/>
        <v>630105.93394453824</v>
      </c>
      <c r="V196" s="2">
        <f t="shared" si="34"/>
        <v>34729177.392848529</v>
      </c>
      <c r="W196" s="2">
        <f t="shared" si="20"/>
        <v>454136.94815192372</v>
      </c>
      <c r="X196" s="2">
        <f t="shared" si="6"/>
        <v>175968.98579261452</v>
      </c>
      <c r="Y196" s="2">
        <f t="shared" si="37"/>
        <v>48183262.256585695</v>
      </c>
      <c r="Z196" s="2" t="str">
        <f t="shared" si="8"/>
        <v>HERE</v>
      </c>
      <c r="AA196" s="2">
        <f>IF(Z196="HERE",Y196,AA195+Graph!$G$1*1000)</f>
        <v>48183262.256585695</v>
      </c>
      <c r="AB196" s="2">
        <f t="shared" si="21"/>
        <v>175968.98579261452</v>
      </c>
      <c r="AC196" s="2">
        <f t="shared" si="38"/>
        <v>34729177.392848529</v>
      </c>
      <c r="AD196" s="3">
        <f t="shared" si="10"/>
        <v>48183262.256585695</v>
      </c>
      <c r="AE196" s="2">
        <f>IF(AE194&gt;=52800000,52800000,IF(AB175=Graph!G$1*1000,AE195+Graph!G$1*1000,AC196))</f>
        <v>34729177.392848529</v>
      </c>
      <c r="AF196" s="3">
        <f t="shared" si="11"/>
        <v>34729177.392848529</v>
      </c>
      <c r="AG196" s="3">
        <f t="shared" si="29"/>
        <v>41381335.607578725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119</v>
      </c>
      <c r="C197" s="7"/>
      <c r="D197" s="2" t="e">
        <f t="shared" si="12"/>
        <v>#N/A</v>
      </c>
      <c r="E197" s="2" t="e">
        <f t="shared" si="22"/>
        <v>#N/A</v>
      </c>
      <c r="F197" s="2">
        <v>575505.1063817516</v>
      </c>
      <c r="G197" s="2">
        <f t="shared" si="41"/>
        <v>575505.1063817516</v>
      </c>
      <c r="H197" s="2">
        <f t="shared" si="39"/>
        <v>78549648.78964445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3872860.0000000051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631891.49725845456</v>
      </c>
      <c r="Q197" s="2">
        <f t="shared" si="42"/>
        <v>631891.49725845456</v>
      </c>
      <c r="R197" s="2">
        <f t="shared" si="40"/>
        <v>83544331.146692693</v>
      </c>
      <c r="S197" s="2">
        <f t="shared" si="17"/>
        <v>575505.10638174415</v>
      </c>
      <c r="T197" s="2">
        <f t="shared" si="18"/>
        <v>25854.857142857276</v>
      </c>
      <c r="U197" s="2">
        <f t="shared" si="19"/>
        <v>631891.49725845456</v>
      </c>
      <c r="V197" s="2">
        <f t="shared" si="34"/>
        <v>35184742.201685511</v>
      </c>
      <c r="W197" s="2">
        <f t="shared" si="20"/>
        <v>455564.80883698165</v>
      </c>
      <c r="X197" s="2">
        <f t="shared" si="6"/>
        <v>176326.68842147291</v>
      </c>
      <c r="Y197" s="2">
        <f t="shared" si="37"/>
        <v>48359588.945007168</v>
      </c>
      <c r="Z197" s="2" t="str">
        <f t="shared" si="8"/>
        <v>HERE</v>
      </c>
      <c r="AA197" s="2">
        <f>IF(Z197="HERE",Y197,AA196+Graph!$G$1*1000)</f>
        <v>48359588.945007168</v>
      </c>
      <c r="AB197" s="2">
        <f t="shared" si="21"/>
        <v>176326.68842147291</v>
      </c>
      <c r="AC197" s="2">
        <f t="shared" si="38"/>
        <v>35184742.201685511</v>
      </c>
      <c r="AD197" s="3">
        <f t="shared" si="10"/>
        <v>48359588.945007168</v>
      </c>
      <c r="AE197" s="2">
        <f>IF(AE195&gt;=52800000,52800000,IF(AB176=Graph!G$1*1000,AE196+Graph!G$1*1000,AC197))</f>
        <v>35184742.201685511</v>
      </c>
      <c r="AF197" s="3">
        <f t="shared" si="11"/>
        <v>35184742.201685511</v>
      </c>
      <c r="AG197" s="3">
        <f t="shared" si="29"/>
        <v>41554548.034195006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120</v>
      </c>
      <c r="C198" s="7"/>
      <c r="D198" s="2" t="e">
        <f t="shared" si="12"/>
        <v>#N/A</v>
      </c>
      <c r="E198" s="2" t="e">
        <f t="shared" si="22"/>
        <v>#N/A</v>
      </c>
      <c r="F198" s="2">
        <v>576932.96706680954</v>
      </c>
      <c r="G198" s="2">
        <f t="shared" si="41"/>
        <v>576932.96706680954</v>
      </c>
      <c r="H198" s="2">
        <f t="shared" si="39"/>
        <v>79126581.756711259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3898714.8571428624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633677.06057238579</v>
      </c>
      <c r="Q198" s="2">
        <f t="shared" si="42"/>
        <v>633677.06057238579</v>
      </c>
      <c r="R198" s="2">
        <f t="shared" si="40"/>
        <v>84178008.207265079</v>
      </c>
      <c r="S198" s="2">
        <f t="shared" si="17"/>
        <v>576932.96706680954</v>
      </c>
      <c r="T198" s="2">
        <f t="shared" si="18"/>
        <v>25854.857142857276</v>
      </c>
      <c r="U198" s="2">
        <f t="shared" si="19"/>
        <v>633677.06057238579</v>
      </c>
      <c r="V198" s="2">
        <f t="shared" si="34"/>
        <v>35641734.87120755</v>
      </c>
      <c r="W198" s="2">
        <f t="shared" si="20"/>
        <v>456992.66952203959</v>
      </c>
      <c r="X198" s="2">
        <f t="shared" si="6"/>
        <v>176684.3910503462</v>
      </c>
      <c r="Y198" s="2">
        <f t="shared" si="37"/>
        <v>48536273.336057514</v>
      </c>
      <c r="Z198" s="2" t="str">
        <f t="shared" si="8"/>
        <v>HERE</v>
      </c>
      <c r="AA198" s="2">
        <f>IF(Z198="HERE",Y198,AA197+Graph!$G$1*1000)</f>
        <v>48536273.336057514</v>
      </c>
      <c r="AB198" s="2">
        <f t="shared" si="21"/>
        <v>176684.3910503462</v>
      </c>
      <c r="AC198" s="2">
        <f t="shared" si="38"/>
        <v>35641734.87120755</v>
      </c>
      <c r="AD198" s="3">
        <f t="shared" si="10"/>
        <v>48536273.336057514</v>
      </c>
      <c r="AE198" s="2">
        <f>IF(AE196&gt;=52800000,52800000,IF(AB177=Graph!G$1*1000,AE197+Graph!G$1*1000,AC198))</f>
        <v>35641734.87120755</v>
      </c>
      <c r="AF198" s="3">
        <f t="shared" si="11"/>
        <v>35641734.87120755</v>
      </c>
      <c r="AG198" s="3">
        <f t="shared" si="29"/>
        <v>41728153.786211506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121</v>
      </c>
      <c r="C199" s="7"/>
      <c r="D199" s="2" t="e">
        <f t="shared" si="12"/>
        <v>#N/A</v>
      </c>
      <c r="E199" s="2" t="e">
        <f t="shared" si="22"/>
        <v>#N/A</v>
      </c>
      <c r="F199" s="2">
        <v>578360.82775186002</v>
      </c>
      <c r="G199" s="2">
        <f t="shared" si="41"/>
        <v>578360.82775186002</v>
      </c>
      <c r="H199" s="2">
        <f t="shared" si="39"/>
        <v>79704942.58446312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3924569.7142857197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635462.62388631701</v>
      </c>
      <c r="Q199" s="2">
        <f t="shared" si="42"/>
        <v>635462.62388631701</v>
      </c>
      <c r="R199" s="2">
        <f t="shared" si="40"/>
        <v>84813470.831151396</v>
      </c>
      <c r="S199" s="2">
        <f t="shared" si="17"/>
        <v>578360.82775186002</v>
      </c>
      <c r="T199" s="2">
        <f t="shared" si="18"/>
        <v>25854.857142857276</v>
      </c>
      <c r="U199" s="2">
        <f t="shared" si="19"/>
        <v>635462.62388631701</v>
      </c>
      <c r="V199" s="2">
        <f t="shared" si="34"/>
        <v>36100155.40141464</v>
      </c>
      <c r="W199" s="2">
        <f t="shared" si="20"/>
        <v>458420.53020709008</v>
      </c>
      <c r="X199" s="2">
        <f t="shared" si="6"/>
        <v>177042.09367922693</v>
      </c>
      <c r="Y199" s="2">
        <f t="shared" si="37"/>
        <v>48713315.429736741</v>
      </c>
      <c r="Z199" s="2" t="str">
        <f t="shared" si="8"/>
        <v>HERE</v>
      </c>
      <c r="AA199" s="2">
        <f>IF(Z199="HERE",Y199,AA198+Graph!$G$1*1000)</f>
        <v>48713315.429736741</v>
      </c>
      <c r="AB199" s="2">
        <f t="shared" si="21"/>
        <v>177042.09367922693</v>
      </c>
      <c r="AC199" s="2">
        <f t="shared" si="38"/>
        <v>36100155.40141464</v>
      </c>
      <c r="AD199" s="3">
        <f t="shared" si="10"/>
        <v>48713315.429736741</v>
      </c>
      <c r="AE199" s="2">
        <f>IF(AE197&gt;=52800000,52800000,IF(AB178=Graph!G$1*1000,AE198+Graph!G$1*1000,AC199))</f>
        <v>36100155.40141464</v>
      </c>
      <c r="AF199" s="3">
        <f t="shared" si="11"/>
        <v>36100155.40141464</v>
      </c>
      <c r="AG199" s="3">
        <f t="shared" si="29"/>
        <v>41902152.863628238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122</v>
      </c>
      <c r="C200" s="7"/>
      <c r="D200" s="2" t="e">
        <f t="shared" si="12"/>
        <v>#N/A</v>
      </c>
      <c r="E200" s="2" t="e">
        <f t="shared" si="22"/>
        <v>#N/A</v>
      </c>
      <c r="F200" s="2">
        <v>579788.68843691796</v>
      </c>
      <c r="G200" s="2">
        <f t="shared" si="41"/>
        <v>579788.68843691796</v>
      </c>
      <c r="H200" s="2">
        <f t="shared" si="39"/>
        <v>80284731.272900045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3950424.5714285769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637248.18720023334</v>
      </c>
      <c r="Q200" s="2">
        <f t="shared" si="42"/>
        <v>637248.18720023334</v>
      </c>
      <c r="R200" s="2">
        <f t="shared" si="40"/>
        <v>85450719.018351629</v>
      </c>
      <c r="S200" s="2">
        <f t="shared" si="17"/>
        <v>579788.68843692541</v>
      </c>
      <c r="T200" s="2">
        <f t="shared" si="18"/>
        <v>25854.857142857276</v>
      </c>
      <c r="U200" s="2">
        <f t="shared" si="19"/>
        <v>637248.18720023334</v>
      </c>
      <c r="V200" s="2">
        <f t="shared" si="34"/>
        <v>36560003.792306788</v>
      </c>
      <c r="W200" s="2">
        <f t="shared" si="20"/>
        <v>459848.39089214802</v>
      </c>
      <c r="X200" s="2">
        <f t="shared" si="6"/>
        <v>177399.79630808532</v>
      </c>
      <c r="Y200" s="2">
        <f t="shared" si="37"/>
        <v>48890715.226044826</v>
      </c>
      <c r="Z200" s="2" t="str">
        <f t="shared" si="8"/>
        <v>HERE</v>
      </c>
      <c r="AA200" s="2">
        <f>IF(Z200="HERE",Y200,AA199+Graph!$G$1*1000)</f>
        <v>48890715.226044826</v>
      </c>
      <c r="AB200" s="2">
        <f t="shared" si="21"/>
        <v>177399.79630808532</v>
      </c>
      <c r="AC200" s="2">
        <f t="shared" si="38"/>
        <v>36560003.792306788</v>
      </c>
      <c r="AD200" s="3">
        <f t="shared" si="10"/>
        <v>48890715.226044826</v>
      </c>
      <c r="AE200" s="2">
        <f>IF(AE198&gt;=52800000,52800000,IF(AB179=Graph!G$1*1000,AE199+Graph!G$1*1000,AC200))</f>
        <v>36560003.792306788</v>
      </c>
      <c r="AF200" s="3">
        <f t="shared" si="11"/>
        <v>36560003.792306788</v>
      </c>
      <c r="AG200" s="3">
        <f t="shared" si="29"/>
        <v>42076545.26644522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123</v>
      </c>
      <c r="C201" s="7"/>
      <c r="D201" s="2" t="e">
        <f t="shared" si="12"/>
        <v>#N/A</v>
      </c>
      <c r="E201" s="2" t="e">
        <f t="shared" si="22"/>
        <v>#N/A</v>
      </c>
      <c r="F201" s="2">
        <v>581216.5491219759</v>
      </c>
      <c r="G201" s="2">
        <f t="shared" si="41"/>
        <v>581216.5491219759</v>
      </c>
      <c r="H201" s="2">
        <f t="shared" si="39"/>
        <v>80865947.822022021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3976279.4285714342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639033.75051416457</v>
      </c>
      <c r="Q201" s="2">
        <f t="shared" si="42"/>
        <v>639033.75051416457</v>
      </c>
      <c r="R201" s="2">
        <f t="shared" si="40"/>
        <v>86089752.768865794</v>
      </c>
      <c r="S201" s="2">
        <f t="shared" si="17"/>
        <v>581216.5491219759</v>
      </c>
      <c r="T201" s="2">
        <f t="shared" si="18"/>
        <v>25854.857142857276</v>
      </c>
      <c r="U201" s="2">
        <f t="shared" si="19"/>
        <v>639033.75051416457</v>
      </c>
      <c r="V201" s="2">
        <f t="shared" si="34"/>
        <v>37021280.043883994</v>
      </c>
      <c r="W201" s="2">
        <f t="shared" si="20"/>
        <v>461276.25157720596</v>
      </c>
      <c r="X201" s="2">
        <f t="shared" si="6"/>
        <v>177757.49893695861</v>
      </c>
      <c r="Y201" s="2">
        <f t="shared" si="37"/>
        <v>49068472.724981785</v>
      </c>
      <c r="Z201" s="2" t="str">
        <f t="shared" si="8"/>
        <v>HERE</v>
      </c>
      <c r="AA201" s="2">
        <f>IF(Z201="HERE",Y201,AA200+Graph!$G$1*1000)</f>
        <v>49068472.724981785</v>
      </c>
      <c r="AB201" s="2">
        <f t="shared" si="21"/>
        <v>177757.49893695861</v>
      </c>
      <c r="AC201" s="2">
        <f t="shared" si="38"/>
        <v>37021280.043883994</v>
      </c>
      <c r="AD201" s="3">
        <f t="shared" si="10"/>
        <v>49068472.724981785</v>
      </c>
      <c r="AE201" s="2">
        <f>IF(AE199&gt;=52800000,52800000,IF(AB180=Graph!G$1*1000,AE200+Graph!G$1*1000,AC201))</f>
        <v>37021280.043883994</v>
      </c>
      <c r="AF201" s="3">
        <f t="shared" si="11"/>
        <v>37021280.043883994</v>
      </c>
      <c r="AG201" s="3">
        <f t="shared" si="29"/>
        <v>42251330.994662426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124</v>
      </c>
      <c r="C202" s="7"/>
      <c r="D202" s="2" t="e">
        <f t="shared" si="12"/>
        <v>#N/A</v>
      </c>
      <c r="E202" s="2" t="e">
        <f t="shared" si="22"/>
        <v>#N/A</v>
      </c>
      <c r="F202" s="2">
        <v>582644.40980703384</v>
      </c>
      <c r="G202" s="2">
        <f t="shared" si="41"/>
        <v>582644.40980703384</v>
      </c>
      <c r="H202" s="2">
        <f t="shared" si="39"/>
        <v>81448592.231829047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4002134.2857142915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640819.31382808089</v>
      </c>
      <c r="Q202" s="2">
        <f t="shared" si="42"/>
        <v>640819.31382808089</v>
      </c>
      <c r="R202" s="2">
        <f t="shared" si="40"/>
        <v>86730572.082693875</v>
      </c>
      <c r="S202" s="2">
        <f t="shared" si="17"/>
        <v>582644.40980702639</v>
      </c>
      <c r="T202" s="2">
        <f t="shared" si="18"/>
        <v>25854.857142857276</v>
      </c>
      <c r="U202" s="2">
        <f t="shared" si="19"/>
        <v>640819.31382808089</v>
      </c>
      <c r="V202" s="2">
        <f t="shared" si="34"/>
        <v>37483984.156146258</v>
      </c>
      <c r="W202" s="2">
        <f t="shared" si="20"/>
        <v>462704.11226226389</v>
      </c>
      <c r="X202" s="2">
        <f t="shared" si="6"/>
        <v>178115.201565817</v>
      </c>
      <c r="Y202" s="2">
        <f t="shared" si="37"/>
        <v>49246587.926547602</v>
      </c>
      <c r="Z202" s="2" t="str">
        <f t="shared" si="8"/>
        <v>HERE</v>
      </c>
      <c r="AA202" s="2">
        <f>IF(Z202="HERE",Y202,AA201+Graph!$G$1*1000)</f>
        <v>49246587.926547602</v>
      </c>
      <c r="AB202" s="2">
        <f t="shared" si="21"/>
        <v>178115.201565817</v>
      </c>
      <c r="AC202" s="2">
        <f t="shared" si="38"/>
        <v>37483984.156146258</v>
      </c>
      <c r="AD202" s="3">
        <f t="shared" si="10"/>
        <v>49246587.926547602</v>
      </c>
      <c r="AE202" s="2">
        <f>IF(AE200&gt;=52800000,52800000,IF(AB181=Graph!G$1*1000,AE201+Graph!G$1*1000,AC202))</f>
        <v>37483984.156146258</v>
      </c>
      <c r="AF202" s="3">
        <f t="shared" si="11"/>
        <v>37483984.156146258</v>
      </c>
      <c r="AG202" s="3">
        <f t="shared" si="29"/>
        <v>42426510.048279867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125</v>
      </c>
      <c r="C203" s="7"/>
      <c r="D203" s="2" t="e">
        <f t="shared" si="12"/>
        <v>#N/A</v>
      </c>
      <c r="E203" s="2" t="e">
        <f t="shared" si="22"/>
        <v>#N/A</v>
      </c>
      <c r="F203" s="2">
        <v>584072.27049209177</v>
      </c>
      <c r="G203" s="2">
        <f t="shared" si="41"/>
        <v>584072.27049209177</v>
      </c>
      <c r="H203" s="2">
        <f t="shared" si="39"/>
        <v>82032664.502321139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4027989.1428571488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642604.87714201212</v>
      </c>
      <c r="Q203" s="2">
        <f t="shared" si="42"/>
        <v>642604.87714201212</v>
      </c>
      <c r="R203" s="2">
        <f t="shared" si="40"/>
        <v>87373176.959835887</v>
      </c>
      <c r="S203" s="2">
        <f t="shared" si="17"/>
        <v>584072.27049209177</v>
      </c>
      <c r="T203" s="2">
        <f t="shared" si="18"/>
        <v>25854.857142857276</v>
      </c>
      <c r="U203" s="2">
        <f t="shared" si="19"/>
        <v>642604.87714201212</v>
      </c>
      <c r="V203" s="2">
        <f t="shared" si="34"/>
        <v>37948116.12909358</v>
      </c>
      <c r="W203" s="2">
        <f t="shared" si="20"/>
        <v>464131.97294732183</v>
      </c>
      <c r="X203" s="2">
        <f t="shared" si="6"/>
        <v>178472.90419469029</v>
      </c>
      <c r="Y203" s="2">
        <f t="shared" si="37"/>
        <v>49425060.830742292</v>
      </c>
      <c r="Z203" s="2" t="str">
        <f t="shared" si="8"/>
        <v>HERE</v>
      </c>
      <c r="AA203" s="2">
        <f>IF(Z203="HERE",Y203,AA202+Graph!$G$1*1000)</f>
        <v>49425060.830742292</v>
      </c>
      <c r="AB203" s="2">
        <f t="shared" si="21"/>
        <v>178472.90419469029</v>
      </c>
      <c r="AC203" s="2">
        <f t="shared" si="38"/>
        <v>37948116.12909358</v>
      </c>
      <c r="AD203" s="3">
        <f t="shared" si="10"/>
        <v>49425060.830742292</v>
      </c>
      <c r="AE203" s="2">
        <f>IF(AE201&gt;=52800000,52800000,IF(AB182=Graph!G$1*1000,AE202+Graph!G$1*1000,AC203))</f>
        <v>37948116.12909358</v>
      </c>
      <c r="AF203" s="3">
        <f t="shared" si="11"/>
        <v>37948116.12909358</v>
      </c>
      <c r="AG203" s="3">
        <f t="shared" si="29"/>
        <v>42602082.42729754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126</v>
      </c>
      <c r="C204" s="7"/>
      <c r="D204" s="2" t="e">
        <f t="shared" si="12"/>
        <v>#N/A</v>
      </c>
      <c r="E204" s="2" t="e">
        <f t="shared" si="22"/>
        <v>#N/A</v>
      </c>
      <c r="F204" s="2">
        <v>585500.13117714971</v>
      </c>
      <c r="G204" s="2">
        <f t="shared" si="41"/>
        <v>585500.13117714971</v>
      </c>
      <c r="H204" s="2">
        <f t="shared" si="39"/>
        <v>82618164.633498281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4053844.0000000061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644390.44045592844</v>
      </c>
      <c r="Q204" s="2">
        <f t="shared" si="42"/>
        <v>644390.44045592844</v>
      </c>
      <c r="R204" s="2">
        <f t="shared" si="40"/>
        <v>88017567.400291815</v>
      </c>
      <c r="S204" s="2">
        <f t="shared" si="17"/>
        <v>585500.13117714226</v>
      </c>
      <c r="T204" s="2">
        <f t="shared" si="18"/>
        <v>25854.857142857276</v>
      </c>
      <c r="U204" s="2">
        <f t="shared" si="19"/>
        <v>644390.44045592844</v>
      </c>
      <c r="V204" s="2">
        <f t="shared" si="34"/>
        <v>38413675.96272596</v>
      </c>
      <c r="W204" s="2">
        <f t="shared" si="20"/>
        <v>465559.83363237977</v>
      </c>
      <c r="X204" s="2">
        <f t="shared" si="6"/>
        <v>178830.60682354867</v>
      </c>
      <c r="Y204" s="2">
        <f t="shared" si="37"/>
        <v>49603891.437565841</v>
      </c>
      <c r="Z204" s="2" t="str">
        <f t="shared" si="8"/>
        <v>HERE</v>
      </c>
      <c r="AA204" s="2">
        <f>IF(Z204="HERE",Y204,AA203+Graph!$G$1*1000)</f>
        <v>49603891.437565841</v>
      </c>
      <c r="AB204" s="2">
        <f t="shared" si="21"/>
        <v>178830.60682354867</v>
      </c>
      <c r="AC204" s="2">
        <f t="shared" si="38"/>
        <v>38413675.96272596</v>
      </c>
      <c r="AD204" s="3">
        <f t="shared" si="10"/>
        <v>49603891.437565841</v>
      </c>
      <c r="AE204" s="2">
        <f>IF(AE202&gt;=52800000,52800000,IF(AB183=Graph!G$1*1000,AE203+Graph!G$1*1000,AC204))</f>
        <v>38413675.96272596</v>
      </c>
      <c r="AF204" s="3">
        <f t="shared" si="11"/>
        <v>38413675.96272596</v>
      </c>
      <c r="AG204" s="3">
        <f t="shared" si="29"/>
        <v>42778048.131715454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127</v>
      </c>
      <c r="C205" s="7"/>
      <c r="D205" s="2" t="e">
        <f t="shared" si="12"/>
        <v>#N/A</v>
      </c>
      <c r="E205" s="2" t="e">
        <f t="shared" si="22"/>
        <v>#N/A</v>
      </c>
      <c r="F205" s="2">
        <v>586927.9918622002</v>
      </c>
      <c r="G205" s="2">
        <f t="shared" si="41"/>
        <v>586927.9918622002</v>
      </c>
      <c r="H205" s="2">
        <f t="shared" si="39"/>
        <v>83205092.625360489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4079698.8571428633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646176.00376985967</v>
      </c>
      <c r="Q205" s="2">
        <f t="shared" si="42"/>
        <v>646176.00376985967</v>
      </c>
      <c r="R205" s="2">
        <f t="shared" si="40"/>
        <v>88663743.404061675</v>
      </c>
      <c r="S205" s="2">
        <f t="shared" si="17"/>
        <v>586927.99186220765</v>
      </c>
      <c r="T205" s="2">
        <f t="shared" si="18"/>
        <v>25854.857142857276</v>
      </c>
      <c r="U205" s="2">
        <f t="shared" si="19"/>
        <v>646176.00376985967</v>
      </c>
      <c r="V205" s="2">
        <f t="shared" si="34"/>
        <v>38880663.657043397</v>
      </c>
      <c r="W205" s="2">
        <f t="shared" si="20"/>
        <v>466987.69431743771</v>
      </c>
      <c r="X205" s="2">
        <f t="shared" si="6"/>
        <v>179188.30945242196</v>
      </c>
      <c r="Y205" s="2">
        <f t="shared" si="37"/>
        <v>49783079.747018263</v>
      </c>
      <c r="Z205" s="2" t="str">
        <f t="shared" si="8"/>
        <v>HERE</v>
      </c>
      <c r="AA205" s="2">
        <f>IF(Z205="HERE",Y205,AA204+Graph!$G$1*1000)</f>
        <v>49783079.747018263</v>
      </c>
      <c r="AB205" s="2">
        <f t="shared" si="21"/>
        <v>179188.30945242196</v>
      </c>
      <c r="AC205" s="2">
        <f t="shared" si="38"/>
        <v>38880663.657043397</v>
      </c>
      <c r="AD205" s="3">
        <f t="shared" si="10"/>
        <v>49783079.747018263</v>
      </c>
      <c r="AE205" s="2">
        <f>IF(AE203&gt;=52800000,52800000,IF(AB184=Graph!G$1*1000,AE204+Graph!G$1*1000,AC205))</f>
        <v>38880663.657043397</v>
      </c>
      <c r="AF205" s="3">
        <f t="shared" si="11"/>
        <v>38880663.657043397</v>
      </c>
      <c r="AG205" s="3">
        <f t="shared" si="29"/>
        <v>42954407.161533594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128</v>
      </c>
      <c r="C206" s="7"/>
      <c r="D206" s="2" t="e">
        <f t="shared" si="12"/>
        <v>#N/A</v>
      </c>
      <c r="E206" s="2" t="e">
        <f t="shared" si="22"/>
        <v>#N/A</v>
      </c>
      <c r="F206" s="2">
        <v>588355.85254725814</v>
      </c>
      <c r="G206" s="2">
        <f t="shared" si="41"/>
        <v>588355.85254725814</v>
      </c>
      <c r="H206" s="2">
        <f t="shared" si="39"/>
        <v>83793448.477907747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4105553.7142857206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647961.567083776</v>
      </c>
      <c r="Q206" s="2">
        <f t="shared" si="42"/>
        <v>647961.567083776</v>
      </c>
      <c r="R206" s="2">
        <f t="shared" si="40"/>
        <v>89311704.971145451</v>
      </c>
      <c r="S206" s="2">
        <f t="shared" si="17"/>
        <v>588355.85254725814</v>
      </c>
      <c r="T206" s="2">
        <f t="shared" si="18"/>
        <v>25854.857142857276</v>
      </c>
      <c r="U206" s="2">
        <f t="shared" si="19"/>
        <v>647961.567083776</v>
      </c>
      <c r="V206" s="2">
        <f t="shared" si="34"/>
        <v>39349079.212045886</v>
      </c>
      <c r="W206" s="2">
        <f t="shared" si="20"/>
        <v>468415.5550024882</v>
      </c>
      <c r="X206" s="2">
        <f t="shared" si="6"/>
        <v>179546.0120812878</v>
      </c>
      <c r="Y206" s="2">
        <f t="shared" si="37"/>
        <v>49962625.759099551</v>
      </c>
      <c r="Z206" s="2" t="str">
        <f t="shared" si="8"/>
        <v>HERE</v>
      </c>
      <c r="AA206" s="2">
        <f>IF(Z206="HERE",Y206,AA205+Graph!$G$1*1000)</f>
        <v>49962625.759099551</v>
      </c>
      <c r="AB206" s="2">
        <f t="shared" si="21"/>
        <v>179546.0120812878</v>
      </c>
      <c r="AC206" s="2">
        <f t="shared" si="38"/>
        <v>39349079.212045886</v>
      </c>
      <c r="AD206" s="3">
        <f t="shared" si="10"/>
        <v>49962625.759099551</v>
      </c>
      <c r="AE206" s="2">
        <f>IF(AE204&gt;=52800000,52800000,IF(AB185=Graph!G$1*1000,AE205+Graph!G$1*1000,AC206))</f>
        <v>39349079.212045886</v>
      </c>
      <c r="AF206" s="3">
        <f t="shared" si="11"/>
        <v>39349079.212045886</v>
      </c>
      <c r="AG206" s="3">
        <f t="shared" si="29"/>
        <v>43131159.516751967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129</v>
      </c>
      <c r="C207" s="7"/>
      <c r="D207" s="2" t="e">
        <f t="shared" si="12"/>
        <v>#N/A</v>
      </c>
      <c r="E207" s="2" t="e">
        <f t="shared" si="22"/>
        <v>#N/A</v>
      </c>
      <c r="F207" s="2">
        <v>589783.71323231608</v>
      </c>
      <c r="G207" s="2">
        <f t="shared" si="41"/>
        <v>589783.71323231608</v>
      </c>
      <c r="H207" s="2">
        <f t="shared" si="39"/>
        <v>84383232.191140056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4131408.5714285779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649747.13039770722</v>
      </c>
      <c r="Q207" s="2">
        <f t="shared" si="42"/>
        <v>649747.13039770722</v>
      </c>
      <c r="R207" s="2">
        <f t="shared" si="40"/>
        <v>89961452.101543158</v>
      </c>
      <c r="S207" s="2">
        <f t="shared" si="17"/>
        <v>589783.71323230863</v>
      </c>
      <c r="T207" s="2">
        <f t="shared" si="18"/>
        <v>25854.857142857276</v>
      </c>
      <c r="U207" s="2">
        <f t="shared" si="19"/>
        <v>649747.13039770722</v>
      </c>
      <c r="V207" s="2">
        <f t="shared" si="34"/>
        <v>39818922.627733432</v>
      </c>
      <c r="W207" s="2">
        <f t="shared" si="20"/>
        <v>469843.41568754613</v>
      </c>
      <c r="X207" s="2">
        <f t="shared" si="6"/>
        <v>179903.71471016109</v>
      </c>
      <c r="Y207" s="2">
        <f t="shared" si="37"/>
        <v>50142529.473809712</v>
      </c>
      <c r="Z207" s="2" t="str">
        <f t="shared" si="8"/>
        <v>HERE</v>
      </c>
      <c r="AA207" s="2">
        <f>IF(Z207="HERE",Y207,AA206+Graph!$G$1*1000)</f>
        <v>50142529.473809712</v>
      </c>
      <c r="AB207" s="2">
        <f t="shared" si="21"/>
        <v>179903.71471016109</v>
      </c>
      <c r="AC207" s="2">
        <f t="shared" si="38"/>
        <v>39818922.627733432</v>
      </c>
      <c r="AD207" s="3">
        <f t="shared" si="10"/>
        <v>50142529.473809712</v>
      </c>
      <c r="AE207" s="2">
        <f>IF(AE205&gt;=52800000,52800000,IF(AB186=Graph!G$1*1000,AE206+Graph!G$1*1000,AC207))</f>
        <v>39818922.627733432</v>
      </c>
      <c r="AF207" s="3">
        <f t="shared" si="11"/>
        <v>39818922.627733432</v>
      </c>
      <c r="AG207" s="3">
        <f t="shared" si="29"/>
        <v>43308305.197370581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130</v>
      </c>
      <c r="C208" s="7"/>
      <c r="D208" s="2" t="e">
        <f t="shared" si="12"/>
        <v>#N/A</v>
      </c>
      <c r="E208" s="2" t="e">
        <f t="shared" si="22"/>
        <v>#N/A</v>
      </c>
      <c r="F208" s="2">
        <v>591211.57391737401</v>
      </c>
      <c r="G208" s="2">
        <f t="shared" si="41"/>
        <v>591211.57391737401</v>
      </c>
      <c r="H208" s="2">
        <f t="shared" si="39"/>
        <v>84974443.76505743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4157263.4285714352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651532.69371163845</v>
      </c>
      <c r="Q208" s="2">
        <f t="shared" si="42"/>
        <v>651532.69371163845</v>
      </c>
      <c r="R208" s="2">
        <f t="shared" si="40"/>
        <v>90612984.795254797</v>
      </c>
      <c r="S208" s="2">
        <f t="shared" si="17"/>
        <v>591211.57391737401</v>
      </c>
      <c r="T208" s="2">
        <f t="shared" si="18"/>
        <v>25854.857142857276</v>
      </c>
      <c r="U208" s="2">
        <f t="shared" si="19"/>
        <v>651532.69371163845</v>
      </c>
      <c r="V208" s="2">
        <f t="shared" si="34"/>
        <v>40290193.904106036</v>
      </c>
      <c r="W208" s="2">
        <f t="shared" si="20"/>
        <v>471271.27637260407</v>
      </c>
      <c r="X208" s="2">
        <f t="shared" si="6"/>
        <v>180261.41733903438</v>
      </c>
      <c r="Y208" s="2">
        <f t="shared" si="37"/>
        <v>50322790.891148746</v>
      </c>
      <c r="Z208" s="2" t="str">
        <f t="shared" si="8"/>
        <v>HERE</v>
      </c>
      <c r="AA208" s="2">
        <f>IF(Z208="HERE",Y208,AA207+Graph!$G$1*1000)</f>
        <v>50322790.891148746</v>
      </c>
      <c r="AB208" s="2">
        <f t="shared" si="21"/>
        <v>180261.41733903438</v>
      </c>
      <c r="AC208" s="2">
        <f t="shared" si="38"/>
        <v>40290193.904106036</v>
      </c>
      <c r="AD208" s="3">
        <f t="shared" si="10"/>
        <v>50322790.891148746</v>
      </c>
      <c r="AE208" s="2">
        <f>IF(AE206&gt;=52800000,52800000,IF(AB187=Graph!G$1*1000,AE207+Graph!G$1*1000,AC208))</f>
        <v>40290193.904106036</v>
      </c>
      <c r="AF208" s="3">
        <f t="shared" si="11"/>
        <v>40290193.904106036</v>
      </c>
      <c r="AG208" s="3">
        <f t="shared" si="29"/>
        <v>43485844.203389421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131</v>
      </c>
      <c r="C209" s="7"/>
      <c r="D209" s="2" t="e">
        <f t="shared" si="12"/>
        <v>#N/A</v>
      </c>
      <c r="E209" s="2" t="e">
        <f t="shared" si="22"/>
        <v>#N/A</v>
      </c>
      <c r="F209" s="2">
        <v>592639.43460243195</v>
      </c>
      <c r="G209" s="2">
        <f t="shared" si="41"/>
        <v>592639.43460243195</v>
      </c>
      <c r="H209" s="2">
        <f t="shared" si="39"/>
        <v>85567083.199659854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4183118.2857142924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653318.25702555478</v>
      </c>
      <c r="Q209" s="2">
        <f t="shared" si="42"/>
        <v>653318.25702555478</v>
      </c>
      <c r="R209" s="2">
        <f t="shared" si="40"/>
        <v>91266303.052280352</v>
      </c>
      <c r="S209" s="2">
        <f t="shared" si="17"/>
        <v>592639.4346024245</v>
      </c>
      <c r="T209" s="2">
        <f t="shared" si="18"/>
        <v>25854.857142857276</v>
      </c>
      <c r="U209" s="2">
        <f t="shared" si="19"/>
        <v>653318.25702555478</v>
      </c>
      <c r="V209" s="2">
        <f t="shared" si="34"/>
        <v>40762893.041163698</v>
      </c>
      <c r="W209" s="2">
        <f t="shared" si="20"/>
        <v>472699.13705766201</v>
      </c>
      <c r="X209" s="2">
        <f t="shared" si="6"/>
        <v>180619.11996789277</v>
      </c>
      <c r="Y209" s="2">
        <f t="shared" si="37"/>
        <v>50503410.011116639</v>
      </c>
      <c r="Z209" s="2" t="str">
        <f t="shared" si="8"/>
        <v>HERE</v>
      </c>
      <c r="AA209" s="2">
        <f>IF(Z209="HERE",Y209,AA208+Graph!$G$1*1000)</f>
        <v>50503410.011116639</v>
      </c>
      <c r="AB209" s="2">
        <f t="shared" si="21"/>
        <v>180619.11996789277</v>
      </c>
      <c r="AC209" s="2">
        <f t="shared" si="38"/>
        <v>40762893.041163698</v>
      </c>
      <c r="AD209" s="3">
        <f t="shared" si="10"/>
        <v>50503410.011116639</v>
      </c>
      <c r="AE209" s="2">
        <f>IF(AE207&gt;=52800000,52800000,IF(AB188=Graph!G$1*1000,AE208+Graph!G$1*1000,AC209))</f>
        <v>40762893.041163698</v>
      </c>
      <c r="AF209" s="3">
        <f t="shared" si="11"/>
        <v>40762893.041163698</v>
      </c>
      <c r="AG209" s="3">
        <f t="shared" si="29"/>
        <v>43663776.534808509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132</v>
      </c>
      <c r="C210" s="7"/>
      <c r="D210" s="2" t="e">
        <f t="shared" si="12"/>
        <v>#N/A</v>
      </c>
      <c r="E210" s="2" t="e">
        <f t="shared" si="22"/>
        <v>#N/A</v>
      </c>
      <c r="F210" s="2">
        <v>594067.29528748989</v>
      </c>
      <c r="G210" s="2">
        <f t="shared" si="41"/>
        <v>594067.29528748989</v>
      </c>
      <c r="H210" s="2">
        <f t="shared" si="39"/>
        <v>86161150.494947344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4208973.1428571492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655103.820339486</v>
      </c>
      <c r="Q210" s="2">
        <f t="shared" si="42"/>
        <v>655103.820339486</v>
      </c>
      <c r="R210" s="2">
        <f t="shared" si="40"/>
        <v>91921406.872619838</v>
      </c>
      <c r="S210" s="2">
        <f t="shared" si="17"/>
        <v>594067.29528748989</v>
      </c>
      <c r="T210" s="2">
        <f t="shared" si="18"/>
        <v>25854.85714285681</v>
      </c>
      <c r="U210" s="2">
        <f t="shared" si="19"/>
        <v>655103.820339486</v>
      </c>
      <c r="V210" s="2">
        <f t="shared" si="34"/>
        <v>41237020.038906418</v>
      </c>
      <c r="W210" s="2">
        <f t="shared" si="20"/>
        <v>474126.99774271995</v>
      </c>
      <c r="X210" s="2">
        <f t="shared" si="6"/>
        <v>180976.82259676605</v>
      </c>
      <c r="Y210" s="2">
        <f t="shared" si="37"/>
        <v>50684386.833713405</v>
      </c>
      <c r="Z210" s="2" t="str">
        <f t="shared" si="8"/>
        <v>HERE</v>
      </c>
      <c r="AA210" s="2">
        <f>IF(Z210="HERE",Y210,AA209+Graph!$G$1*1000)</f>
        <v>50684386.833713405</v>
      </c>
      <c r="AB210" s="2">
        <f t="shared" si="21"/>
        <v>180976.82259676605</v>
      </c>
      <c r="AC210" s="2">
        <f t="shared" si="38"/>
        <v>41237020.038906418</v>
      </c>
      <c r="AD210" s="3">
        <f t="shared" si="10"/>
        <v>50684386.833713405</v>
      </c>
      <c r="AE210" s="2">
        <f>IF(AE208&gt;=52800000,52800000,IF(AB189=Graph!G$1*1000,AE209+Graph!G$1*1000,AC210))</f>
        <v>41237020.038906418</v>
      </c>
      <c r="AF210" s="3">
        <f t="shared" si="11"/>
        <v>41237020.038906418</v>
      </c>
      <c r="AG210" s="3">
        <f t="shared" si="29"/>
        <v>43842102.191627823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133</v>
      </c>
      <c r="C211" s="7"/>
      <c r="D211" s="2" t="e">
        <f t="shared" si="12"/>
        <v>#N/A</v>
      </c>
      <c r="E211" s="2" t="e">
        <f t="shared" si="22"/>
        <v>#N/A</v>
      </c>
      <c r="F211" s="2">
        <v>595495.15597254783</v>
      </c>
      <c r="G211" s="2">
        <f t="shared" si="41"/>
        <v>595495.15597254783</v>
      </c>
      <c r="H211" s="2">
        <f t="shared" si="39"/>
        <v>86756645.650919884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4234828.0000000065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656889.38365340233</v>
      </c>
      <c r="Q211" s="2">
        <f t="shared" si="42"/>
        <v>656889.38365340233</v>
      </c>
      <c r="R211" s="2">
        <f t="shared" si="40"/>
        <v>92578296.25627324</v>
      </c>
      <c r="S211" s="2">
        <f t="shared" si="17"/>
        <v>595495.15597254038</v>
      </c>
      <c r="T211" s="2">
        <f t="shared" si="18"/>
        <v>25854.857142857276</v>
      </c>
      <c r="U211" s="2">
        <f t="shared" si="19"/>
        <v>656889.38365340233</v>
      </c>
      <c r="V211" s="2">
        <f t="shared" si="34"/>
        <v>41712574.897334196</v>
      </c>
      <c r="W211" s="2">
        <f t="shared" si="20"/>
        <v>475554.85842777789</v>
      </c>
      <c r="X211" s="2">
        <f t="shared" si="6"/>
        <v>181334.52522562444</v>
      </c>
      <c r="Y211" s="2">
        <f t="shared" si="37"/>
        <v>50865721.358939029</v>
      </c>
      <c r="Z211" s="2" t="str">
        <f t="shared" si="8"/>
        <v>HERE</v>
      </c>
      <c r="AA211" s="2">
        <f>IF(Z211="HERE",Y211,AA210+Graph!$G$1*1000)</f>
        <v>50865721.358939029</v>
      </c>
      <c r="AB211" s="2">
        <f t="shared" si="21"/>
        <v>181334.52522562444</v>
      </c>
      <c r="AC211" s="2">
        <f t="shared" si="38"/>
        <v>41712574.897334196</v>
      </c>
      <c r="AD211" s="3">
        <f t="shared" si="10"/>
        <v>50865721.358939029</v>
      </c>
      <c r="AE211" s="2">
        <f>IF(AE209&gt;=52800000,52800000,IF(AB190=Graph!G$1*1000,AE210+Graph!G$1*1000,AC211))</f>
        <v>41712574.897334196</v>
      </c>
      <c r="AF211" s="3">
        <f t="shared" si="11"/>
        <v>41712574.897334196</v>
      </c>
      <c r="AG211" s="3">
        <f t="shared" si="29"/>
        <v>44020821.173847377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134</v>
      </c>
      <c r="C212" s="7"/>
      <c r="D212" s="2" t="e">
        <f t="shared" si="12"/>
        <v>#N/A</v>
      </c>
      <c r="E212" s="2" t="e">
        <f t="shared" si="22"/>
        <v>#N/A</v>
      </c>
      <c r="F212" s="2">
        <v>596923.01665759832</v>
      </c>
      <c r="G212" s="2">
        <f t="shared" si="41"/>
        <v>596923.01665759832</v>
      </c>
      <c r="H212" s="2">
        <f t="shared" si="39"/>
        <v>87353568.667577475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4260682.8571428638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658674.94696733356</v>
      </c>
      <c r="Q212" s="2">
        <f t="shared" si="42"/>
        <v>658674.94696733356</v>
      </c>
      <c r="R212" s="2">
        <f t="shared" si="40"/>
        <v>93236971.203240573</v>
      </c>
      <c r="S212" s="2">
        <f t="shared" si="17"/>
        <v>596923.01665759087</v>
      </c>
      <c r="T212" s="2">
        <f t="shared" si="18"/>
        <v>25854.857142857276</v>
      </c>
      <c r="U212" s="2">
        <f t="shared" si="19"/>
        <v>658674.94696733356</v>
      </c>
      <c r="V212" s="2">
        <f t="shared" si="34"/>
        <v>42189557.616447024</v>
      </c>
      <c r="W212" s="2">
        <f t="shared" si="20"/>
        <v>476982.71911282837</v>
      </c>
      <c r="X212" s="2">
        <f t="shared" si="6"/>
        <v>181692.22785450518</v>
      </c>
      <c r="Y212" s="2">
        <f t="shared" si="37"/>
        <v>51047413.586793534</v>
      </c>
      <c r="Z212" s="2" t="str">
        <f t="shared" si="8"/>
        <v>HERE</v>
      </c>
      <c r="AA212" s="2">
        <f>IF(Z212="HERE",Y212,AA211+Graph!$G$1*1000)</f>
        <v>51047413.586793534</v>
      </c>
      <c r="AB212" s="2">
        <f t="shared" si="21"/>
        <v>181692.22785450518</v>
      </c>
      <c r="AC212" s="2">
        <f t="shared" si="38"/>
        <v>42189557.616447024</v>
      </c>
      <c r="AD212" s="3">
        <f t="shared" si="10"/>
        <v>51047413.586793534</v>
      </c>
      <c r="AE212" s="2">
        <f>IF(AE210&gt;=52800000,52800000,IF(AB191=Graph!G$1*1000,AE211+Graph!G$1*1000,AC212))</f>
        <v>42189557.616447024</v>
      </c>
      <c r="AF212" s="3">
        <f t="shared" si="11"/>
        <v>42189557.616447024</v>
      </c>
      <c r="AG212" s="3">
        <f t="shared" si="29"/>
        <v>44199933.48146715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135</v>
      </c>
      <c r="C213" s="7"/>
      <c r="D213" s="2" t="e">
        <f t="shared" si="12"/>
        <v>#N/A</v>
      </c>
      <c r="E213" s="2" t="e">
        <f t="shared" si="22"/>
        <v>#N/A</v>
      </c>
      <c r="F213" s="2">
        <v>598350.87734265625</v>
      </c>
      <c r="G213" s="2">
        <f t="shared" si="41"/>
        <v>598350.87734265625</v>
      </c>
      <c r="H213" s="2">
        <f t="shared" si="39"/>
        <v>87951919.544920132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4286537.7142857211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660460.51028124988</v>
      </c>
      <c r="Q213" s="2">
        <f t="shared" si="42"/>
        <v>660460.51028124988</v>
      </c>
      <c r="R213" s="2">
        <f t="shared" si="40"/>
        <v>93897431.713521823</v>
      </c>
      <c r="S213" s="2">
        <f t="shared" si="17"/>
        <v>598350.87734265625</v>
      </c>
      <c r="T213" s="2">
        <f t="shared" si="18"/>
        <v>25854.857142857276</v>
      </c>
      <c r="U213" s="2">
        <f t="shared" si="19"/>
        <v>660460.51028124988</v>
      </c>
      <c r="V213" s="2">
        <f t="shared" si="34"/>
        <v>42667968.19624491</v>
      </c>
      <c r="W213" s="2">
        <f t="shared" si="20"/>
        <v>478410.57979788631</v>
      </c>
      <c r="X213" s="2">
        <f t="shared" si="6"/>
        <v>182049.93048336357</v>
      </c>
      <c r="Y213" s="2">
        <f t="shared" si="37"/>
        <v>51229463.517276898</v>
      </c>
      <c r="Z213" s="2" t="str">
        <f t="shared" si="8"/>
        <v>HERE</v>
      </c>
      <c r="AA213" s="2">
        <f>IF(Z213="HERE",Y213,AA212+Graph!$G$1*1000)</f>
        <v>51229463.517276898</v>
      </c>
      <c r="AB213" s="2">
        <f t="shared" si="21"/>
        <v>182049.93048336357</v>
      </c>
      <c r="AC213" s="2">
        <f t="shared" si="38"/>
        <v>42667968.19624491</v>
      </c>
      <c r="AD213" s="3">
        <f t="shared" si="10"/>
        <v>51229463.517276898</v>
      </c>
      <c r="AE213" s="2">
        <f>IF(AE211&gt;=52800000,52800000,IF(AB192=Graph!G$1*1000,AE212+Graph!G$1*1000,AC213))</f>
        <v>42667968.19624491</v>
      </c>
      <c r="AF213" s="3">
        <f t="shared" si="11"/>
        <v>42667968.19624491</v>
      </c>
      <c r="AG213" s="3">
        <f t="shared" si="29"/>
        <v>44379439.114487156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136</v>
      </c>
      <c r="C214" s="7"/>
      <c r="D214" s="2" t="e">
        <f t="shared" si="12"/>
        <v>#N/A</v>
      </c>
      <c r="E214" s="2" t="e">
        <f t="shared" si="22"/>
        <v>#N/A</v>
      </c>
      <c r="F214" s="2">
        <v>599778.73802771419</v>
      </c>
      <c r="G214" s="2">
        <f t="shared" si="41"/>
        <v>599778.73802771419</v>
      </c>
      <c r="H214" s="2">
        <f t="shared" si="39"/>
        <v>88551698.282947838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4312392.5714285783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662246.07359518111</v>
      </c>
      <c r="Q214" s="2">
        <f t="shared" si="42"/>
        <v>662246.07359518111</v>
      </c>
      <c r="R214" s="2">
        <f t="shared" si="40"/>
        <v>94559677.787117004</v>
      </c>
      <c r="S214" s="2">
        <f t="shared" si="17"/>
        <v>599778.73802770674</v>
      </c>
      <c r="T214" s="2">
        <f t="shared" si="18"/>
        <v>25854.857142857276</v>
      </c>
      <c r="U214" s="2">
        <f t="shared" si="19"/>
        <v>662246.07359518111</v>
      </c>
      <c r="V214" s="2">
        <f t="shared" si="34"/>
        <v>43147806.636727855</v>
      </c>
      <c r="W214" s="2">
        <f t="shared" si="20"/>
        <v>479838.44048294425</v>
      </c>
      <c r="X214" s="2">
        <f t="shared" si="6"/>
        <v>182407.63311223686</v>
      </c>
      <c r="Y214" s="2">
        <f t="shared" si="37"/>
        <v>51411871.150389135</v>
      </c>
      <c r="Z214" s="2" t="str">
        <f t="shared" si="8"/>
        <v>HERE</v>
      </c>
      <c r="AA214" s="2">
        <f>IF(Z214="HERE",Y214,AA213+Graph!$G$1*1000)</f>
        <v>51411871.150389135</v>
      </c>
      <c r="AB214" s="2">
        <f t="shared" si="21"/>
        <v>182407.63311223686</v>
      </c>
      <c r="AC214" s="2">
        <f t="shared" si="38"/>
        <v>43147806.636727855</v>
      </c>
      <c r="AD214" s="3">
        <f t="shared" si="10"/>
        <v>51411871.150389135</v>
      </c>
      <c r="AE214" s="2">
        <f>IF(AE212&gt;=52800000,52800000,IF(AB193=Graph!G$1*1000,AE213+Graph!G$1*1000,AC214))</f>
        <v>43147806.636727855</v>
      </c>
      <c r="AF214" s="3">
        <f t="shared" si="11"/>
        <v>43147806.636727855</v>
      </c>
      <c r="AG214" s="3">
        <f t="shared" si="29"/>
        <v>44559338.072907403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137</v>
      </c>
      <c r="C215" s="7"/>
      <c r="D215" s="2" t="e">
        <f t="shared" si="12"/>
        <v>#N/A</v>
      </c>
      <c r="E215" s="2" t="e">
        <f t="shared" si="22"/>
        <v>#N/A</v>
      </c>
      <c r="F215" s="2">
        <v>601206.59871277213</v>
      </c>
      <c r="G215" s="2">
        <f t="shared" si="41"/>
        <v>601206.59871277213</v>
      </c>
      <c r="H215" s="2">
        <f t="shared" si="39"/>
        <v>89152904.88166061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4338247.4285714356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664031.63690909743</v>
      </c>
      <c r="Q215" s="2">
        <f t="shared" si="42"/>
        <v>664031.63690909743</v>
      </c>
      <c r="R215" s="2">
        <f t="shared" si="40"/>
        <v>95223709.424026102</v>
      </c>
      <c r="S215" s="2">
        <f t="shared" si="17"/>
        <v>601206.59871277213</v>
      </c>
      <c r="T215" s="2">
        <f t="shared" si="18"/>
        <v>25854.857142857276</v>
      </c>
      <c r="U215" s="2">
        <f t="shared" si="19"/>
        <v>664031.63690909743</v>
      </c>
      <c r="V215" s="2">
        <f t="shared" si="34"/>
        <v>43629072.937895857</v>
      </c>
      <c r="W215" s="2">
        <f t="shared" si="20"/>
        <v>481266.30116800219</v>
      </c>
      <c r="X215" s="2">
        <f t="shared" si="6"/>
        <v>182765.33574109524</v>
      </c>
      <c r="Y215" s="2">
        <f t="shared" si="37"/>
        <v>51594636.48613023</v>
      </c>
      <c r="Z215" s="2" t="str">
        <f t="shared" si="8"/>
        <v>HERE</v>
      </c>
      <c r="AA215" s="2">
        <f>IF(Z215="HERE",Y215,AA214+Graph!$G$1*1000)</f>
        <v>51594636.48613023</v>
      </c>
      <c r="AB215" s="2">
        <f t="shared" si="21"/>
        <v>182765.33574109524</v>
      </c>
      <c r="AC215" s="2">
        <f t="shared" si="38"/>
        <v>43629072.937895857</v>
      </c>
      <c r="AD215" s="3">
        <f t="shared" si="10"/>
        <v>51594636.48613023</v>
      </c>
      <c r="AE215" s="2">
        <f>IF(AE213&gt;=52800000,52800000,IF(AB194=Graph!G$1*1000,AE214+Graph!G$1*1000,AC215))</f>
        <v>43629072.937895857</v>
      </c>
      <c r="AF215" s="3">
        <f t="shared" si="11"/>
        <v>43629072.937895857</v>
      </c>
      <c r="AG215" s="3">
        <f t="shared" si="29"/>
        <v>44739630.356727898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138</v>
      </c>
      <c r="C216" s="7"/>
      <c r="D216" s="2" t="e">
        <f t="shared" si="12"/>
        <v>#N/A</v>
      </c>
      <c r="E216" s="2" t="e">
        <f t="shared" si="22"/>
        <v>#N/A</v>
      </c>
      <c r="F216" s="2">
        <v>602634.45939783007</v>
      </c>
      <c r="G216" s="2">
        <f t="shared" si="41"/>
        <v>602634.45939783007</v>
      </c>
      <c r="H216" s="2">
        <f t="shared" si="39"/>
        <v>89755539.341058433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4364102.2857142929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665817.20022302866</v>
      </c>
      <c r="Q216" s="2">
        <f t="shared" si="42"/>
        <v>665817.20022302866</v>
      </c>
      <c r="R216" s="2">
        <f t="shared" si="40"/>
        <v>95889526.62424913</v>
      </c>
      <c r="S216" s="2">
        <f t="shared" si="17"/>
        <v>602634.45939782262</v>
      </c>
      <c r="T216" s="2">
        <f t="shared" si="18"/>
        <v>25854.857142857276</v>
      </c>
      <c r="U216" s="2">
        <f t="shared" si="19"/>
        <v>665817.20022302866</v>
      </c>
      <c r="V216" s="2">
        <f t="shared" si="34"/>
        <v>44111767.099748917</v>
      </c>
      <c r="W216" s="2">
        <f t="shared" si="20"/>
        <v>482694.16185306013</v>
      </c>
      <c r="X216" s="2">
        <f t="shared" si="6"/>
        <v>183123.03836996853</v>
      </c>
      <c r="Y216" s="2">
        <f t="shared" si="37"/>
        <v>51777759.524500199</v>
      </c>
      <c r="Z216" s="2" t="str">
        <f t="shared" si="8"/>
        <v>HERE</v>
      </c>
      <c r="AA216" s="2">
        <f>IF(Z216="HERE",Y216,AA215+Graph!$G$1*1000)</f>
        <v>51777759.524500199</v>
      </c>
      <c r="AB216" s="2">
        <f t="shared" si="21"/>
        <v>183123.03836996853</v>
      </c>
      <c r="AC216" s="2">
        <f t="shared" si="38"/>
        <v>44111767.099748917</v>
      </c>
      <c r="AD216" s="3">
        <f t="shared" si="10"/>
        <v>51777759.524500199</v>
      </c>
      <c r="AE216" s="2">
        <f>IF(AE214&gt;=52800000,52800000,IF(AB195=Graph!G$1*1000,AE215+Graph!G$1*1000,AC216))</f>
        <v>44111767.099748917</v>
      </c>
      <c r="AF216" s="3">
        <f t="shared" si="11"/>
        <v>44111767.099748917</v>
      </c>
      <c r="AG216" s="3">
        <f t="shared" si="29"/>
        <v>44920315.965948604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139</v>
      </c>
      <c r="C217" s="7"/>
      <c r="D217" s="2" t="e">
        <f t="shared" si="12"/>
        <v>#N/A</v>
      </c>
      <c r="E217" s="2" t="e">
        <f t="shared" si="22"/>
        <v>#N/A</v>
      </c>
      <c r="F217" s="2">
        <v>604062.32008288801</v>
      </c>
      <c r="G217" s="2">
        <f t="shared" si="41"/>
        <v>604062.32008288801</v>
      </c>
      <c r="H217" s="2">
        <f t="shared" si="39"/>
        <v>90359601.661141321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4389957.1428571502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667602.76353695989</v>
      </c>
      <c r="Q217" s="2">
        <f t="shared" si="42"/>
        <v>667602.76353695989</v>
      </c>
      <c r="R217" s="2">
        <f t="shared" si="40"/>
        <v>96557129.38778609</v>
      </c>
      <c r="S217" s="2">
        <f t="shared" si="17"/>
        <v>604062.32008288801</v>
      </c>
      <c r="T217" s="2">
        <f t="shared" si="18"/>
        <v>25854.857142857276</v>
      </c>
      <c r="U217" s="2">
        <f t="shared" si="19"/>
        <v>667602.76353695989</v>
      </c>
      <c r="V217" s="2">
        <f t="shared" si="34"/>
        <v>44595889.122287035</v>
      </c>
      <c r="W217" s="2">
        <f t="shared" si="20"/>
        <v>484122.02253811806</v>
      </c>
      <c r="X217" s="2">
        <f t="shared" si="6"/>
        <v>183480.74099884182</v>
      </c>
      <c r="Y217" s="2">
        <f t="shared" si="37"/>
        <v>51961240.26549904</v>
      </c>
      <c r="Z217" s="2" t="str">
        <f t="shared" si="8"/>
        <v>HERE</v>
      </c>
      <c r="AA217" s="2">
        <f>IF(Z217="HERE",Y217,AA216+Graph!$G$1*1000)</f>
        <v>51961240.26549904</v>
      </c>
      <c r="AB217" s="2">
        <f t="shared" si="21"/>
        <v>183480.74099884182</v>
      </c>
      <c r="AC217" s="2">
        <f t="shared" si="38"/>
        <v>44595889.122287035</v>
      </c>
      <c r="AD217" s="3">
        <f t="shared" si="10"/>
        <v>51961240.26549904</v>
      </c>
      <c r="AE217" s="2">
        <f>IF(AE215&gt;=52800000,52800000,IF(AB196=Graph!G$1*1000,AE216+Graph!G$1*1000,AC217))</f>
        <v>44595889.122287035</v>
      </c>
      <c r="AF217" s="3">
        <f t="shared" si="11"/>
        <v>44595889.122287035</v>
      </c>
      <c r="AG217" s="3">
        <f t="shared" si="29"/>
        <v>45101394.900569558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140</v>
      </c>
      <c r="C218" s="7"/>
      <c r="D218" s="2" t="e">
        <f t="shared" si="12"/>
        <v>#N/A</v>
      </c>
      <c r="E218" s="2" t="e">
        <f t="shared" si="22"/>
        <v>#N/A</v>
      </c>
      <c r="F218" s="2">
        <v>605490.18076793849</v>
      </c>
      <c r="G218" s="2">
        <f t="shared" si="41"/>
        <v>605490.18076793849</v>
      </c>
      <c r="H218" s="2">
        <f t="shared" si="39"/>
        <v>90965091.84190926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4415812.0000000075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669388.32685087621</v>
      </c>
      <c r="Q218" s="2">
        <f t="shared" si="42"/>
        <v>669388.32685087621</v>
      </c>
      <c r="R218" s="2">
        <f t="shared" si="40"/>
        <v>97226517.714636967</v>
      </c>
      <c r="S218" s="2">
        <f t="shared" si="17"/>
        <v>605490.18076793849</v>
      </c>
      <c r="T218" s="2">
        <f t="shared" si="18"/>
        <v>25854.857142857276</v>
      </c>
      <c r="U218" s="2">
        <f t="shared" si="19"/>
        <v>669388.32685087621</v>
      </c>
      <c r="V218" s="2">
        <f t="shared" si="34"/>
        <v>45081439.005510204</v>
      </c>
      <c r="W218" s="2">
        <f t="shared" si="20"/>
        <v>485549.88322316855</v>
      </c>
      <c r="X218" s="2">
        <f t="shared" si="6"/>
        <v>183838.44362770766</v>
      </c>
      <c r="Y218" s="2">
        <f t="shared" si="37"/>
        <v>52145078.709126748</v>
      </c>
      <c r="Z218" s="2" t="str">
        <f t="shared" si="8"/>
        <v>HERE</v>
      </c>
      <c r="AA218" s="2">
        <f>IF(Z218="HERE",Y218,AA217+Graph!$G$1*1000)</f>
        <v>52145078.709126748</v>
      </c>
      <c r="AB218" s="2">
        <f t="shared" si="21"/>
        <v>183838.44362770766</v>
      </c>
      <c r="AC218" s="2">
        <f t="shared" si="38"/>
        <v>45081439.005510204</v>
      </c>
      <c r="AD218" s="3">
        <f t="shared" si="10"/>
        <v>52145078.709126748</v>
      </c>
      <c r="AE218" s="2">
        <f>IF(AE216&gt;=52800000,52800000,IF(AB197=Graph!G$1*1000,AE217+Graph!G$1*1000,AC218))</f>
        <v>45081439.005510204</v>
      </c>
      <c r="AF218" s="3">
        <f t="shared" si="11"/>
        <v>45081439.005510204</v>
      </c>
      <c r="AG218" s="3">
        <f t="shared" si="29"/>
        <v>45282867.160590723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141</v>
      </c>
      <c r="C219" s="7"/>
      <c r="D219" s="2" t="e">
        <f t="shared" si="12"/>
        <v>#N/A</v>
      </c>
      <c r="E219" s="2" t="e">
        <f t="shared" si="22"/>
        <v>#N/A</v>
      </c>
      <c r="F219" s="2">
        <v>606918.04145299643</v>
      </c>
      <c r="G219" s="2">
        <f t="shared" si="41"/>
        <v>606918.04145299643</v>
      </c>
      <c r="H219" s="2">
        <f t="shared" si="39"/>
        <v>91572009.883362263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4441666.8571428647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671173.89016480744</v>
      </c>
      <c r="Q219" s="2">
        <f t="shared" si="42"/>
        <v>671173.89016480744</v>
      </c>
      <c r="R219" s="2">
        <f t="shared" si="40"/>
        <v>97897691.604801774</v>
      </c>
      <c r="S219" s="2">
        <f t="shared" si="17"/>
        <v>606918.04145300388</v>
      </c>
      <c r="T219" s="2">
        <f t="shared" si="18"/>
        <v>25854.857142857276</v>
      </c>
      <c r="U219" s="2">
        <f t="shared" si="19"/>
        <v>671173.89016480744</v>
      </c>
      <c r="V219" s="2">
        <f t="shared" si="34"/>
        <v>45568416.74941843</v>
      </c>
      <c r="W219" s="2">
        <f t="shared" si="20"/>
        <v>486977.74390822649</v>
      </c>
      <c r="X219" s="2">
        <f t="shared" si="6"/>
        <v>184196.14625658095</v>
      </c>
      <c r="Y219" s="2">
        <f t="shared" si="37"/>
        <v>52329274.855383329</v>
      </c>
      <c r="Z219" s="2" t="str">
        <f t="shared" si="8"/>
        <v>HERE</v>
      </c>
      <c r="AA219" s="2">
        <f>IF(Z219="HERE",Y219,AA218+Graph!$G$1*1000)</f>
        <v>52329274.855383329</v>
      </c>
      <c r="AB219" s="2">
        <f t="shared" si="21"/>
        <v>184196.14625658095</v>
      </c>
      <c r="AC219" s="2">
        <f t="shared" si="38"/>
        <v>45568416.74941843</v>
      </c>
      <c r="AD219" s="3">
        <f t="shared" si="10"/>
        <v>52329274.855383329</v>
      </c>
      <c r="AE219" s="2">
        <f>IF(AE217&gt;=52800000,52800000,IF(AB198=Graph!G$1*1000,AE218+Graph!G$1*1000,AC219))</f>
        <v>45568416.74941843</v>
      </c>
      <c r="AF219" s="3">
        <f t="shared" si="11"/>
        <v>45568416.74941843</v>
      </c>
      <c r="AG219" s="3">
        <f t="shared" si="29"/>
        <v>45464732.746012136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142</v>
      </c>
      <c r="C220" s="7"/>
      <c r="D220" s="2" t="e">
        <f t="shared" si="12"/>
        <v>#N/A</v>
      </c>
      <c r="E220" s="2" t="e">
        <f t="shared" si="22"/>
        <v>#N/A</v>
      </c>
      <c r="F220" s="2">
        <v>608345.90213805437</v>
      </c>
      <c r="G220" s="2">
        <f t="shared" si="41"/>
        <v>608345.90213805437</v>
      </c>
      <c r="H220" s="2">
        <f t="shared" si="39"/>
        <v>92180355.785500318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4467521.714285722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672959.45347872376</v>
      </c>
      <c r="Q220" s="2">
        <f t="shared" si="42"/>
        <v>672959.45347872376</v>
      </c>
      <c r="R220" s="2">
        <f t="shared" si="40"/>
        <v>98570651.058280498</v>
      </c>
      <c r="S220" s="2">
        <f t="shared" si="17"/>
        <v>608345.90213805437</v>
      </c>
      <c r="T220" s="2">
        <f t="shared" si="18"/>
        <v>25854.857142857276</v>
      </c>
      <c r="U220" s="2">
        <f t="shared" si="19"/>
        <v>672959.45347872376</v>
      </c>
      <c r="V220" s="2">
        <f t="shared" si="34"/>
        <v>46056822.354011714</v>
      </c>
      <c r="W220" s="2">
        <f t="shared" si="20"/>
        <v>488405.60459328443</v>
      </c>
      <c r="X220" s="2">
        <f t="shared" si="6"/>
        <v>184553.84888543934</v>
      </c>
      <c r="Y220" s="2">
        <f t="shared" si="37"/>
        <v>52513828.704268768</v>
      </c>
      <c r="Z220" s="2" t="str">
        <f t="shared" si="8"/>
        <v>HERE</v>
      </c>
      <c r="AA220" s="2">
        <f>IF(Z220="HERE",Y220,AA219+Graph!$G$1*1000)</f>
        <v>52513828.704268768</v>
      </c>
      <c r="AB220" s="2">
        <f t="shared" si="21"/>
        <v>184553.84888543934</v>
      </c>
      <c r="AC220" s="2">
        <f t="shared" si="38"/>
        <v>46056822.354011714</v>
      </c>
      <c r="AD220" s="3">
        <f t="shared" si="10"/>
        <v>52513828.704268768</v>
      </c>
      <c r="AE220" s="2">
        <f>IF(AE218&gt;=52800000,52800000,IF(AB199=Graph!G$1*1000,AE219+Graph!G$1*1000,AC220))</f>
        <v>46056822.354011714</v>
      </c>
      <c r="AF220" s="3">
        <f t="shared" si="11"/>
        <v>46056822.354011714</v>
      </c>
      <c r="AG220" s="3">
        <f t="shared" si="29"/>
        <v>45646991.656833798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143</v>
      </c>
      <c r="C221" s="7"/>
      <c r="D221" s="2" t="e">
        <f t="shared" si="12"/>
        <v>#N/A</v>
      </c>
      <c r="E221" s="2" t="e">
        <f t="shared" si="22"/>
        <v>#N/A</v>
      </c>
      <c r="F221" s="2">
        <v>609773.76282311231</v>
      </c>
      <c r="G221" s="2">
        <f t="shared" si="41"/>
        <v>609773.76282311231</v>
      </c>
      <c r="H221" s="2">
        <f t="shared" si="39"/>
        <v>92790129.548323423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4493376.5714285793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674745.01679265499</v>
      </c>
      <c r="Q221" s="2">
        <f t="shared" si="42"/>
        <v>674745.01679265499</v>
      </c>
      <c r="R221" s="2">
        <f t="shared" si="40"/>
        <v>99245396.075073153</v>
      </c>
      <c r="S221" s="2">
        <f t="shared" si="17"/>
        <v>609773.76282310486</v>
      </c>
      <c r="T221" s="2">
        <f t="shared" si="18"/>
        <v>25854.857142857276</v>
      </c>
      <c r="U221" s="2">
        <f t="shared" si="19"/>
        <v>674745.01679265499</v>
      </c>
      <c r="V221" s="2">
        <f t="shared" si="34"/>
        <v>46546655.819290057</v>
      </c>
      <c r="W221" s="2">
        <f t="shared" si="20"/>
        <v>489833.46527834237</v>
      </c>
      <c r="X221" s="2">
        <f t="shared" si="6"/>
        <v>184911.55151431262</v>
      </c>
      <c r="Y221" s="2">
        <f t="shared" si="37"/>
        <v>52698740.255783081</v>
      </c>
      <c r="Z221" s="2" t="str">
        <f t="shared" si="8"/>
        <v>HERE</v>
      </c>
      <c r="AA221" s="2">
        <f>IF(Z221="HERE",Y221,AA220+Graph!$G$1*1000)</f>
        <v>52698740.255783081</v>
      </c>
      <c r="AB221" s="2">
        <f t="shared" si="21"/>
        <v>184911.55151431262</v>
      </c>
      <c r="AC221" s="2">
        <f t="shared" si="38"/>
        <v>46546655.819290057</v>
      </c>
      <c r="AD221" s="3">
        <f t="shared" si="10"/>
        <v>52698740.255783081</v>
      </c>
      <c r="AE221" s="2">
        <f>IF(AE219&gt;=52800000,52800000,IF(AB200=Graph!G$1*1000,AE220+Graph!G$1*1000,AC221))</f>
        <v>46546655.819290057</v>
      </c>
      <c r="AF221" s="3">
        <f t="shared" si="11"/>
        <v>46546655.819290057</v>
      </c>
      <c r="AG221" s="3">
        <f t="shared" si="29"/>
        <v>45829643.893055685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144</v>
      </c>
      <c r="C222" s="7"/>
      <c r="D222" s="2" t="e">
        <f t="shared" si="12"/>
        <v>#N/A</v>
      </c>
      <c r="E222" s="2" t="e">
        <f t="shared" si="22"/>
        <v>#N/A</v>
      </c>
      <c r="F222" s="2">
        <v>611201.62350817025</v>
      </c>
      <c r="G222" s="2">
        <f t="shared" si="41"/>
        <v>611201.62350817025</v>
      </c>
      <c r="H222" s="2">
        <f t="shared" si="39"/>
        <v>93401331.171831593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4519231.4285714366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676530.58010657132</v>
      </c>
      <c r="Q222" s="2">
        <f t="shared" si="42"/>
        <v>676530.58010657132</v>
      </c>
      <c r="R222" s="2">
        <f t="shared" si="40"/>
        <v>99921926.655179724</v>
      </c>
      <c r="S222" s="2">
        <f t="shared" si="17"/>
        <v>611201.62350817025</v>
      </c>
      <c r="T222" s="2">
        <f t="shared" si="18"/>
        <v>25854.857142857276</v>
      </c>
      <c r="U222" s="2">
        <f t="shared" si="19"/>
        <v>676530.58010657132</v>
      </c>
      <c r="V222" s="2">
        <f t="shared" si="34"/>
        <v>47037917.145253457</v>
      </c>
      <c r="W222" s="2">
        <f t="shared" si="20"/>
        <v>491261.3259634003</v>
      </c>
      <c r="X222" s="2">
        <f t="shared" si="6"/>
        <v>185269.25414317101</v>
      </c>
      <c r="Y222" s="2">
        <f t="shared" si="37"/>
        <v>52884009.509926252</v>
      </c>
      <c r="Z222" s="2" t="str">
        <f t="shared" si="8"/>
        <v>HERE</v>
      </c>
      <c r="AA222" s="2">
        <f>IF(Z222="HERE",Y222,AA221+Graph!$G$1*1000)</f>
        <v>52884009.509926252</v>
      </c>
      <c r="AB222" s="2">
        <f t="shared" si="21"/>
        <v>185269.25414317101</v>
      </c>
      <c r="AC222" s="2">
        <f t="shared" si="38"/>
        <v>47037917.145253457</v>
      </c>
      <c r="AD222" s="3">
        <f t="shared" si="10"/>
        <v>52800000</v>
      </c>
      <c r="AE222" s="2">
        <f>IF(AE220&gt;=52800000,52800000,IF(AB201=Graph!G$1*1000,AE221+Graph!G$1*1000,AC222))</f>
        <v>47037917.145253457</v>
      </c>
      <c r="AF222" s="3">
        <f t="shared" si="11"/>
        <v>47037917.145253457</v>
      </c>
      <c r="AG222" s="3">
        <f t="shared" si="29"/>
        <v>46012689.454677805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145</v>
      </c>
      <c r="C223" s="7"/>
      <c r="D223" s="2" t="e">
        <f t="shared" si="12"/>
        <v>#N/A</v>
      </c>
      <c r="E223" s="2" t="e">
        <f t="shared" si="22"/>
        <v>#N/A</v>
      </c>
      <c r="F223" s="2">
        <v>612629.48419322819</v>
      </c>
      <c r="G223" s="2">
        <f t="shared" si="41"/>
        <v>612629.48419322819</v>
      </c>
      <c r="H223" s="2">
        <f t="shared" si="39"/>
        <v>94013960.656024814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4545086.2857142938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678316.14342050254</v>
      </c>
      <c r="Q223" s="2">
        <f t="shared" si="42"/>
        <v>678316.14342050254</v>
      </c>
      <c r="R223" s="2">
        <f t="shared" si="40"/>
        <v>100600242.79860023</v>
      </c>
      <c r="S223" s="2">
        <f t="shared" si="17"/>
        <v>612629.48419322073</v>
      </c>
      <c r="T223" s="2">
        <f t="shared" si="18"/>
        <v>25854.857142857276</v>
      </c>
      <c r="U223" s="2">
        <f t="shared" si="19"/>
        <v>678316.14342050254</v>
      </c>
      <c r="V223" s="2">
        <f t="shared" si="34"/>
        <v>47530606.331901915</v>
      </c>
      <c r="W223" s="2">
        <f t="shared" si="20"/>
        <v>492689.18664845824</v>
      </c>
      <c r="X223" s="2">
        <f t="shared" si="6"/>
        <v>185626.9567720443</v>
      </c>
      <c r="Y223" s="2">
        <f t="shared" ref="Y223:Y286" si="43">IF(COUNT($C224)=0,IF(COUNT($C223)=1,C223,SUM(Y222+X223)),C223)</f>
        <v>53069636.466698296</v>
      </c>
      <c r="Z223" s="2" t="str">
        <f t="shared" si="8"/>
        <v>HERE</v>
      </c>
      <c r="AA223" s="2">
        <f>IF(Z223="HERE",Y223,AA222+Graph!$G$1*1000)</f>
        <v>53069636.466698296</v>
      </c>
      <c r="AB223" s="2">
        <f t="shared" si="21"/>
        <v>185626.9567720443</v>
      </c>
      <c r="AC223" s="2">
        <f t="shared" ref="AC223:AC286" si="44">IF(Z224="HERE",V223,AC222)</f>
        <v>47530606.331901915</v>
      </c>
      <c r="AD223" s="3">
        <f t="shared" si="10"/>
        <v>52800000</v>
      </c>
      <c r="AE223" s="2">
        <f>IF(AE221&gt;=52800000,52800000,IF(AB202=Graph!G$1*1000,AE222+Graph!G$1*1000,AC223))</f>
        <v>47530606.331901915</v>
      </c>
      <c r="AF223" s="3">
        <f t="shared" si="11"/>
        <v>47530606.331901915</v>
      </c>
      <c r="AG223" s="3">
        <f t="shared" si="29"/>
        <v>46196128.341700152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146</v>
      </c>
      <c r="C224" s="7"/>
      <c r="D224" s="2" t="e">
        <f t="shared" si="12"/>
        <v>#N/A</v>
      </c>
      <c r="E224" s="2" t="e">
        <f t="shared" si="22"/>
        <v>#N/A</v>
      </c>
      <c r="F224" s="2">
        <v>614057.34487828612</v>
      </c>
      <c r="G224" s="2">
        <f t="shared" si="41"/>
        <v>614057.34487828612</v>
      </c>
      <c r="H224" s="2">
        <f t="shared" ref="H224:H287" si="45">IF(COUNT($C225)=0,IF(COUNT($C224)=1,C224,SUM(H223+G224)),C224)</f>
        <v>94628018.0009031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4570941.1428571511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680101.70673441887</v>
      </c>
      <c r="Q224" s="2">
        <f t="shared" si="42"/>
        <v>680101.70673441887</v>
      </c>
      <c r="R224" s="2">
        <f t="shared" ref="R224:R287" si="46">IF(COUNT($C225)=0,IF(COUNT($C224)=1,M224,SUM(R223+Q224)),M224)</f>
        <v>101280344.50533465</v>
      </c>
      <c r="S224" s="2">
        <f t="shared" si="17"/>
        <v>614057.34487828612</v>
      </c>
      <c r="T224" s="2">
        <f t="shared" si="18"/>
        <v>25854.857142857276</v>
      </c>
      <c r="U224" s="2">
        <f t="shared" si="19"/>
        <v>680101.70673441887</v>
      </c>
      <c r="V224" s="2">
        <f t="shared" si="34"/>
        <v>48024723.379235432</v>
      </c>
      <c r="W224" s="2">
        <f t="shared" si="20"/>
        <v>494117.04733351618</v>
      </c>
      <c r="X224" s="2">
        <f t="shared" si="6"/>
        <v>185984.65940090269</v>
      </c>
      <c r="Y224" s="2">
        <f t="shared" si="43"/>
        <v>53255621.126099199</v>
      </c>
      <c r="Z224" s="2" t="str">
        <f t="shared" si="8"/>
        <v>HERE</v>
      </c>
      <c r="AA224" s="2">
        <f>IF(Z224="HERE",Y224,AA223+Graph!$G$1*1000)</f>
        <v>53255621.126099199</v>
      </c>
      <c r="AB224" s="2">
        <f t="shared" si="21"/>
        <v>185984.65940090269</v>
      </c>
      <c r="AC224" s="2">
        <f t="shared" si="44"/>
        <v>48024723.379235432</v>
      </c>
      <c r="AD224" s="3">
        <f t="shared" si="10"/>
        <v>52800000</v>
      </c>
      <c r="AE224" s="2">
        <f>IF(AE222&gt;=52800000,52800000,IF(AB203=Graph!G$1*1000,AE223+Graph!G$1*1000,AC224))</f>
        <v>48024723.379235432</v>
      </c>
      <c r="AF224" s="3">
        <f t="shared" si="11"/>
        <v>48024723.379235432</v>
      </c>
      <c r="AG224" s="3">
        <f t="shared" si="29"/>
        <v>46379960.554122746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147</v>
      </c>
      <c r="C225" s="7"/>
      <c r="D225" s="2" t="e">
        <f t="shared" si="12"/>
        <v>#N/A</v>
      </c>
      <c r="E225" s="2" t="e">
        <f t="shared" si="22"/>
        <v>#N/A</v>
      </c>
      <c r="F225" s="2">
        <v>615485.20556333661</v>
      </c>
      <c r="G225" s="2">
        <f t="shared" si="41"/>
        <v>615485.20556333661</v>
      </c>
      <c r="H225" s="2">
        <f t="shared" si="45"/>
        <v>95243503.206466436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4596796.0000000084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681887.2700483501</v>
      </c>
      <c r="Q225" s="2">
        <f t="shared" si="42"/>
        <v>681887.2700483501</v>
      </c>
      <c r="R225" s="2">
        <f t="shared" si="46"/>
        <v>101962231.775383</v>
      </c>
      <c r="S225" s="2">
        <f t="shared" si="17"/>
        <v>615485.20556333661</v>
      </c>
      <c r="T225" s="2">
        <f t="shared" si="18"/>
        <v>25854.857142857276</v>
      </c>
      <c r="U225" s="2">
        <f t="shared" si="19"/>
        <v>681887.2700483501</v>
      </c>
      <c r="V225" s="2">
        <f t="shared" si="34"/>
        <v>48520268.287253998</v>
      </c>
      <c r="W225" s="2">
        <f t="shared" si="20"/>
        <v>495544.90801856667</v>
      </c>
      <c r="X225" s="2">
        <f t="shared" si="6"/>
        <v>186342.36202978343</v>
      </c>
      <c r="Y225" s="2">
        <f t="shared" si="43"/>
        <v>53441963.488128982</v>
      </c>
      <c r="Z225" s="2" t="str">
        <f t="shared" si="8"/>
        <v>HERE</v>
      </c>
      <c r="AA225" s="2">
        <f>IF(Z225="HERE",Y225,AA224+Graph!$G$1*1000)</f>
        <v>53441963.488128982</v>
      </c>
      <c r="AB225" s="2">
        <f t="shared" si="21"/>
        <v>186342.36202978343</v>
      </c>
      <c r="AC225" s="2">
        <f t="shared" si="44"/>
        <v>48520268.287253998</v>
      </c>
      <c r="AD225" s="3">
        <f t="shared" si="10"/>
        <v>52800000</v>
      </c>
      <c r="AE225" s="2">
        <f>IF(AE223&gt;=52800000,52800000,IF(AB204=Graph!G$1*1000,AE224+Graph!G$1*1000,AC225))</f>
        <v>48520268.287253998</v>
      </c>
      <c r="AF225" s="3">
        <f t="shared" si="11"/>
        <v>48520268.287253998</v>
      </c>
      <c r="AG225" s="3">
        <f t="shared" si="29"/>
        <v>46564186.091945559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148</v>
      </c>
      <c r="C226" s="7"/>
      <c r="D226" s="2" t="e">
        <f t="shared" si="12"/>
        <v>#N/A</v>
      </c>
      <c r="E226" s="2" t="e">
        <f t="shared" si="22"/>
        <v>#N/A</v>
      </c>
      <c r="F226" s="2">
        <v>616913.06624839455</v>
      </c>
      <c r="G226" s="2">
        <f t="shared" si="41"/>
        <v>616913.06624839455</v>
      </c>
      <c r="H226" s="2">
        <f t="shared" si="45"/>
        <v>95860416.272714823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4622650.8571428657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683672.83336226642</v>
      </c>
      <c r="Q226" s="2">
        <f t="shared" si="42"/>
        <v>683672.83336226642</v>
      </c>
      <c r="R226" s="2">
        <f t="shared" si="46"/>
        <v>102645904.60874526</v>
      </c>
      <c r="S226" s="2">
        <f t="shared" si="17"/>
        <v>616913.0662483871</v>
      </c>
      <c r="T226" s="2">
        <f t="shared" si="18"/>
        <v>25854.857142857276</v>
      </c>
      <c r="U226" s="2">
        <f t="shared" si="19"/>
        <v>683672.83336226642</v>
      </c>
      <c r="V226" s="2">
        <f t="shared" si="34"/>
        <v>49017241.055957623</v>
      </c>
      <c r="W226" s="2">
        <f t="shared" si="20"/>
        <v>496972.76870362461</v>
      </c>
      <c r="X226" s="2">
        <f t="shared" si="6"/>
        <v>186700.06465864182</v>
      </c>
      <c r="Y226" s="2">
        <f t="shared" si="43"/>
        <v>53628663.552787624</v>
      </c>
      <c r="Z226" s="2" t="str">
        <f t="shared" si="8"/>
        <v>HERE</v>
      </c>
      <c r="AA226" s="2">
        <f>IF(Z226="HERE",Y226,AA225+Graph!$G$1*1000)</f>
        <v>53628663.552787624</v>
      </c>
      <c r="AB226" s="2">
        <f t="shared" si="21"/>
        <v>186700.06465864182</v>
      </c>
      <c r="AC226" s="2">
        <f t="shared" si="44"/>
        <v>49017241.055957623</v>
      </c>
      <c r="AD226" s="3">
        <f t="shared" si="10"/>
        <v>52800000</v>
      </c>
      <c r="AE226" s="2">
        <f>IF(AE224&gt;=52800000,52800000,IF(AB205=Graph!G$1*1000,AE225+Graph!G$1*1000,AC226))</f>
        <v>49017241.055957623</v>
      </c>
      <c r="AF226" s="3">
        <f t="shared" si="11"/>
        <v>49017241.055957623</v>
      </c>
      <c r="AG226" s="3">
        <f t="shared" si="29"/>
        <v>46748804.955168612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149</v>
      </c>
      <c r="C227" s="7"/>
      <c r="D227" s="2" t="e">
        <f t="shared" si="12"/>
        <v>#N/A</v>
      </c>
      <c r="E227" s="2" t="e">
        <f t="shared" si="22"/>
        <v>#N/A</v>
      </c>
      <c r="F227" s="2">
        <v>618340.92693345249</v>
      </c>
      <c r="G227" s="2">
        <f t="shared" si="41"/>
        <v>618340.92693345249</v>
      </c>
      <c r="H227" s="2">
        <f t="shared" si="45"/>
        <v>96478757.199648276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4648505.7142857229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685458.39667619765</v>
      </c>
      <c r="Q227" s="2">
        <f t="shared" si="42"/>
        <v>685458.39667619765</v>
      </c>
      <c r="R227" s="2">
        <f t="shared" si="46"/>
        <v>103331363.00542146</v>
      </c>
      <c r="S227" s="2">
        <f t="shared" si="17"/>
        <v>618340.92693345249</v>
      </c>
      <c r="T227" s="2">
        <f t="shared" si="18"/>
        <v>25854.857142857276</v>
      </c>
      <c r="U227" s="2">
        <f t="shared" si="19"/>
        <v>685458.39667619765</v>
      </c>
      <c r="V227" s="2">
        <f t="shared" si="34"/>
        <v>49515641.685346305</v>
      </c>
      <c r="W227" s="2">
        <f t="shared" si="20"/>
        <v>498400.62938868254</v>
      </c>
      <c r="X227" s="2">
        <f t="shared" si="6"/>
        <v>187057.7672875151</v>
      </c>
      <c r="Y227" s="2">
        <f t="shared" si="43"/>
        <v>53815721.320075139</v>
      </c>
      <c r="Z227" s="2" t="str">
        <f t="shared" si="8"/>
        <v>HERE</v>
      </c>
      <c r="AA227" s="2">
        <f>IF(Z227="HERE",Y227,AA226+Graph!$G$1*1000)</f>
        <v>53815721.320075139</v>
      </c>
      <c r="AB227" s="2">
        <f t="shared" si="21"/>
        <v>187057.7672875151</v>
      </c>
      <c r="AC227" s="2">
        <f t="shared" si="44"/>
        <v>49515641.685346305</v>
      </c>
      <c r="AD227" s="3">
        <f t="shared" si="10"/>
        <v>52800000</v>
      </c>
      <c r="AE227" s="2">
        <f>IF(AE225&gt;=52800000,52800000,IF(AB206=Graph!G$1*1000,AE226+Graph!G$1*1000,AC227))</f>
        <v>49515641.685346305</v>
      </c>
      <c r="AF227" s="3">
        <f t="shared" si="11"/>
        <v>49515641.685346305</v>
      </c>
      <c r="AG227" s="3">
        <f t="shared" si="29"/>
        <v>46933817.143791884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150</v>
      </c>
      <c r="C228" s="7"/>
      <c r="D228" s="2" t="e">
        <f t="shared" si="12"/>
        <v>#N/A</v>
      </c>
      <c r="E228" s="2" t="e">
        <f t="shared" si="22"/>
        <v>#N/A</v>
      </c>
      <c r="F228" s="2">
        <v>619768.78761851043</v>
      </c>
      <c r="G228" s="2">
        <f t="shared" si="41"/>
        <v>619768.78761851043</v>
      </c>
      <c r="H228" s="2">
        <f t="shared" si="45"/>
        <v>97098525.987266779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4674360.5714285802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687243.95999012887</v>
      </c>
      <c r="Q228" s="2">
        <f t="shared" si="42"/>
        <v>687243.95999012887</v>
      </c>
      <c r="R228" s="2">
        <f t="shared" si="46"/>
        <v>104018606.96541159</v>
      </c>
      <c r="S228" s="2">
        <f t="shared" si="17"/>
        <v>619768.78761850297</v>
      </c>
      <c r="T228" s="2">
        <f t="shared" si="18"/>
        <v>25854.857142857276</v>
      </c>
      <c r="U228" s="2">
        <f t="shared" si="19"/>
        <v>687243.95999012887</v>
      </c>
      <c r="V228" s="2">
        <f t="shared" si="34"/>
        <v>50015470.175420046</v>
      </c>
      <c r="W228" s="2">
        <f t="shared" si="20"/>
        <v>499828.49007374048</v>
      </c>
      <c r="X228" s="2">
        <f t="shared" si="6"/>
        <v>187415.46991638839</v>
      </c>
      <c r="Y228" s="2">
        <f t="shared" si="43"/>
        <v>54003136.789991528</v>
      </c>
      <c r="Z228" s="2" t="str">
        <f t="shared" si="8"/>
        <v>HERE</v>
      </c>
      <c r="AA228" s="2">
        <f>IF(Z228="HERE",Y228,AA227+Graph!$G$1*1000)</f>
        <v>54003136.789991528</v>
      </c>
      <c r="AB228" s="2">
        <f t="shared" si="21"/>
        <v>187415.46991638839</v>
      </c>
      <c r="AC228" s="2">
        <f t="shared" si="44"/>
        <v>50015470.175420046</v>
      </c>
      <c r="AD228" s="3">
        <f t="shared" si="10"/>
        <v>52800000</v>
      </c>
      <c r="AE228" s="2">
        <f>IF(AE226&gt;=52800000,52800000,IF(AB207=Graph!G$1*1000,AE227+Graph!G$1*1000,AC228))</f>
        <v>50015470.175420046</v>
      </c>
      <c r="AF228" s="3">
        <f t="shared" si="11"/>
        <v>50015470.175420046</v>
      </c>
      <c r="AG228" s="3">
        <f t="shared" si="29"/>
        <v>47119222.657815419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151</v>
      </c>
      <c r="C229" s="7"/>
      <c r="D229" s="2" t="e">
        <f t="shared" si="12"/>
        <v>#N/A</v>
      </c>
      <c r="E229" s="2" t="e">
        <f t="shared" si="22"/>
        <v>#N/A</v>
      </c>
      <c r="F229" s="2">
        <v>621196.64830356836</v>
      </c>
      <c r="G229" s="2">
        <f t="shared" si="41"/>
        <v>621196.64830356836</v>
      </c>
      <c r="H229" s="2">
        <f t="shared" si="45"/>
        <v>97719722.635570347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4700215.4285714375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689029.5233040452</v>
      </c>
      <c r="Q229" s="2">
        <f t="shared" si="42"/>
        <v>689029.5233040452</v>
      </c>
      <c r="R229" s="2">
        <f t="shared" si="46"/>
        <v>104707636.48871563</v>
      </c>
      <c r="S229" s="2">
        <f t="shared" si="17"/>
        <v>621196.64830356836</v>
      </c>
      <c r="T229" s="2">
        <f t="shared" si="18"/>
        <v>25854.857142857276</v>
      </c>
      <c r="U229" s="2">
        <f t="shared" si="19"/>
        <v>689029.5233040452</v>
      </c>
      <c r="V229" s="2">
        <f t="shared" si="34"/>
        <v>50516726.526178844</v>
      </c>
      <c r="W229" s="2">
        <f t="shared" si="20"/>
        <v>501256.35075879842</v>
      </c>
      <c r="X229" s="2">
        <f t="shared" si="6"/>
        <v>187773.17254524678</v>
      </c>
      <c r="Y229" s="2">
        <f t="shared" si="43"/>
        <v>54190909.962536775</v>
      </c>
      <c r="Z229" s="2" t="str">
        <f t="shared" si="8"/>
        <v>HERE</v>
      </c>
      <c r="AA229" s="2">
        <f>IF(Z229="HERE",Y229,AA228+Graph!$G$1*1000)</f>
        <v>54190909.962536775</v>
      </c>
      <c r="AB229" s="2">
        <f t="shared" si="21"/>
        <v>187773.17254524678</v>
      </c>
      <c r="AC229" s="2">
        <f t="shared" si="44"/>
        <v>50516726.526178844</v>
      </c>
      <c r="AD229" s="3">
        <f t="shared" si="10"/>
        <v>52800000</v>
      </c>
      <c r="AE229" s="2">
        <f>IF(AE227&gt;=52800000,52800000,IF(AB208=Graph!G$1*1000,AE228+Graph!G$1*1000,AC229))</f>
        <v>50516726.526178844</v>
      </c>
      <c r="AF229" s="3">
        <f t="shared" si="11"/>
        <v>50516726.526178844</v>
      </c>
      <c r="AG229" s="3">
        <f t="shared" si="29"/>
        <v>47305021.497239172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152</v>
      </c>
      <c r="C230" s="7"/>
      <c r="D230" s="2" t="e">
        <f t="shared" si="12"/>
        <v>#N/A</v>
      </c>
      <c r="E230" s="2" t="e">
        <f t="shared" si="22"/>
        <v>#N/A</v>
      </c>
      <c r="F230" s="2">
        <v>622624.5089886263</v>
      </c>
      <c r="G230" s="2">
        <f t="shared" ref="G230:G293" si="47">IF(F230&gt;750000,$AK$31*1000,F230)</f>
        <v>622624.5089886263</v>
      </c>
      <c r="H230" s="2">
        <f t="shared" si="45"/>
        <v>98342347.144558966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4726070.2857142948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690815.08661797643</v>
      </c>
      <c r="Q230" s="2">
        <f t="shared" ref="Q230:Q293" si="48">IF(P230&gt;750000,750000,P230)</f>
        <v>690815.08661797643</v>
      </c>
      <c r="R230" s="2">
        <f t="shared" si="46"/>
        <v>105398451.57533361</v>
      </c>
      <c r="S230" s="2">
        <f t="shared" si="17"/>
        <v>622624.50898861885</v>
      </c>
      <c r="T230" s="2">
        <f t="shared" si="18"/>
        <v>25854.857142857276</v>
      </c>
      <c r="U230" s="2">
        <f t="shared" si="19"/>
        <v>690815.08661797643</v>
      </c>
      <c r="V230" s="2">
        <f t="shared" si="34"/>
        <v>51019410.737622701</v>
      </c>
      <c r="W230" s="2">
        <f t="shared" si="20"/>
        <v>502684.21144385636</v>
      </c>
      <c r="X230" s="2">
        <f t="shared" si="6"/>
        <v>188130.87517412007</v>
      </c>
      <c r="Y230" s="2">
        <f t="shared" si="43"/>
        <v>54379040.837710895</v>
      </c>
      <c r="Z230" s="2" t="str">
        <f t="shared" si="8"/>
        <v>HERE</v>
      </c>
      <c r="AA230" s="2">
        <f>IF(Z230="HERE",Y230,AA229+Graph!$G$1*1000)</f>
        <v>54379040.837710895</v>
      </c>
      <c r="AB230" s="2">
        <f t="shared" si="21"/>
        <v>188130.87517412007</v>
      </c>
      <c r="AC230" s="2">
        <f t="shared" si="44"/>
        <v>51019410.737622701</v>
      </c>
      <c r="AD230" s="3">
        <f t="shared" si="10"/>
        <v>52800000</v>
      </c>
      <c r="AE230" s="2">
        <f>IF(AE228&gt;=52800000,52800000,IF(AB209=Graph!G$1*1000,AE229+Graph!G$1*1000,AC230))</f>
        <v>51019410.737622701</v>
      </c>
      <c r="AF230" s="3">
        <f t="shared" si="11"/>
        <v>51019410.737622701</v>
      </c>
      <c r="AG230" s="3">
        <f t="shared" si="29"/>
        <v>47491213.662063159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153</v>
      </c>
      <c r="C231" s="7"/>
      <c r="D231" s="2" t="e">
        <f t="shared" si="12"/>
        <v>#N/A</v>
      </c>
      <c r="E231" s="2" t="e">
        <f t="shared" si="22"/>
        <v>#N/A</v>
      </c>
      <c r="F231" s="2">
        <v>624052.36967367679</v>
      </c>
      <c r="G231" s="2">
        <f t="shared" si="47"/>
        <v>624052.36967367679</v>
      </c>
      <c r="H231" s="2">
        <f t="shared" si="45"/>
        <v>98966399.514232635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4751925.142857152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692600.64993189275</v>
      </c>
      <c r="Q231" s="2">
        <f t="shared" si="48"/>
        <v>692600.64993189275</v>
      </c>
      <c r="R231" s="2">
        <f t="shared" si="46"/>
        <v>106091052.2252655</v>
      </c>
      <c r="S231" s="2">
        <f t="shared" si="17"/>
        <v>624052.36967366934</v>
      </c>
      <c r="T231" s="2">
        <f t="shared" si="18"/>
        <v>25854.857142857276</v>
      </c>
      <c r="U231" s="2">
        <f t="shared" si="19"/>
        <v>692600.64993189275</v>
      </c>
      <c r="V231" s="2">
        <f t="shared" si="34"/>
        <v>51523522.809751607</v>
      </c>
      <c r="W231" s="2">
        <f t="shared" si="20"/>
        <v>504112.07212890685</v>
      </c>
      <c r="X231" s="2">
        <f t="shared" si="6"/>
        <v>188488.57780298591</v>
      </c>
      <c r="Y231" s="2">
        <f t="shared" si="43"/>
        <v>54567529.415513881</v>
      </c>
      <c r="Z231" s="2" t="str">
        <f t="shared" si="8"/>
        <v>HERE</v>
      </c>
      <c r="AA231" s="2">
        <f>IF(Z231="HERE",Y231,AA230+Graph!$G$1*1000)</f>
        <v>54567529.415513881</v>
      </c>
      <c r="AB231" s="2">
        <f t="shared" si="21"/>
        <v>188488.57780298591</v>
      </c>
      <c r="AC231" s="2">
        <f t="shared" si="44"/>
        <v>51523522.809751607</v>
      </c>
      <c r="AD231" s="3">
        <f t="shared" si="10"/>
        <v>52800000</v>
      </c>
      <c r="AE231" s="2">
        <f>IF(AE229&gt;=52800000,52800000,IF(AB210=Graph!G$1*1000,AE230+Graph!G$1*1000,AC231))</f>
        <v>51523522.809751607</v>
      </c>
      <c r="AF231" s="3">
        <f t="shared" si="11"/>
        <v>51523522.809751607</v>
      </c>
      <c r="AG231" s="3">
        <f t="shared" si="29"/>
        <v>47677799.152287386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154</v>
      </c>
      <c r="C232" s="7"/>
      <c r="D232" s="2" t="e">
        <f t="shared" si="12"/>
        <v>#N/A</v>
      </c>
      <c r="E232" s="2" t="e">
        <f t="shared" si="22"/>
        <v>#N/A</v>
      </c>
      <c r="F232" s="2">
        <v>625480.23035873473</v>
      </c>
      <c r="G232" s="2">
        <f t="shared" si="47"/>
        <v>625480.23035873473</v>
      </c>
      <c r="H232" s="2">
        <f t="shared" si="45"/>
        <v>99591879.74459137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4777780.0000000093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694386.21324582398</v>
      </c>
      <c r="Q232" s="2">
        <f t="shared" si="48"/>
        <v>694386.21324582398</v>
      </c>
      <c r="R232" s="2">
        <f t="shared" si="46"/>
        <v>106785438.43851133</v>
      </c>
      <c r="S232" s="2">
        <f t="shared" si="17"/>
        <v>625480.23035873473</v>
      </c>
      <c r="T232" s="2">
        <f t="shared" si="18"/>
        <v>25854.857142857276</v>
      </c>
      <c r="U232" s="2">
        <f t="shared" si="19"/>
        <v>694386.21324582398</v>
      </c>
      <c r="V232" s="2">
        <f t="shared" si="34"/>
        <v>52029062.742565572</v>
      </c>
      <c r="W232" s="2">
        <f t="shared" si="20"/>
        <v>505539.93281396478</v>
      </c>
      <c r="X232" s="2">
        <f t="shared" si="6"/>
        <v>188846.2804318592</v>
      </c>
      <c r="Y232" s="2">
        <f t="shared" si="43"/>
        <v>54756375.69594574</v>
      </c>
      <c r="Z232" s="2" t="str">
        <f t="shared" si="8"/>
        <v>HERE</v>
      </c>
      <c r="AA232" s="2">
        <f>IF(Z232="HERE",Y232,AA231+Graph!$G$1*1000)</f>
        <v>54756375.69594574</v>
      </c>
      <c r="AB232" s="2">
        <f t="shared" si="21"/>
        <v>188846.2804318592</v>
      </c>
      <c r="AC232" s="2">
        <f t="shared" si="44"/>
        <v>52029062.742565572</v>
      </c>
      <c r="AD232" s="3">
        <f t="shared" si="10"/>
        <v>52800000</v>
      </c>
      <c r="AE232" s="2">
        <f>IF(AE230&gt;=52800000,52800000,IF(AB211=Graph!G$1*1000,AE231+Graph!G$1*1000,AC232))</f>
        <v>52029062.742565572</v>
      </c>
      <c r="AF232" s="3">
        <f t="shared" si="11"/>
        <v>52029062.742565572</v>
      </c>
      <c r="AG232" s="3">
        <f t="shared" si="29"/>
        <v>47864777.967911832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155</v>
      </c>
      <c r="C233" s="7"/>
      <c r="D233" s="2" t="e">
        <f t="shared" si="12"/>
        <v>#N/A</v>
      </c>
      <c r="E233" s="2" t="e">
        <f t="shared" si="22"/>
        <v>#N/A</v>
      </c>
      <c r="F233" s="2">
        <v>626908.09104379267</v>
      </c>
      <c r="G233" s="2">
        <f t="shared" si="47"/>
        <v>626908.09104379267</v>
      </c>
      <c r="H233" s="2">
        <f t="shared" si="45"/>
        <v>100218787.83563516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4803634.8571428666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696171.7765597403</v>
      </c>
      <c r="Q233" s="2">
        <f t="shared" si="48"/>
        <v>696171.7765597403</v>
      </c>
      <c r="R233" s="2">
        <f t="shared" si="46"/>
        <v>107481610.21507107</v>
      </c>
      <c r="S233" s="2">
        <f t="shared" si="17"/>
        <v>626908.09104378521</v>
      </c>
      <c r="T233" s="2">
        <f t="shared" si="18"/>
        <v>25854.857142857276</v>
      </c>
      <c r="U233" s="2">
        <f t="shared" si="19"/>
        <v>696171.7765597403</v>
      </c>
      <c r="V233" s="2">
        <f t="shared" si="34"/>
        <v>52536030.536064595</v>
      </c>
      <c r="W233" s="2">
        <f t="shared" si="20"/>
        <v>506967.79349902272</v>
      </c>
      <c r="X233" s="2">
        <f t="shared" si="6"/>
        <v>189203.98306071758</v>
      </c>
      <c r="Y233" s="2">
        <f t="shared" si="43"/>
        <v>54945579.679006457</v>
      </c>
      <c r="Z233" s="2" t="str">
        <f t="shared" si="8"/>
        <v>HERE</v>
      </c>
      <c r="AA233" s="2">
        <f>IF(Z233="HERE",Y233,AA232+Graph!$G$1*1000)</f>
        <v>54945579.679006457</v>
      </c>
      <c r="AB233" s="2">
        <f t="shared" si="21"/>
        <v>189203.98306071758</v>
      </c>
      <c r="AC233" s="2">
        <f t="shared" si="44"/>
        <v>52536030.536064595</v>
      </c>
      <c r="AD233" s="3">
        <f t="shared" si="10"/>
        <v>52800000</v>
      </c>
      <c r="AE233" s="2">
        <f>IF(AE231&gt;=52800000,52800000,IF(AB212=Graph!G$1*1000,AE232+Graph!G$1*1000,AC233))</f>
        <v>52536030.536064595</v>
      </c>
      <c r="AF233" s="3">
        <f t="shared" si="11"/>
        <v>52536030.536064595</v>
      </c>
      <c r="AG233" s="3">
        <f t="shared" si="29"/>
        <v>48052150.108936533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156</v>
      </c>
      <c r="C234" s="7"/>
      <c r="D234" s="2" t="e">
        <f t="shared" si="12"/>
        <v>#N/A</v>
      </c>
      <c r="E234" s="2" t="e">
        <f t="shared" si="22"/>
        <v>#N/A</v>
      </c>
      <c r="F234" s="2">
        <v>628335.9517288506</v>
      </c>
      <c r="G234" s="2">
        <f t="shared" si="47"/>
        <v>628335.9517288506</v>
      </c>
      <c r="H234" s="2">
        <f t="shared" si="45"/>
        <v>100847123.78736401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4829489.7142857239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697957.33987367153</v>
      </c>
      <c r="Q234" s="2">
        <f t="shared" si="48"/>
        <v>697957.33987367153</v>
      </c>
      <c r="R234" s="2">
        <f t="shared" si="46"/>
        <v>108179567.55494474</v>
      </c>
      <c r="S234" s="2">
        <f t="shared" si="17"/>
        <v>628335.9517288506</v>
      </c>
      <c r="T234" s="2">
        <f t="shared" si="18"/>
        <v>25854.857142857276</v>
      </c>
      <c r="U234" s="2">
        <f t="shared" si="19"/>
        <v>697957.33987367153</v>
      </c>
      <c r="V234" s="2">
        <f t="shared" si="34"/>
        <v>53044426.190248676</v>
      </c>
      <c r="W234" s="2">
        <f t="shared" si="20"/>
        <v>508395.65418408066</v>
      </c>
      <c r="X234" s="2">
        <f t="shared" si="6"/>
        <v>189561.68568959087</v>
      </c>
      <c r="Y234" s="2">
        <f t="shared" si="43"/>
        <v>55135141.364696048</v>
      </c>
      <c r="Z234" s="2" t="str">
        <f t="shared" si="8"/>
        <v>HERE</v>
      </c>
      <c r="AA234" s="2">
        <f>IF(Z234="HERE",Y234,AA233+Graph!$G$1*1000)</f>
        <v>55135141.364696048</v>
      </c>
      <c r="AB234" s="2">
        <f t="shared" si="21"/>
        <v>189561.68568959087</v>
      </c>
      <c r="AC234" s="2">
        <f t="shared" si="44"/>
        <v>53044426.190248676</v>
      </c>
      <c r="AD234" s="3">
        <f t="shared" si="10"/>
        <v>52800000</v>
      </c>
      <c r="AE234" s="2">
        <f>IF(AE232&gt;=52800000,52800000,IF(AB213=Graph!G$1*1000,AE233+Graph!G$1*1000,AC234))</f>
        <v>53044426.190248676</v>
      </c>
      <c r="AF234" s="3">
        <f t="shared" si="11"/>
        <v>52800000</v>
      </c>
      <c r="AG234" s="3">
        <f t="shared" si="29"/>
        <v>48239915.57536146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157</v>
      </c>
      <c r="C235" s="7"/>
      <c r="D235" s="2" t="e">
        <f t="shared" si="12"/>
        <v>#N/A</v>
      </c>
      <c r="E235" s="2" t="e">
        <f t="shared" si="22"/>
        <v>#N/A</v>
      </c>
      <c r="F235" s="2">
        <v>629763.81241390854</v>
      </c>
      <c r="G235" s="2">
        <f t="shared" si="47"/>
        <v>629763.81241390854</v>
      </c>
      <c r="H235" s="2">
        <f t="shared" si="45"/>
        <v>101476887.59977791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4855344.5714285811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699742.90318758786</v>
      </c>
      <c r="Q235" s="2">
        <f t="shared" si="48"/>
        <v>699742.90318758786</v>
      </c>
      <c r="R235" s="2">
        <f t="shared" si="46"/>
        <v>108879310.45813233</v>
      </c>
      <c r="S235" s="2">
        <f t="shared" si="17"/>
        <v>629763.81241390109</v>
      </c>
      <c r="T235" s="2">
        <f t="shared" si="18"/>
        <v>25854.857142857276</v>
      </c>
      <c r="U235" s="2">
        <f t="shared" si="19"/>
        <v>699742.90318758786</v>
      </c>
      <c r="V235" s="2">
        <f t="shared" si="34"/>
        <v>53554249.705117814</v>
      </c>
      <c r="W235" s="2">
        <f t="shared" si="20"/>
        <v>509823.5148691386</v>
      </c>
      <c r="X235" s="2">
        <f t="shared" si="6"/>
        <v>189919.38831844926</v>
      </c>
      <c r="Y235" s="2">
        <f t="shared" si="43"/>
        <v>55325060.753014497</v>
      </c>
      <c r="Z235" s="2" t="str">
        <f t="shared" si="8"/>
        <v>HERE</v>
      </c>
      <c r="AA235" s="2">
        <f>IF(Z235="HERE",Y235,AA234+Graph!$G$1*1000)</f>
        <v>55325060.753014497</v>
      </c>
      <c r="AB235" s="2">
        <f t="shared" si="21"/>
        <v>189919.38831844926</v>
      </c>
      <c r="AC235" s="2">
        <f t="shared" si="44"/>
        <v>53554249.705117814</v>
      </c>
      <c r="AD235" s="3">
        <f t="shared" si="10"/>
        <v>52800000</v>
      </c>
      <c r="AE235" s="2">
        <f>IF(AE233&gt;=52800000,52800000,IF(AB214=Graph!G$1*1000,AE234+Graph!G$1*1000,AC235))</f>
        <v>53554249.705117814</v>
      </c>
      <c r="AF235" s="3">
        <f t="shared" si="11"/>
        <v>52800000</v>
      </c>
      <c r="AG235" s="3">
        <f t="shared" si="29"/>
        <v>48428074.367186621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158</v>
      </c>
      <c r="C236" s="7"/>
      <c r="D236" s="2" t="e">
        <f t="shared" si="12"/>
        <v>#N/A</v>
      </c>
      <c r="E236" s="2" t="e">
        <f t="shared" si="22"/>
        <v>#N/A</v>
      </c>
      <c r="F236" s="2">
        <v>631191.67309896648</v>
      </c>
      <c r="G236" s="2">
        <f t="shared" si="47"/>
        <v>631191.67309896648</v>
      </c>
      <c r="H236" s="2">
        <f t="shared" si="45"/>
        <v>102108079.27287687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4881199.4285714384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701528.46650151908</v>
      </c>
      <c r="Q236" s="2">
        <f t="shared" si="48"/>
        <v>701528.46650151908</v>
      </c>
      <c r="R236" s="2">
        <f t="shared" si="46"/>
        <v>109580838.92463385</v>
      </c>
      <c r="S236" s="2">
        <f t="shared" si="17"/>
        <v>631191.67309896648</v>
      </c>
      <c r="T236" s="2">
        <f t="shared" si="18"/>
        <v>25854.857142857276</v>
      </c>
      <c r="U236" s="2">
        <f t="shared" si="19"/>
        <v>701528.46650151908</v>
      </c>
      <c r="V236" s="2">
        <f t="shared" si="34"/>
        <v>54065501.080672011</v>
      </c>
      <c r="W236" s="2">
        <f t="shared" si="20"/>
        <v>511251.37555419654</v>
      </c>
      <c r="X236" s="2">
        <f t="shared" si="6"/>
        <v>190277.09094732255</v>
      </c>
      <c r="Y236" s="2">
        <f t="shared" si="43"/>
        <v>55515337.84396182</v>
      </c>
      <c r="Z236" s="2" t="str">
        <f t="shared" si="8"/>
        <v>HERE</v>
      </c>
      <c r="AA236" s="2">
        <f>IF(Z236="HERE",Y236,AA235+Graph!$G$1*1000)</f>
        <v>55515337.84396182</v>
      </c>
      <c r="AB236" s="2">
        <f t="shared" si="21"/>
        <v>190277.09094732255</v>
      </c>
      <c r="AC236" s="2">
        <f t="shared" si="44"/>
        <v>54065501.080672011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48616626.484412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159</v>
      </c>
      <c r="C237" s="7"/>
      <c r="D237" s="2" t="e">
        <f t="shared" si="12"/>
        <v>#N/A</v>
      </c>
      <c r="E237" s="2" t="e">
        <f t="shared" si="22"/>
        <v>#N/A</v>
      </c>
      <c r="F237" s="2">
        <v>632619.53378401697</v>
      </c>
      <c r="G237" s="2">
        <f t="shared" si="47"/>
        <v>632619.53378401697</v>
      </c>
      <c r="H237" s="2">
        <f t="shared" si="45"/>
        <v>102740698.80666089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4907054.2857142957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703314.02981545031</v>
      </c>
      <c r="Q237" s="2">
        <f t="shared" si="48"/>
        <v>703314.02981545031</v>
      </c>
      <c r="R237" s="2">
        <f t="shared" si="46"/>
        <v>110284152.9544493</v>
      </c>
      <c r="S237" s="2">
        <f t="shared" si="17"/>
        <v>632619.53378401697</v>
      </c>
      <c r="T237" s="2">
        <f t="shared" si="18"/>
        <v>25854.857142857276</v>
      </c>
      <c r="U237" s="2">
        <f t="shared" si="19"/>
        <v>703314.02981545031</v>
      </c>
      <c r="V237" s="2">
        <f t="shared" si="34"/>
        <v>54578180.316911265</v>
      </c>
      <c r="W237" s="2">
        <f t="shared" si="20"/>
        <v>512679.23623925447</v>
      </c>
      <c r="X237" s="2">
        <f t="shared" si="6"/>
        <v>190634.79357619584</v>
      </c>
      <c r="Y237" s="2">
        <f t="shared" si="43"/>
        <v>55705972.637538016</v>
      </c>
      <c r="Z237" s="2" t="str">
        <f t="shared" si="8"/>
        <v>HERE</v>
      </c>
      <c r="AA237" s="2">
        <f>IF(Z237="HERE",Y237,AA236+Graph!$G$1*1000)</f>
        <v>55705972.637538016</v>
      </c>
      <c r="AB237" s="2">
        <f t="shared" si="21"/>
        <v>190634.79357619584</v>
      </c>
      <c r="AC237" s="2">
        <f t="shared" si="44"/>
        <v>54578180.316911265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48805571.927037619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160</v>
      </c>
      <c r="C238" s="7"/>
      <c r="D238" s="2" t="e">
        <f t="shared" si="12"/>
        <v>#N/A</v>
      </c>
      <c r="E238" s="2" t="e">
        <f t="shared" si="22"/>
        <v>#N/A</v>
      </c>
      <c r="F238" s="2">
        <v>634047.3944690749</v>
      </c>
      <c r="G238" s="2">
        <f t="shared" si="47"/>
        <v>634047.3944690749</v>
      </c>
      <c r="H238" s="2">
        <f t="shared" si="45"/>
        <v>103374746.20112997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4932909.142857153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705099.59312936664</v>
      </c>
      <c r="Q238" s="2">
        <f t="shared" si="48"/>
        <v>705099.59312936664</v>
      </c>
      <c r="R238" s="2">
        <f t="shared" si="46"/>
        <v>110989252.54757866</v>
      </c>
      <c r="S238" s="2">
        <f t="shared" si="17"/>
        <v>634047.39446908236</v>
      </c>
      <c r="T238" s="2">
        <f t="shared" si="18"/>
        <v>25854.857142857276</v>
      </c>
      <c r="U238" s="2">
        <f t="shared" si="19"/>
        <v>705099.59312936664</v>
      </c>
      <c r="V238" s="2">
        <f t="shared" si="34"/>
        <v>55092287.41383557</v>
      </c>
      <c r="W238" s="2">
        <f t="shared" si="20"/>
        <v>514107.09692430496</v>
      </c>
      <c r="X238" s="2">
        <f t="shared" si="6"/>
        <v>190992.49620506167</v>
      </c>
      <c r="Y238" s="2">
        <f t="shared" si="43"/>
        <v>55896965.133743078</v>
      </c>
      <c r="Z238" s="2" t="str">
        <f t="shared" si="8"/>
        <v>HERE</v>
      </c>
      <c r="AA238" s="2">
        <f>IF(Z238="HERE",Y238,AA237+Graph!$G$1*1000)</f>
        <v>55896965.133743078</v>
      </c>
      <c r="AB238" s="2">
        <f t="shared" si="21"/>
        <v>190992.49620506167</v>
      </c>
      <c r="AC238" s="2">
        <f t="shared" si="44"/>
        <v>55092287.41383557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48994910.695063487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161</v>
      </c>
      <c r="C239" s="7"/>
      <c r="D239" s="2" t="e">
        <f t="shared" si="12"/>
        <v>#N/A</v>
      </c>
      <c r="E239" s="2" t="e">
        <f t="shared" si="22"/>
        <v>#N/A</v>
      </c>
      <c r="F239" s="2">
        <v>635475.25515413284</v>
      </c>
      <c r="G239" s="2">
        <f t="shared" si="47"/>
        <v>635475.25515413284</v>
      </c>
      <c r="H239" s="2">
        <f t="shared" si="45"/>
        <v>104010221.45628411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4958764.0000000102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706885.15644329786</v>
      </c>
      <c r="Q239" s="2">
        <f t="shared" si="48"/>
        <v>706885.15644329786</v>
      </c>
      <c r="R239" s="2">
        <f t="shared" si="46"/>
        <v>111696137.70402196</v>
      </c>
      <c r="S239" s="2">
        <f t="shared" si="17"/>
        <v>635475.25515413284</v>
      </c>
      <c r="T239" s="2">
        <f t="shared" si="18"/>
        <v>25854.857142857276</v>
      </c>
      <c r="U239" s="2">
        <f t="shared" si="19"/>
        <v>706885.15644329786</v>
      </c>
      <c r="V239" s="2">
        <f t="shared" si="34"/>
        <v>55607822.371444933</v>
      </c>
      <c r="W239" s="2">
        <f t="shared" si="20"/>
        <v>515534.9576093629</v>
      </c>
      <c r="X239" s="2">
        <f t="shared" si="6"/>
        <v>191350.19883393496</v>
      </c>
      <c r="Y239" s="2">
        <f t="shared" si="43"/>
        <v>56088315.332577012</v>
      </c>
      <c r="Z239" s="2" t="str">
        <f t="shared" si="8"/>
        <v>HERE</v>
      </c>
      <c r="AA239" s="2">
        <f>IF(Z239="HERE",Y239,AA238+Graph!$G$1*1000)</f>
        <v>56088315.332577012</v>
      </c>
      <c r="AB239" s="2">
        <f t="shared" si="21"/>
        <v>191350.19883393496</v>
      </c>
      <c r="AC239" s="2">
        <f t="shared" si="44"/>
        <v>55607822.371444933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49184642.788489588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162</v>
      </c>
      <c r="C240" s="7"/>
      <c r="D240" s="2" t="e">
        <f t="shared" si="12"/>
        <v>#N/A</v>
      </c>
      <c r="E240" s="2" t="e">
        <f t="shared" si="22"/>
        <v>#N/A</v>
      </c>
      <c r="F240" s="2">
        <v>636903.11583919078</v>
      </c>
      <c r="G240" s="2">
        <f t="shared" si="47"/>
        <v>636903.11583919078</v>
      </c>
      <c r="H240" s="2">
        <f t="shared" si="45"/>
        <v>104647124.57212329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4984618.8571428675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708670.71975721419</v>
      </c>
      <c r="Q240" s="2">
        <f t="shared" si="48"/>
        <v>708670.71975721419</v>
      </c>
      <c r="R240" s="2">
        <f t="shared" si="46"/>
        <v>112404808.42377917</v>
      </c>
      <c r="S240" s="2">
        <f t="shared" si="17"/>
        <v>636903.11583918333</v>
      </c>
      <c r="T240" s="2">
        <f t="shared" si="18"/>
        <v>25854.857142857276</v>
      </c>
      <c r="U240" s="2">
        <f t="shared" si="19"/>
        <v>708670.71975721419</v>
      </c>
      <c r="V240" s="2">
        <f t="shared" si="34"/>
        <v>56124785.189739354</v>
      </c>
      <c r="W240" s="2">
        <f t="shared" si="20"/>
        <v>516962.81829442084</v>
      </c>
      <c r="X240" s="2">
        <f t="shared" si="6"/>
        <v>191707.90146279335</v>
      </c>
      <c r="Y240" s="2">
        <f t="shared" si="43"/>
        <v>56280023.234039806</v>
      </c>
      <c r="Z240" s="2" t="str">
        <f t="shared" si="8"/>
        <v>HERE</v>
      </c>
      <c r="AA240" s="2">
        <f>IF(Z240="HERE",Y240,AA239+Graph!$G$1*1000)</f>
        <v>56280023.234039806</v>
      </c>
      <c r="AB240" s="2">
        <f t="shared" si="21"/>
        <v>191707.90146279335</v>
      </c>
      <c r="AC240" s="2">
        <f t="shared" si="44"/>
        <v>55607822.371444933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49374768.207315914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163</v>
      </c>
      <c r="C241" s="7"/>
      <c r="D241" s="2" t="e">
        <f t="shared" si="12"/>
        <v>#N/A</v>
      </c>
      <c r="E241" s="2" t="e">
        <f t="shared" si="22"/>
        <v>#N/A</v>
      </c>
      <c r="F241" s="2">
        <v>638330.97652424872</v>
      </c>
      <c r="G241" s="2">
        <f t="shared" si="47"/>
        <v>638330.97652424872</v>
      </c>
      <c r="H241" s="2">
        <f t="shared" si="45"/>
        <v>105285455.54864754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5010473.7142857248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710456.28307114542</v>
      </c>
      <c r="Q241" s="2">
        <f t="shared" si="48"/>
        <v>710456.28307114542</v>
      </c>
      <c r="R241" s="2">
        <f t="shared" si="46"/>
        <v>113115264.70685032</v>
      </c>
      <c r="S241" s="2">
        <f t="shared" si="17"/>
        <v>638330.97652424872</v>
      </c>
      <c r="T241" s="2">
        <f t="shared" si="18"/>
        <v>25854.857142857276</v>
      </c>
      <c r="U241" s="2">
        <f t="shared" si="19"/>
        <v>710456.28307114542</v>
      </c>
      <c r="V241" s="2">
        <f t="shared" si="34"/>
        <v>56643175.868718833</v>
      </c>
      <c r="W241" s="2">
        <f t="shared" si="20"/>
        <v>518390.67897947878</v>
      </c>
      <c r="X241" s="2">
        <f t="shared" si="6"/>
        <v>192065.60409166664</v>
      </c>
      <c r="Y241" s="2">
        <f t="shared" si="43"/>
        <v>56472088.838131472</v>
      </c>
      <c r="Z241" s="2" t="str">
        <f t="shared" si="8"/>
        <v>MEEP</v>
      </c>
      <c r="AA241" s="2">
        <f>IF(Z241="HERE",Y241,AA240+Graph!$G$1*1000)</f>
        <v>56700023.234039806</v>
      </c>
      <c r="AB241" s="2">
        <f t="shared" si="21"/>
        <v>420000</v>
      </c>
      <c r="AC241" s="2">
        <f t="shared" si="44"/>
        <v>55607822.371444933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49565286.951542474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164</v>
      </c>
      <c r="C242" s="7"/>
      <c r="D242" s="2" t="e">
        <f t="shared" si="12"/>
        <v>#N/A</v>
      </c>
      <c r="E242" s="2" t="e">
        <f t="shared" si="22"/>
        <v>#N/A</v>
      </c>
      <c r="F242" s="2">
        <v>639758.83720930666</v>
      </c>
      <c r="G242" s="2">
        <f t="shared" si="47"/>
        <v>639758.83720930666</v>
      </c>
      <c r="H242" s="2">
        <f t="shared" si="45"/>
        <v>105925214.38585684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5036328.5714285821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712241.84638506174</v>
      </c>
      <c r="Q242" s="2">
        <f t="shared" si="48"/>
        <v>712241.84638506174</v>
      </c>
      <c r="R242" s="2">
        <f t="shared" si="46"/>
        <v>113827506.55323538</v>
      </c>
      <c r="S242" s="2">
        <f t="shared" si="17"/>
        <v>639758.83720929921</v>
      </c>
      <c r="T242" s="2">
        <f t="shared" si="18"/>
        <v>25854.857142857276</v>
      </c>
      <c r="U242" s="2">
        <f t="shared" si="19"/>
        <v>712241.84638506174</v>
      </c>
      <c r="V242" s="2">
        <f t="shared" si="34"/>
        <v>57162994.408383369</v>
      </c>
      <c r="W242" s="2">
        <f t="shared" si="20"/>
        <v>519818.53966453671</v>
      </c>
      <c r="X242" s="2">
        <f t="shared" si="6"/>
        <v>192423.30672052503</v>
      </c>
      <c r="Y242" s="2">
        <f t="shared" si="43"/>
        <v>56664512.144851997</v>
      </c>
      <c r="Z242" s="2" t="str">
        <f t="shared" si="8"/>
        <v>MEEP</v>
      </c>
      <c r="AA242" s="2">
        <f>IF(Z242="HERE",Y242,AA241+Graph!$G$1*1000)</f>
        <v>57120023.234039806</v>
      </c>
      <c r="AB242" s="2">
        <f t="shared" si="21"/>
        <v>420000</v>
      </c>
      <c r="AC242" s="2">
        <f t="shared" si="44"/>
        <v>55607822.371444933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49756199.021169275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165</v>
      </c>
      <c r="C243" s="7"/>
      <c r="D243" s="2" t="e">
        <f t="shared" si="12"/>
        <v>#N/A</v>
      </c>
      <c r="E243" s="2" t="e">
        <f t="shared" si="22"/>
        <v>#N/A</v>
      </c>
      <c r="F243" s="2">
        <v>641186.6978943646</v>
      </c>
      <c r="G243" s="2">
        <f t="shared" si="47"/>
        <v>641186.6978943646</v>
      </c>
      <c r="H243" s="2">
        <f t="shared" si="45"/>
        <v>106566401.0837512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5062183.4285714393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714027.40969899297</v>
      </c>
      <c r="Q243" s="2">
        <f t="shared" si="48"/>
        <v>714027.40969899297</v>
      </c>
      <c r="R243" s="2">
        <f t="shared" si="46"/>
        <v>114541533.96293437</v>
      </c>
      <c r="S243" s="2">
        <f t="shared" si="17"/>
        <v>641186.6978943646</v>
      </c>
      <c r="T243" s="2">
        <f t="shared" si="18"/>
        <v>25854.857142857276</v>
      </c>
      <c r="U243" s="2">
        <f t="shared" si="19"/>
        <v>714027.40969899297</v>
      </c>
      <c r="V243" s="2">
        <f t="shared" si="34"/>
        <v>57684240.808732964</v>
      </c>
      <c r="W243" s="2">
        <f t="shared" si="20"/>
        <v>521246.40034959465</v>
      </c>
      <c r="X243" s="2">
        <f t="shared" si="6"/>
        <v>192781.00934939831</v>
      </c>
      <c r="Y243" s="2">
        <f t="shared" si="43"/>
        <v>56857293.154201396</v>
      </c>
      <c r="Z243" s="2" t="str">
        <f t="shared" si="8"/>
        <v>MEEP</v>
      </c>
      <c r="AA243" s="2">
        <f>IF(Z243="HERE",Y243,AA242+Graph!$G$1*1000)</f>
        <v>57540023.234039806</v>
      </c>
      <c r="AB243" s="2">
        <f t="shared" si="21"/>
        <v>420000</v>
      </c>
      <c r="AC243" s="2">
        <f t="shared" si="44"/>
        <v>55607822.371444933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49871895.857262671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166</v>
      </c>
      <c r="C244" s="7"/>
      <c r="D244" s="2" t="e">
        <f t="shared" si="12"/>
        <v>#N/A</v>
      </c>
      <c r="E244" s="2" t="e">
        <f t="shared" si="22"/>
        <v>#N/A</v>
      </c>
      <c r="F244" s="2">
        <v>642614.55857941508</v>
      </c>
      <c r="G244" s="2">
        <f t="shared" si="47"/>
        <v>642614.55857941508</v>
      </c>
      <c r="H244" s="2">
        <f t="shared" si="45"/>
        <v>107209015.64233062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5088038.2857142966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715812.97301290929</v>
      </c>
      <c r="Q244" s="2">
        <f t="shared" si="48"/>
        <v>715812.97301290929</v>
      </c>
      <c r="R244" s="2">
        <f t="shared" si="46"/>
        <v>115257346.93594728</v>
      </c>
      <c r="S244" s="2">
        <f t="shared" si="17"/>
        <v>642614.55857941508</v>
      </c>
      <c r="T244" s="2">
        <f t="shared" si="18"/>
        <v>25854.857142857276</v>
      </c>
      <c r="U244" s="2">
        <f t="shared" si="19"/>
        <v>715812.97301290929</v>
      </c>
      <c r="V244" s="2">
        <f t="shared" si="34"/>
        <v>58206915.069767609</v>
      </c>
      <c r="W244" s="2">
        <f t="shared" si="20"/>
        <v>522674.26103464514</v>
      </c>
      <c r="X244" s="2">
        <f t="shared" si="6"/>
        <v>193138.71197826415</v>
      </c>
      <c r="Y244" s="2">
        <f t="shared" si="43"/>
        <v>57050431.86617966</v>
      </c>
      <c r="Z244" s="2" t="str">
        <f t="shared" si="8"/>
        <v>MEEP</v>
      </c>
      <c r="AA244" s="2">
        <f>IF(Z244="HERE",Y244,AA243+Graph!$G$1*1000)</f>
        <v>57960023.234039806</v>
      </c>
      <c r="AB244" s="2">
        <f t="shared" si="21"/>
        <v>420000</v>
      </c>
      <c r="AC244" s="2">
        <f t="shared" si="44"/>
        <v>55607822.371444933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49896530.316595092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167</v>
      </c>
      <c r="C245" s="7"/>
      <c r="D245" s="2" t="e">
        <f t="shared" si="12"/>
        <v>#N/A</v>
      </c>
      <c r="E245" s="2" t="e">
        <f t="shared" si="22"/>
        <v>#N/A</v>
      </c>
      <c r="F245" s="2">
        <v>644042.41926447302</v>
      </c>
      <c r="G245" s="2">
        <f t="shared" si="47"/>
        <v>644042.41926447302</v>
      </c>
      <c r="H245" s="2">
        <f t="shared" si="45"/>
        <v>107853058.06159508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5113893.1428571539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717598.53632684052</v>
      </c>
      <c r="Q245" s="2">
        <f t="shared" si="48"/>
        <v>717598.53632684052</v>
      </c>
      <c r="R245" s="2">
        <f t="shared" si="46"/>
        <v>115974945.47227412</v>
      </c>
      <c r="S245" s="2">
        <f t="shared" si="17"/>
        <v>644042.41926446557</v>
      </c>
      <c r="T245" s="2">
        <f t="shared" si="18"/>
        <v>25854.857142857276</v>
      </c>
      <c r="U245" s="2">
        <f t="shared" si="19"/>
        <v>717598.53632684052</v>
      </c>
      <c r="V245" s="2">
        <f t="shared" si="34"/>
        <v>58731017.191487312</v>
      </c>
      <c r="W245" s="2">
        <f t="shared" si="20"/>
        <v>524102.12171970308</v>
      </c>
      <c r="X245" s="2">
        <f t="shared" si="6"/>
        <v>193496.41460713744</v>
      </c>
      <c r="Y245" s="2">
        <f t="shared" si="43"/>
        <v>57243928.280786797</v>
      </c>
      <c r="Z245" s="2" t="str">
        <f t="shared" si="8"/>
        <v>MEEP</v>
      </c>
      <c r="AA245" s="2">
        <f>IF(Z245="HERE",Y245,AA244+Graph!$G$1*1000)</f>
        <v>58380023.234039806</v>
      </c>
      <c r="AB245" s="2">
        <f t="shared" si="21"/>
        <v>420000</v>
      </c>
      <c r="AC245" s="2">
        <f t="shared" si="44"/>
        <v>55607822.371444933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49921236.168961771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168</v>
      </c>
      <c r="C246" s="7"/>
      <c r="D246" s="2" t="e">
        <f t="shared" si="12"/>
        <v>#N/A</v>
      </c>
      <c r="E246" s="2" t="e">
        <f t="shared" si="22"/>
        <v>#N/A</v>
      </c>
      <c r="F246" s="2">
        <v>645470.27994953096</v>
      </c>
      <c r="G246" s="2">
        <f t="shared" si="47"/>
        <v>645470.27994953096</v>
      </c>
      <c r="H246" s="2">
        <f t="shared" si="45"/>
        <v>108498528.34154461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5139748.0000000112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719384.09964077175</v>
      </c>
      <c r="Q246" s="2">
        <f t="shared" si="48"/>
        <v>719384.09964077175</v>
      </c>
      <c r="R246" s="2">
        <f t="shared" si="46"/>
        <v>116694329.5719149</v>
      </c>
      <c r="S246" s="2">
        <f t="shared" si="17"/>
        <v>645470.27994953096</v>
      </c>
      <c r="T246" s="2">
        <f t="shared" si="18"/>
        <v>25854.857142857276</v>
      </c>
      <c r="U246" s="2">
        <f t="shared" si="19"/>
        <v>719384.09964077175</v>
      </c>
      <c r="V246" s="2">
        <f t="shared" si="34"/>
        <v>59256547.173892073</v>
      </c>
      <c r="W246" s="2">
        <f t="shared" si="20"/>
        <v>525529.98240476102</v>
      </c>
      <c r="X246" s="2">
        <f t="shared" si="6"/>
        <v>193854.11723601073</v>
      </c>
      <c r="Y246" s="2">
        <f t="shared" si="43"/>
        <v>57437782.398022808</v>
      </c>
      <c r="Z246" s="2" t="str">
        <f t="shared" si="8"/>
        <v>MEEP</v>
      </c>
      <c r="AA246" s="2">
        <f>IF(Z246="HERE",Y246,AA245+Graph!$G$1*1000)</f>
        <v>58800023.234039806</v>
      </c>
      <c r="AB246" s="2">
        <f t="shared" si="21"/>
        <v>420000</v>
      </c>
      <c r="AC246" s="2">
        <f t="shared" si="44"/>
        <v>55607822.371444933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49946013.414362699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169</v>
      </c>
      <c r="C247" s="7"/>
      <c r="D247" s="2" t="e">
        <f t="shared" si="12"/>
        <v>#N/A</v>
      </c>
      <c r="E247" s="2" t="e">
        <f t="shared" si="22"/>
        <v>#N/A</v>
      </c>
      <c r="F247" s="2">
        <v>646898.1406345889</v>
      </c>
      <c r="G247" s="2">
        <f t="shared" si="47"/>
        <v>646898.1406345889</v>
      </c>
      <c r="H247" s="2">
        <f t="shared" si="45"/>
        <v>109145426.48217919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5165602.8571428685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721169.66295468807</v>
      </c>
      <c r="Q247" s="2">
        <f t="shared" si="48"/>
        <v>721169.66295468807</v>
      </c>
      <c r="R247" s="2">
        <f t="shared" si="46"/>
        <v>117415499.23486958</v>
      </c>
      <c r="S247" s="2">
        <f t="shared" si="17"/>
        <v>646898.14063458145</v>
      </c>
      <c r="T247" s="2">
        <f t="shared" si="18"/>
        <v>25854.857142857276</v>
      </c>
      <c r="U247" s="2">
        <f t="shared" si="19"/>
        <v>721169.66295468807</v>
      </c>
      <c r="V247" s="2">
        <f t="shared" si="34"/>
        <v>59783505.016981892</v>
      </c>
      <c r="W247" s="2">
        <f t="shared" si="20"/>
        <v>526957.84308981895</v>
      </c>
      <c r="X247" s="2">
        <f t="shared" si="6"/>
        <v>194211.81986486912</v>
      </c>
      <c r="Y247" s="2">
        <f t="shared" si="43"/>
        <v>57631994.217887677</v>
      </c>
      <c r="Z247" s="2" t="str">
        <f t="shared" si="8"/>
        <v>MEEP</v>
      </c>
      <c r="AA247" s="2">
        <f>IF(Z247="HERE",Y247,AA246+Graph!$G$1*1000)</f>
        <v>59220023.234039806</v>
      </c>
      <c r="AB247" s="2">
        <f t="shared" si="21"/>
        <v>420000</v>
      </c>
      <c r="AC247" s="2">
        <f t="shared" si="44"/>
        <v>55607822.371444933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49970862.052797884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170</v>
      </c>
      <c r="C248" s="7"/>
      <c r="D248" s="2" t="e">
        <f t="shared" si="12"/>
        <v>#N/A</v>
      </c>
      <c r="E248" s="2" t="e">
        <f t="shared" si="22"/>
        <v>#N/A</v>
      </c>
      <c r="F248" s="2">
        <v>648326.00131964684</v>
      </c>
      <c r="G248" s="2">
        <f t="shared" si="47"/>
        <v>648326.00131964684</v>
      </c>
      <c r="H248" s="2">
        <f t="shared" si="45"/>
        <v>109793752.48349884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5191457.7142857257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722955.2262686193</v>
      </c>
      <c r="Q248" s="2">
        <f t="shared" si="48"/>
        <v>722955.2262686193</v>
      </c>
      <c r="R248" s="2">
        <f t="shared" si="46"/>
        <v>118138454.4611382</v>
      </c>
      <c r="S248" s="2">
        <f t="shared" si="17"/>
        <v>648326.00131964684</v>
      </c>
      <c r="T248" s="2">
        <f t="shared" si="18"/>
        <v>25854.857142857276</v>
      </c>
      <c r="U248" s="2">
        <f t="shared" si="19"/>
        <v>722955.2262686193</v>
      </c>
      <c r="V248" s="2">
        <f t="shared" si="34"/>
        <v>60311890.720756769</v>
      </c>
      <c r="W248" s="2">
        <f t="shared" si="20"/>
        <v>528385.70377487689</v>
      </c>
      <c r="X248" s="2">
        <f t="shared" si="6"/>
        <v>194569.52249374241</v>
      </c>
      <c r="Y248" s="2">
        <f t="shared" si="43"/>
        <v>57826563.74038142</v>
      </c>
      <c r="Z248" s="2" t="str">
        <f t="shared" si="8"/>
        <v>MEEP</v>
      </c>
      <c r="AA248" s="2">
        <f>IF(Z248="HERE",Y248,AA247+Graph!$G$1*1000)</f>
        <v>59640023.234039806</v>
      </c>
      <c r="AB248" s="2">
        <f t="shared" si="21"/>
        <v>420000</v>
      </c>
      <c r="AC248" s="2">
        <f t="shared" si="44"/>
        <v>55607822.371444933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49995782.084267318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171</v>
      </c>
      <c r="C249" s="7"/>
      <c r="D249" s="2" t="e">
        <f t="shared" si="12"/>
        <v>#N/A</v>
      </c>
      <c r="E249" s="2" t="e">
        <f t="shared" si="22"/>
        <v>#N/A</v>
      </c>
      <c r="F249" s="2">
        <v>649753.86200470477</v>
      </c>
      <c r="G249" s="2">
        <f t="shared" si="47"/>
        <v>649753.86200470477</v>
      </c>
      <c r="H249" s="2">
        <f t="shared" si="45"/>
        <v>110443506.34550354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5217312.571428583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724740.78958253562</v>
      </c>
      <c r="Q249" s="2">
        <f t="shared" si="48"/>
        <v>724740.78958253562</v>
      </c>
      <c r="R249" s="2">
        <f t="shared" si="46"/>
        <v>118863195.25072074</v>
      </c>
      <c r="S249" s="2">
        <f t="shared" si="17"/>
        <v>649753.86200469732</v>
      </c>
      <c r="T249" s="2">
        <f t="shared" si="18"/>
        <v>25854.857142857276</v>
      </c>
      <c r="U249" s="2">
        <f t="shared" si="19"/>
        <v>724740.78958253562</v>
      </c>
      <c r="V249" s="2">
        <f t="shared" si="34"/>
        <v>60841704.285216704</v>
      </c>
      <c r="W249" s="2">
        <f t="shared" si="20"/>
        <v>529813.56445993483</v>
      </c>
      <c r="X249" s="2">
        <f t="shared" si="6"/>
        <v>194927.22512260079</v>
      </c>
      <c r="Y249" s="2">
        <f t="shared" si="43"/>
        <v>58021490.96550402</v>
      </c>
      <c r="Z249" s="2" t="str">
        <f t="shared" si="8"/>
        <v>MEEP</v>
      </c>
      <c r="AA249" s="2">
        <f>IF(Z249="HERE",Y249,AA248+Graph!$G$1*1000)</f>
        <v>60060023.234039806</v>
      </c>
      <c r="AB249" s="2">
        <f t="shared" si="21"/>
        <v>420000</v>
      </c>
      <c r="AC249" s="2">
        <f t="shared" si="44"/>
        <v>55607822.371444933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50020773.508771002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172</v>
      </c>
      <c r="C250" s="7"/>
      <c r="D250" s="2" t="e">
        <f t="shared" si="12"/>
        <v>#N/A</v>
      </c>
      <c r="E250" s="2" t="e">
        <f t="shared" si="22"/>
        <v>#N/A</v>
      </c>
      <c r="F250" s="2">
        <v>651181.72268975526</v>
      </c>
      <c r="G250" s="2">
        <f t="shared" si="47"/>
        <v>651181.72268975526</v>
      </c>
      <c r="H250" s="2">
        <f t="shared" si="45"/>
        <v>111094688.06819329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5243167.4285714403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726526.35289646685</v>
      </c>
      <c r="Q250" s="2">
        <f t="shared" si="48"/>
        <v>726526.35289646685</v>
      </c>
      <c r="R250" s="2">
        <f t="shared" si="46"/>
        <v>119589721.60361721</v>
      </c>
      <c r="S250" s="2">
        <f t="shared" si="17"/>
        <v>651181.72268974781</v>
      </c>
      <c r="T250" s="2">
        <f t="shared" si="18"/>
        <v>25854.857142857276</v>
      </c>
      <c r="U250" s="2">
        <f t="shared" si="19"/>
        <v>726526.35289646685</v>
      </c>
      <c r="V250" s="2">
        <f t="shared" si="34"/>
        <v>61372945.710361697</v>
      </c>
      <c r="W250" s="2">
        <f t="shared" si="20"/>
        <v>531241.42514499277</v>
      </c>
      <c r="X250" s="2">
        <f t="shared" si="6"/>
        <v>195284.92775147408</v>
      </c>
      <c r="Y250" s="2">
        <f t="shared" si="43"/>
        <v>58216775.893255495</v>
      </c>
      <c r="Z250" s="2" t="str">
        <f t="shared" si="8"/>
        <v>MEEP</v>
      </c>
      <c r="AA250" s="2">
        <f>IF(Z250="HERE",Y250,AA249+Graph!$G$1*1000)</f>
        <v>60480023.234039806</v>
      </c>
      <c r="AB250" s="2">
        <f t="shared" si="21"/>
        <v>420000</v>
      </c>
      <c r="AC250" s="2">
        <f t="shared" si="44"/>
        <v>55607822.371444933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50045836.326308943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173</v>
      </c>
      <c r="C251" s="7"/>
      <c r="D251" s="2" t="e">
        <f t="shared" si="12"/>
        <v>#N/A</v>
      </c>
      <c r="E251" s="2" t="e">
        <f t="shared" si="22"/>
        <v>#N/A</v>
      </c>
      <c r="F251" s="2">
        <v>652609.5833748132</v>
      </c>
      <c r="G251" s="2">
        <f t="shared" si="47"/>
        <v>652609.5833748132</v>
      </c>
      <c r="H251" s="2">
        <f t="shared" si="45"/>
        <v>111747297.6515681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5269022.2857142976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728311.91621038318</v>
      </c>
      <c r="Q251" s="2">
        <f t="shared" si="48"/>
        <v>728311.91621038318</v>
      </c>
      <c r="R251" s="2">
        <f t="shared" si="46"/>
        <v>120318033.51982759</v>
      </c>
      <c r="S251" s="2">
        <f t="shared" si="17"/>
        <v>652609.5833748132</v>
      </c>
      <c r="T251" s="2">
        <f t="shared" si="18"/>
        <v>25854.857142857276</v>
      </c>
      <c r="U251" s="2">
        <f t="shared" si="19"/>
        <v>728311.91621038318</v>
      </c>
      <c r="V251" s="2">
        <f t="shared" si="34"/>
        <v>61905614.99619174</v>
      </c>
      <c r="W251" s="2">
        <f t="shared" si="20"/>
        <v>532669.28583004326</v>
      </c>
      <c r="X251" s="2">
        <f t="shared" si="6"/>
        <v>195642.63038033992</v>
      </c>
      <c r="Y251" s="2">
        <f t="shared" si="43"/>
        <v>58412418.523635834</v>
      </c>
      <c r="Z251" s="2" t="str">
        <f t="shared" si="8"/>
        <v>MEEP</v>
      </c>
      <c r="AA251" s="2">
        <f>IF(Z251="HERE",Y251,AA250+Graph!$G$1*1000)</f>
        <v>60900023.234039806</v>
      </c>
      <c r="AB251" s="2">
        <f t="shared" si="21"/>
        <v>420000</v>
      </c>
      <c r="AC251" s="2">
        <f t="shared" si="44"/>
        <v>55607822.371444933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50070970.536881134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174</v>
      </c>
      <c r="C252" s="7"/>
      <c r="D252" s="2" t="e">
        <f t="shared" si="12"/>
        <v>#N/A</v>
      </c>
      <c r="E252" s="2" t="e">
        <f t="shared" si="22"/>
        <v>#N/A</v>
      </c>
      <c r="F252" s="2">
        <v>654037.44405987114</v>
      </c>
      <c r="G252" s="2">
        <f t="shared" si="47"/>
        <v>654037.44405987114</v>
      </c>
      <c r="H252" s="2">
        <f t="shared" si="45"/>
        <v>112401335.09562796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5294877.1428571548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730097.4795243144</v>
      </c>
      <c r="Q252" s="2">
        <f t="shared" si="48"/>
        <v>730097.4795243144</v>
      </c>
      <c r="R252" s="2">
        <f t="shared" si="46"/>
        <v>121048130.9993519</v>
      </c>
      <c r="S252" s="2">
        <f t="shared" si="17"/>
        <v>654037.44405986369</v>
      </c>
      <c r="T252" s="2">
        <f t="shared" si="18"/>
        <v>25854.857142857276</v>
      </c>
      <c r="U252" s="2">
        <f t="shared" si="19"/>
        <v>730097.4795243144</v>
      </c>
      <c r="V252" s="2">
        <f t="shared" si="34"/>
        <v>62439712.142706841</v>
      </c>
      <c r="W252" s="2">
        <f t="shared" si="20"/>
        <v>534097.14651510119</v>
      </c>
      <c r="X252" s="2">
        <f t="shared" si="6"/>
        <v>196000.33300921321</v>
      </c>
      <c r="Y252" s="2">
        <f t="shared" si="43"/>
        <v>58608418.856645048</v>
      </c>
      <c r="Z252" s="2" t="str">
        <f t="shared" si="8"/>
        <v>MEEP</v>
      </c>
      <c r="AA252" s="2">
        <f>IF(Z252="HERE",Y252,AA251+Graph!$G$1*1000)</f>
        <v>61320023.234039806</v>
      </c>
      <c r="AB252" s="2">
        <f t="shared" si="21"/>
        <v>420000</v>
      </c>
      <c r="AC252" s="2">
        <f t="shared" si="44"/>
        <v>55607822.371444933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50096176.140487581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175</v>
      </c>
      <c r="C253" s="7"/>
      <c r="D253" s="2" t="e">
        <f t="shared" si="12"/>
        <v>#N/A</v>
      </c>
      <c r="E253" s="2" t="e">
        <f t="shared" si="22"/>
        <v>#N/A</v>
      </c>
      <c r="F253" s="2">
        <v>655465.30474492908</v>
      </c>
      <c r="G253" s="2">
        <f t="shared" si="47"/>
        <v>655465.30474492908</v>
      </c>
      <c r="H253" s="2">
        <f t="shared" si="45"/>
        <v>113056800.40037289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5320732.0000000121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731883.04283823073</v>
      </c>
      <c r="Q253" s="2">
        <f t="shared" si="48"/>
        <v>731883.04283823073</v>
      </c>
      <c r="R253" s="2">
        <f t="shared" si="46"/>
        <v>121780014.04219013</v>
      </c>
      <c r="S253" s="2">
        <f t="shared" si="17"/>
        <v>655465.30474492908</v>
      </c>
      <c r="T253" s="2">
        <f t="shared" si="18"/>
        <v>25854.857142857276</v>
      </c>
      <c r="U253" s="2">
        <f t="shared" si="19"/>
        <v>731883.04283823073</v>
      </c>
      <c r="V253" s="2">
        <f t="shared" si="34"/>
        <v>62975237.149907</v>
      </c>
      <c r="W253" s="2">
        <f t="shared" si="20"/>
        <v>535525.00720015913</v>
      </c>
      <c r="X253" s="2">
        <f t="shared" si="6"/>
        <v>196358.0356380716</v>
      </c>
      <c r="Y253" s="2">
        <f t="shared" si="43"/>
        <v>58804776.892283119</v>
      </c>
      <c r="Z253" s="2" t="str">
        <f t="shared" si="8"/>
        <v>MEEP</v>
      </c>
      <c r="AA253" s="2">
        <f>IF(Z253="HERE",Y253,AA252+Graph!$G$1*1000)</f>
        <v>61740023.234039806</v>
      </c>
      <c r="AB253" s="2">
        <f t="shared" si="21"/>
        <v>420000</v>
      </c>
      <c r="AC253" s="2">
        <f t="shared" si="44"/>
        <v>55607822.371444933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50121453.137128279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176</v>
      </c>
      <c r="C254" s="7"/>
      <c r="D254" s="2" t="e">
        <f t="shared" si="12"/>
        <v>#N/A</v>
      </c>
      <c r="E254" s="2" t="e">
        <f t="shared" si="22"/>
        <v>#N/A</v>
      </c>
      <c r="F254" s="2">
        <v>656893.16542998701</v>
      </c>
      <c r="G254" s="2">
        <f t="shared" si="47"/>
        <v>656893.16542998701</v>
      </c>
      <c r="H254" s="2">
        <f t="shared" si="45"/>
        <v>113713693.56580287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5346586.8571428694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733668.60615216196</v>
      </c>
      <c r="Q254" s="2">
        <f t="shared" si="48"/>
        <v>733668.60615216196</v>
      </c>
      <c r="R254" s="2">
        <f t="shared" si="46"/>
        <v>122513682.6483423</v>
      </c>
      <c r="S254" s="2">
        <f t="shared" si="17"/>
        <v>656893.16542997956</v>
      </c>
      <c r="T254" s="2">
        <f t="shared" si="18"/>
        <v>25854.857142857276</v>
      </c>
      <c r="U254" s="2">
        <f t="shared" si="19"/>
        <v>733668.60615216196</v>
      </c>
      <c r="V254" s="2">
        <f t="shared" si="34"/>
        <v>63512190.017792217</v>
      </c>
      <c r="W254" s="2">
        <f t="shared" si="20"/>
        <v>536952.86788521707</v>
      </c>
      <c r="X254" s="2">
        <f t="shared" si="6"/>
        <v>196715.73826694489</v>
      </c>
      <c r="Y254" s="2">
        <f t="shared" si="43"/>
        <v>59001492.630550064</v>
      </c>
      <c r="Z254" s="2" t="str">
        <f t="shared" si="8"/>
        <v>MEEP</v>
      </c>
      <c r="AA254" s="2">
        <f>IF(Z254="HERE",Y254,AA253+Graph!$G$1*1000)</f>
        <v>62160023.234039806</v>
      </c>
      <c r="AB254" s="2">
        <f t="shared" si="21"/>
        <v>420000</v>
      </c>
      <c r="AC254" s="2">
        <f t="shared" si="44"/>
        <v>55607822.371444933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50146801.526803233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177</v>
      </c>
      <c r="C255" s="7"/>
      <c r="D255" s="2" t="e">
        <f t="shared" si="12"/>
        <v>#N/A</v>
      </c>
      <c r="E255" s="2" t="e">
        <f t="shared" si="22"/>
        <v>#N/A</v>
      </c>
      <c r="F255" s="2">
        <v>658321.02611504495</v>
      </c>
      <c r="G255" s="2">
        <f t="shared" si="47"/>
        <v>658321.02611504495</v>
      </c>
      <c r="H255" s="2">
        <f t="shared" si="45"/>
        <v>114372014.59191792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5372441.7142857267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735454.16946607828</v>
      </c>
      <c r="Q255" s="2">
        <f t="shared" si="48"/>
        <v>735454.16946607828</v>
      </c>
      <c r="R255" s="2">
        <f t="shared" si="46"/>
        <v>123249136.81780837</v>
      </c>
      <c r="S255" s="2">
        <f t="shared" si="17"/>
        <v>658321.02611504495</v>
      </c>
      <c r="T255" s="2">
        <f t="shared" si="18"/>
        <v>25854.857142857276</v>
      </c>
      <c r="U255" s="2">
        <f t="shared" si="19"/>
        <v>735454.16946607828</v>
      </c>
      <c r="V255" s="2">
        <f t="shared" si="34"/>
        <v>64050570.746362492</v>
      </c>
      <c r="W255" s="2">
        <f t="shared" si="20"/>
        <v>538380.72857027501</v>
      </c>
      <c r="X255" s="2">
        <f t="shared" si="6"/>
        <v>197073.44089580327</v>
      </c>
      <c r="Y255" s="2">
        <f t="shared" si="43"/>
        <v>59198566.071445867</v>
      </c>
      <c r="Z255" s="2" t="str">
        <f t="shared" si="8"/>
        <v>MEEP</v>
      </c>
      <c r="AA255" s="2">
        <f>IF(Z255="HERE",Y255,AA254+Graph!$G$1*1000)</f>
        <v>62580023.234039806</v>
      </c>
      <c r="AB255" s="2">
        <f t="shared" si="21"/>
        <v>420000</v>
      </c>
      <c r="AC255" s="2">
        <f t="shared" si="44"/>
        <v>55607822.371444933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178</v>
      </c>
      <c r="C256" s="7"/>
      <c r="D256" s="2" t="e">
        <f t="shared" si="12"/>
        <v>#N/A</v>
      </c>
      <c r="E256" s="2" t="e">
        <f t="shared" si="22"/>
        <v>#N/A</v>
      </c>
      <c r="F256" s="2">
        <v>659748.88680010289</v>
      </c>
      <c r="G256" s="2">
        <f t="shared" si="47"/>
        <v>659748.88680010289</v>
      </c>
      <c r="H256" s="2">
        <f t="shared" si="45"/>
        <v>115031763.47871801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5398296.5714285839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737239.73278000951</v>
      </c>
      <c r="Q256" s="2">
        <f t="shared" si="48"/>
        <v>737239.73278000951</v>
      </c>
      <c r="R256" s="2">
        <f t="shared" si="46"/>
        <v>123986376.55058838</v>
      </c>
      <c r="S256" s="2">
        <f t="shared" si="17"/>
        <v>659748.88680009544</v>
      </c>
      <c r="T256" s="2">
        <f t="shared" si="18"/>
        <v>25854.857142857276</v>
      </c>
      <c r="U256" s="2">
        <f t="shared" si="19"/>
        <v>737239.73278000951</v>
      </c>
      <c r="V256" s="2">
        <f t="shared" si="34"/>
        <v>64590379.335617825</v>
      </c>
      <c r="W256" s="2">
        <f t="shared" si="20"/>
        <v>539808.58925533295</v>
      </c>
      <c r="X256" s="2">
        <f t="shared" si="6"/>
        <v>197431.14352467656</v>
      </c>
      <c r="Y256" s="2">
        <f t="shared" si="43"/>
        <v>59395997.214970544</v>
      </c>
      <c r="Z256" s="2" t="str">
        <f t="shared" si="8"/>
        <v>MEEP</v>
      </c>
      <c r="AA256" s="2">
        <f>IF(Z256="HERE",Y256,AA255+Graph!$G$1*1000)</f>
        <v>63000023.234039806</v>
      </c>
      <c r="AB256" s="2">
        <f t="shared" si="21"/>
        <v>420000</v>
      </c>
      <c r="AC256" s="2">
        <f t="shared" si="44"/>
        <v>55607822.371444933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179</v>
      </c>
      <c r="C257" s="7"/>
      <c r="D257" s="2" t="e">
        <f t="shared" si="12"/>
        <v>#N/A</v>
      </c>
      <c r="E257" s="2" t="e">
        <f t="shared" si="22"/>
        <v>#N/A</v>
      </c>
      <c r="F257" s="2">
        <v>661176.74748515338</v>
      </c>
      <c r="G257" s="2">
        <f t="shared" si="47"/>
        <v>661176.74748515338</v>
      </c>
      <c r="H257" s="2">
        <f t="shared" si="45"/>
        <v>115692940.22620317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5424151.4285714412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739025.29609394073</v>
      </c>
      <c r="Q257" s="2">
        <f t="shared" si="48"/>
        <v>739025.29609394073</v>
      </c>
      <c r="R257" s="2">
        <f t="shared" si="46"/>
        <v>124725401.84668233</v>
      </c>
      <c r="S257" s="2">
        <f t="shared" si="17"/>
        <v>661176.74748516083</v>
      </c>
      <c r="T257" s="2">
        <f t="shared" si="18"/>
        <v>25854.857142857276</v>
      </c>
      <c r="U257" s="2">
        <f t="shared" si="19"/>
        <v>739025.29609394073</v>
      </c>
      <c r="V257" s="2">
        <f t="shared" si="34"/>
        <v>65131615.785558209</v>
      </c>
      <c r="W257" s="2">
        <f t="shared" si="20"/>
        <v>541236.44994038343</v>
      </c>
      <c r="X257" s="2">
        <f t="shared" si="6"/>
        <v>197788.8461535573</v>
      </c>
      <c r="Y257" s="2">
        <f t="shared" si="43"/>
        <v>59593786.061124101</v>
      </c>
      <c r="Z257" s="2" t="str">
        <f t="shared" si="8"/>
        <v>MEEP</v>
      </c>
      <c r="AA257" s="2">
        <f>IF(Z257="HERE",Y257,AA256+Graph!$G$1*1000)</f>
        <v>63420023.234039806</v>
      </c>
      <c r="AB257" s="2">
        <f t="shared" si="21"/>
        <v>420000</v>
      </c>
      <c r="AC257" s="2">
        <f t="shared" si="44"/>
        <v>55607822.371444933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180</v>
      </c>
      <c r="C258" s="7"/>
      <c r="D258" s="2" t="e">
        <f t="shared" si="12"/>
        <v>#N/A</v>
      </c>
      <c r="E258" s="2" t="e">
        <f t="shared" si="22"/>
        <v>#N/A</v>
      </c>
      <c r="F258" s="2">
        <v>662604.60817021132</v>
      </c>
      <c r="G258" s="2">
        <f t="shared" si="47"/>
        <v>662604.60817021132</v>
      </c>
      <c r="H258" s="2">
        <f t="shared" si="45"/>
        <v>116355544.83437338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5450006.2857142985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740810.85940785706</v>
      </c>
      <c r="Q258" s="2">
        <f t="shared" si="48"/>
        <v>740810.85940785706</v>
      </c>
      <c r="R258" s="2">
        <f t="shared" si="46"/>
        <v>125466212.70609018</v>
      </c>
      <c r="S258" s="2">
        <f t="shared" si="17"/>
        <v>662604.60817021132</v>
      </c>
      <c r="T258" s="2">
        <f t="shared" si="18"/>
        <v>25854.857142857276</v>
      </c>
      <c r="U258" s="2">
        <f t="shared" si="19"/>
        <v>740810.85940785706</v>
      </c>
      <c r="V258" s="2">
        <f t="shared" si="34"/>
        <v>65674280.09618365</v>
      </c>
      <c r="W258" s="2">
        <f t="shared" si="20"/>
        <v>542664.31062544137</v>
      </c>
      <c r="X258" s="2">
        <f t="shared" si="6"/>
        <v>198146.54878241569</v>
      </c>
      <c r="Y258" s="2">
        <f t="shared" si="43"/>
        <v>59791932.609906517</v>
      </c>
      <c r="Z258" s="2" t="str">
        <f t="shared" si="8"/>
        <v>MEEP</v>
      </c>
      <c r="AA258" s="2">
        <f>IF(Z258="HERE",Y258,AA257+Graph!$G$1*1000)</f>
        <v>63840023.234039806</v>
      </c>
      <c r="AB258" s="2">
        <f t="shared" si="21"/>
        <v>420000</v>
      </c>
      <c r="AC258" s="2">
        <f t="shared" si="44"/>
        <v>55607822.371444933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181</v>
      </c>
      <c r="C259" s="7"/>
      <c r="D259" s="2" t="e">
        <f t="shared" si="12"/>
        <v>#N/A</v>
      </c>
      <c r="E259" s="2" t="e">
        <f t="shared" si="22"/>
        <v>#N/A</v>
      </c>
      <c r="F259" s="2">
        <v>664032.46885526925</v>
      </c>
      <c r="G259" s="2">
        <f t="shared" si="47"/>
        <v>664032.46885526925</v>
      </c>
      <c r="H259" s="2">
        <f t="shared" si="45"/>
        <v>117019577.30322865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5475861.1428571558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742596.42272178829</v>
      </c>
      <c r="Q259" s="2">
        <f t="shared" si="48"/>
        <v>742596.42272178829</v>
      </c>
      <c r="R259" s="2">
        <f t="shared" si="46"/>
        <v>126208809.12881197</v>
      </c>
      <c r="S259" s="2">
        <f t="shared" si="17"/>
        <v>664032.4688552618</v>
      </c>
      <c r="T259" s="2">
        <f t="shared" si="18"/>
        <v>25854.857142857276</v>
      </c>
      <c r="U259" s="2">
        <f t="shared" si="19"/>
        <v>742596.42272178829</v>
      </c>
      <c r="V259" s="2">
        <f t="shared" si="34"/>
        <v>66218372.26749415</v>
      </c>
      <c r="W259" s="2">
        <f t="shared" si="20"/>
        <v>544092.17131049931</v>
      </c>
      <c r="X259" s="2">
        <f t="shared" si="6"/>
        <v>198504.25141128898</v>
      </c>
      <c r="Y259" s="2">
        <f t="shared" si="43"/>
        <v>59990436.861317806</v>
      </c>
      <c r="Z259" s="2" t="str">
        <f t="shared" si="8"/>
        <v>MEEP</v>
      </c>
      <c r="AA259" s="2">
        <f>IF(Z259="HERE",Y259,AA258+Graph!$G$1*1000)</f>
        <v>64260023.234039806</v>
      </c>
      <c r="AB259" s="2">
        <f t="shared" si="21"/>
        <v>420000</v>
      </c>
      <c r="AC259" s="2">
        <f t="shared" si="44"/>
        <v>55607822.371444933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182</v>
      </c>
      <c r="C260" s="7"/>
      <c r="D260" s="2" t="e">
        <f t="shared" si="12"/>
        <v>#N/A</v>
      </c>
      <c r="E260" s="2" t="e">
        <f t="shared" si="22"/>
        <v>#N/A</v>
      </c>
      <c r="F260" s="2">
        <v>665460.32954032719</v>
      </c>
      <c r="G260" s="2">
        <f t="shared" si="47"/>
        <v>665460.32954032719</v>
      </c>
      <c r="H260" s="2">
        <f t="shared" si="45"/>
        <v>117685037.63276897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5501716.000000013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744381.98603570461</v>
      </c>
      <c r="Q260" s="2">
        <f t="shared" si="48"/>
        <v>744381.98603570461</v>
      </c>
      <c r="R260" s="2">
        <f t="shared" si="46"/>
        <v>126953191.11484767</v>
      </c>
      <c r="S260" s="2">
        <f t="shared" si="17"/>
        <v>665460.32954032719</v>
      </c>
      <c r="T260" s="2">
        <f t="shared" si="18"/>
        <v>25854.857142857276</v>
      </c>
      <c r="U260" s="2">
        <f t="shared" si="19"/>
        <v>744381.98603570461</v>
      </c>
      <c r="V260" s="2">
        <f t="shared" si="34"/>
        <v>66763892.299489707</v>
      </c>
      <c r="W260" s="2">
        <f t="shared" si="20"/>
        <v>545520.03199555725</v>
      </c>
      <c r="X260" s="2">
        <f t="shared" si="6"/>
        <v>198861.95404014736</v>
      </c>
      <c r="Y260" s="2">
        <f t="shared" si="43"/>
        <v>60189298.815357953</v>
      </c>
      <c r="Z260" s="2" t="str">
        <f t="shared" si="8"/>
        <v>MEEP</v>
      </c>
      <c r="AA260" s="2">
        <f>IF(Z260="HERE",Y260,AA259+Graph!$G$1*1000)</f>
        <v>64680023.234039806</v>
      </c>
      <c r="AB260" s="2">
        <f t="shared" si="21"/>
        <v>420000</v>
      </c>
      <c r="AC260" s="2">
        <f t="shared" si="44"/>
        <v>55607822.371444933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183</v>
      </c>
      <c r="C261" s="7"/>
      <c r="D261" s="2" t="e">
        <f t="shared" si="12"/>
        <v>#N/A</v>
      </c>
      <c r="E261" s="2" t="e">
        <f t="shared" si="22"/>
        <v>#N/A</v>
      </c>
      <c r="F261" s="2">
        <v>666888.19022538513</v>
      </c>
      <c r="G261" s="2">
        <f t="shared" si="47"/>
        <v>666888.19022538513</v>
      </c>
      <c r="H261" s="2">
        <f t="shared" si="45"/>
        <v>118351925.82299435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5527570.8571428703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746167.54934963584</v>
      </c>
      <c r="Q261" s="2">
        <f t="shared" si="48"/>
        <v>746167.54934963584</v>
      </c>
      <c r="R261" s="2">
        <f t="shared" si="46"/>
        <v>127699358.66419731</v>
      </c>
      <c r="S261" s="2">
        <f t="shared" si="17"/>
        <v>666888.19022537768</v>
      </c>
      <c r="T261" s="2">
        <f t="shared" si="18"/>
        <v>25854.857142857276</v>
      </c>
      <c r="U261" s="2">
        <f t="shared" si="19"/>
        <v>746167.54934963584</v>
      </c>
      <c r="V261" s="2">
        <f t="shared" si="34"/>
        <v>67310840.192170322</v>
      </c>
      <c r="W261" s="2">
        <f t="shared" si="20"/>
        <v>546947.89268061519</v>
      </c>
      <c r="X261" s="2">
        <f t="shared" si="6"/>
        <v>199219.65666902065</v>
      </c>
      <c r="Y261" s="2">
        <f t="shared" si="43"/>
        <v>60388518.472026974</v>
      </c>
      <c r="Z261" s="2" t="str">
        <f t="shared" si="8"/>
        <v>MEEP</v>
      </c>
      <c r="AA261" s="2">
        <f>IF(Z261="HERE",Y261,AA260+Graph!$G$1*1000)</f>
        <v>65100023.234039806</v>
      </c>
      <c r="AB261" s="2">
        <f t="shared" si="21"/>
        <v>420000</v>
      </c>
      <c r="AC261" s="2">
        <f t="shared" si="44"/>
        <v>55607822.371444933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184</v>
      </c>
      <c r="C262" s="7"/>
      <c r="D262" s="2" t="e">
        <f t="shared" si="12"/>
        <v>#N/A</v>
      </c>
      <c r="E262" s="2" t="e">
        <f t="shared" si="22"/>
        <v>#N/A</v>
      </c>
      <c r="F262" s="2">
        <v>668316.05091044307</v>
      </c>
      <c r="G262" s="2">
        <f t="shared" si="47"/>
        <v>668316.05091044307</v>
      </c>
      <c r="H262" s="2">
        <f t="shared" si="45"/>
        <v>119020241.87390479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5553425.7142857276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747953.11266355217</v>
      </c>
      <c r="Q262" s="2">
        <f t="shared" si="48"/>
        <v>747953.11266355217</v>
      </c>
      <c r="R262" s="2">
        <f t="shared" si="46"/>
        <v>128447311.77686086</v>
      </c>
      <c r="S262" s="2">
        <f t="shared" si="17"/>
        <v>668316.05091044307</v>
      </c>
      <c r="T262" s="2">
        <f t="shared" si="18"/>
        <v>25854.857142857276</v>
      </c>
      <c r="U262" s="2">
        <f t="shared" si="19"/>
        <v>747953.11266355217</v>
      </c>
      <c r="V262" s="2">
        <f t="shared" si="34"/>
        <v>67859215.945535988</v>
      </c>
      <c r="W262" s="2">
        <f t="shared" si="20"/>
        <v>548375.75336566567</v>
      </c>
      <c r="X262" s="2">
        <f t="shared" si="6"/>
        <v>199577.35929788649</v>
      </c>
      <c r="Y262" s="2">
        <f t="shared" si="43"/>
        <v>60588095.83132486</v>
      </c>
      <c r="Z262" s="2" t="str">
        <f t="shared" si="8"/>
        <v>MEEP</v>
      </c>
      <c r="AA262" s="2">
        <f>IF(Z262="HERE",Y262,AA261+Graph!$G$1*1000)</f>
        <v>65520023.234039806</v>
      </c>
      <c r="AB262" s="2">
        <f t="shared" si="21"/>
        <v>420000</v>
      </c>
      <c r="AC262" s="2">
        <f t="shared" si="44"/>
        <v>55607822.371444933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185</v>
      </c>
      <c r="C263" s="7"/>
      <c r="D263" s="2" t="e">
        <f t="shared" si="12"/>
        <v>#N/A</v>
      </c>
      <c r="E263" s="2" t="e">
        <f t="shared" si="22"/>
        <v>#N/A</v>
      </c>
      <c r="F263" s="2">
        <v>669743.91159549356</v>
      </c>
      <c r="G263" s="2">
        <f t="shared" si="47"/>
        <v>669743.91159549356</v>
      </c>
      <c r="H263" s="2">
        <f t="shared" si="45"/>
        <v>119689985.78550029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5579280.5714285849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749738.67597748339</v>
      </c>
      <c r="Q263" s="2">
        <f t="shared" si="48"/>
        <v>749738.67597748339</v>
      </c>
      <c r="R263" s="2">
        <f t="shared" si="46"/>
        <v>129197050.45283835</v>
      </c>
      <c r="S263" s="2">
        <f t="shared" si="17"/>
        <v>669743.91159549356</v>
      </c>
      <c r="T263" s="2">
        <f t="shared" si="18"/>
        <v>25854.857142857276</v>
      </c>
      <c r="U263" s="2">
        <f t="shared" si="19"/>
        <v>749738.67597748339</v>
      </c>
      <c r="V263" s="2">
        <f t="shared" si="34"/>
        <v>68409019.559586704</v>
      </c>
      <c r="W263" s="2">
        <f t="shared" si="20"/>
        <v>549803.61405071616</v>
      </c>
      <c r="X263" s="2">
        <f t="shared" si="6"/>
        <v>199935.06192676723</v>
      </c>
      <c r="Y263" s="2">
        <f t="shared" si="43"/>
        <v>60788030.893251628</v>
      </c>
      <c r="Z263" s="2" t="str">
        <f t="shared" si="8"/>
        <v>MEEP</v>
      </c>
      <c r="AA263" s="2">
        <f>IF(Z263="HERE",Y263,AA262+Graph!$G$1*1000)</f>
        <v>65940023.234039806</v>
      </c>
      <c r="AB263" s="2">
        <f t="shared" si="21"/>
        <v>420000</v>
      </c>
      <c r="AC263" s="2">
        <f t="shared" si="44"/>
        <v>55607822.371444933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186</v>
      </c>
      <c r="C264" s="7"/>
      <c r="D264" s="2" t="e">
        <f t="shared" si="12"/>
        <v>#N/A</v>
      </c>
      <c r="E264" s="2" t="e">
        <f t="shared" si="22"/>
        <v>#N/A</v>
      </c>
      <c r="F264" s="2">
        <v>671171.77228055149</v>
      </c>
      <c r="G264" s="2">
        <f t="shared" si="47"/>
        <v>671171.77228055149</v>
      </c>
      <c r="H264" s="2">
        <f t="shared" si="45"/>
        <v>120361157.55778083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5605135.4285714421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751524.23929139972</v>
      </c>
      <c r="Q264" s="2">
        <f t="shared" si="48"/>
        <v>750000</v>
      </c>
      <c r="R264" s="2">
        <f t="shared" si="46"/>
        <v>129947050.45283835</v>
      </c>
      <c r="S264" s="2">
        <f t="shared" si="17"/>
        <v>671171.77228054404</v>
      </c>
      <c r="T264" s="2">
        <f t="shared" si="18"/>
        <v>25854.857142857276</v>
      </c>
      <c r="U264" s="2">
        <f t="shared" si="19"/>
        <v>750000</v>
      </c>
      <c r="V264" s="2">
        <f t="shared" si="34"/>
        <v>68960251.034322485</v>
      </c>
      <c r="W264" s="2">
        <f t="shared" si="20"/>
        <v>551231.47473578155</v>
      </c>
      <c r="X264" s="2">
        <f t="shared" si="6"/>
        <v>198768.52526421845</v>
      </c>
      <c r="Y264" s="2">
        <f t="shared" si="43"/>
        <v>60986799.418515846</v>
      </c>
      <c r="Z264" s="2" t="str">
        <f t="shared" si="8"/>
        <v>MEEP</v>
      </c>
      <c r="AA264" s="2">
        <f>IF(Z264="HERE",Y264,AA263+Graph!$G$1*1000)</f>
        <v>66360023.234039806</v>
      </c>
      <c r="AB264" s="2">
        <f t="shared" si="21"/>
        <v>420000</v>
      </c>
      <c r="AC264" s="2">
        <f t="shared" si="44"/>
        <v>55607822.371444933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187</v>
      </c>
      <c r="C265" s="7"/>
      <c r="D265" s="2" t="e">
        <f t="shared" si="12"/>
        <v>#N/A</v>
      </c>
      <c r="E265" s="2" t="e">
        <f t="shared" si="22"/>
        <v>#N/A</v>
      </c>
      <c r="F265" s="2">
        <v>672599.63296560943</v>
      </c>
      <c r="G265" s="2">
        <f t="shared" si="47"/>
        <v>672599.63296560943</v>
      </c>
      <c r="H265" s="2">
        <f t="shared" si="45"/>
        <v>121033757.19074644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5630990.2857142994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753309.80260533094</v>
      </c>
      <c r="Q265" s="2">
        <f t="shared" si="48"/>
        <v>750000</v>
      </c>
      <c r="R265" s="2">
        <f t="shared" si="46"/>
        <v>130697050.45283835</v>
      </c>
      <c r="S265" s="2">
        <f t="shared" si="17"/>
        <v>672599.63296560943</v>
      </c>
      <c r="T265" s="2">
        <f t="shared" si="18"/>
        <v>25854.857142857276</v>
      </c>
      <c r="U265" s="2">
        <f t="shared" si="19"/>
        <v>750000</v>
      </c>
      <c r="V265" s="2">
        <f t="shared" si="34"/>
        <v>69512910.369743317</v>
      </c>
      <c r="W265" s="2">
        <f t="shared" si="20"/>
        <v>552659.33542083204</v>
      </c>
      <c r="X265" s="2">
        <f t="shared" si="6"/>
        <v>197340.66457916796</v>
      </c>
      <c r="Y265" s="2">
        <f t="shared" si="43"/>
        <v>61184140.083095014</v>
      </c>
      <c r="Z265" s="2" t="str">
        <f t="shared" si="8"/>
        <v>MEEP</v>
      </c>
      <c r="AA265" s="2">
        <f>IF(Z265="HERE",Y265,AA264+Graph!$G$1*1000)</f>
        <v>66780023.234039806</v>
      </c>
      <c r="AB265" s="2">
        <f t="shared" si="21"/>
        <v>420000</v>
      </c>
      <c r="AC265" s="2">
        <f t="shared" si="44"/>
        <v>55607822.371444933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188</v>
      </c>
      <c r="C266" s="7"/>
      <c r="D266" s="2" t="e">
        <f t="shared" si="12"/>
        <v>#N/A</v>
      </c>
      <c r="E266" s="2" t="e">
        <f t="shared" si="22"/>
        <v>#N/A</v>
      </c>
      <c r="F266" s="2">
        <v>674027.49365066737</v>
      </c>
      <c r="G266" s="2">
        <f t="shared" si="47"/>
        <v>674027.49365066737</v>
      </c>
      <c r="H266" s="2">
        <f t="shared" si="45"/>
        <v>121707784.6843971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5656845.1428571567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755095.36591926217</v>
      </c>
      <c r="Q266" s="2">
        <f t="shared" si="48"/>
        <v>750000</v>
      </c>
      <c r="R266" s="2">
        <f t="shared" si="46"/>
        <v>131447050.45283835</v>
      </c>
      <c r="S266" s="2">
        <f t="shared" si="17"/>
        <v>674027.49365065992</v>
      </c>
      <c r="T266" s="2">
        <f t="shared" si="18"/>
        <v>25854.857142857276</v>
      </c>
      <c r="U266" s="2">
        <f t="shared" si="19"/>
        <v>750000</v>
      </c>
      <c r="V266" s="2">
        <f t="shared" si="34"/>
        <v>70066997.565849215</v>
      </c>
      <c r="W266" s="2">
        <f t="shared" si="20"/>
        <v>554087.19610589743</v>
      </c>
      <c r="X266" s="2">
        <f t="shared" si="6"/>
        <v>195912.80389410257</v>
      </c>
      <c r="Y266" s="2">
        <f t="shared" si="43"/>
        <v>61380052.886989117</v>
      </c>
      <c r="Z266" s="2" t="str">
        <f t="shared" si="8"/>
        <v>MEEP</v>
      </c>
      <c r="AA266" s="2">
        <f>IF(Z266="HERE",Y266,AA265+Graph!$G$1*1000)</f>
        <v>67200023.234039813</v>
      </c>
      <c r="AB266" s="2">
        <f t="shared" si="21"/>
        <v>420000.00000000745</v>
      </c>
      <c r="AC266" s="2">
        <f t="shared" si="44"/>
        <v>55607822.371444933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189</v>
      </c>
      <c r="C267" s="7"/>
      <c r="D267" s="2" t="e">
        <f t="shared" si="12"/>
        <v>#N/A</v>
      </c>
      <c r="E267" s="2" t="e">
        <f t="shared" si="22"/>
        <v>#N/A</v>
      </c>
      <c r="F267" s="2">
        <v>675455.35433572531</v>
      </c>
      <c r="G267" s="2">
        <f t="shared" si="47"/>
        <v>675455.35433572531</v>
      </c>
      <c r="H267" s="2">
        <f t="shared" si="45"/>
        <v>122383240.03873283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5682700.000000014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756880.9292331785</v>
      </c>
      <c r="Q267" s="2">
        <f t="shared" si="48"/>
        <v>750000</v>
      </c>
      <c r="R267" s="2">
        <f t="shared" si="46"/>
        <v>132197050.45283835</v>
      </c>
      <c r="S267" s="2">
        <f t="shared" si="17"/>
        <v>675455.35433572531</v>
      </c>
      <c r="T267" s="2">
        <f t="shared" si="18"/>
        <v>25854.857142857276</v>
      </c>
      <c r="U267" s="2">
        <f t="shared" si="19"/>
        <v>750000</v>
      </c>
      <c r="V267" s="2">
        <f t="shared" si="34"/>
        <v>70622512.622640163</v>
      </c>
      <c r="W267" s="2">
        <f t="shared" si="20"/>
        <v>555515.05679094791</v>
      </c>
      <c r="X267" s="2">
        <f t="shared" si="6"/>
        <v>194484.94320905209</v>
      </c>
      <c r="Y267" s="2">
        <f t="shared" si="43"/>
        <v>61574537.830198169</v>
      </c>
      <c r="Z267" s="2" t="str">
        <f t="shared" si="8"/>
        <v>MEEP</v>
      </c>
      <c r="AA267" s="2">
        <f>IF(Z267="HERE",Y267,AA266+Graph!$G$1*1000)</f>
        <v>67620023.234039813</v>
      </c>
      <c r="AB267" s="2">
        <f t="shared" si="21"/>
        <v>420000</v>
      </c>
      <c r="AC267" s="2">
        <f t="shared" si="44"/>
        <v>55607822.371444933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190</v>
      </c>
      <c r="C268" s="7"/>
      <c r="D268" s="2" t="e">
        <f t="shared" si="12"/>
        <v>#N/A</v>
      </c>
      <c r="E268" s="2" t="e">
        <f t="shared" si="22"/>
        <v>#N/A</v>
      </c>
      <c r="F268" s="2">
        <v>676883.21502078325</v>
      </c>
      <c r="G268" s="2">
        <f t="shared" si="47"/>
        <v>676883.21502078325</v>
      </c>
      <c r="H268" s="2">
        <f t="shared" si="45"/>
        <v>123060123.2537536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5708554.8571428712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758666.49254710972</v>
      </c>
      <c r="Q268" s="2">
        <f t="shared" si="48"/>
        <v>750000</v>
      </c>
      <c r="R268" s="2">
        <f t="shared" si="46"/>
        <v>132947050.45283835</v>
      </c>
      <c r="S268" s="2">
        <f t="shared" si="17"/>
        <v>676883.21502077579</v>
      </c>
      <c r="T268" s="2">
        <f t="shared" si="18"/>
        <v>25854.857142857276</v>
      </c>
      <c r="U268" s="2">
        <f t="shared" si="19"/>
        <v>750000</v>
      </c>
      <c r="V268" s="2">
        <f t="shared" si="34"/>
        <v>71179455.540116176</v>
      </c>
      <c r="W268" s="2">
        <f t="shared" si="20"/>
        <v>556942.9174760133</v>
      </c>
      <c r="X268" s="2">
        <f t="shared" si="6"/>
        <v>193057.0825239867</v>
      </c>
      <c r="Y268" s="2">
        <f t="shared" si="43"/>
        <v>61767594.912722155</v>
      </c>
      <c r="Z268" s="2" t="str">
        <f t="shared" si="8"/>
        <v>MEEP</v>
      </c>
      <c r="AA268" s="2">
        <f>IF(Z268="HERE",Y268,AA267+Graph!$G$1*1000)</f>
        <v>68040023.234039813</v>
      </c>
      <c r="AB268" s="2">
        <f t="shared" si="21"/>
        <v>420000</v>
      </c>
      <c r="AC268" s="2">
        <f t="shared" si="44"/>
        <v>55607822.371444933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191</v>
      </c>
      <c r="C269" s="7"/>
      <c r="D269" s="2" t="e">
        <f t="shared" si="12"/>
        <v>#N/A</v>
      </c>
      <c r="E269" s="2" t="e">
        <f t="shared" si="22"/>
        <v>#N/A</v>
      </c>
      <c r="F269" s="2">
        <v>678311.07570584118</v>
      </c>
      <c r="G269" s="2">
        <f t="shared" si="47"/>
        <v>678311.07570584118</v>
      </c>
      <c r="H269" s="2">
        <f t="shared" si="45"/>
        <v>123738434.32945944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5734409.7142857285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760452.05586102605</v>
      </c>
      <c r="Q269" s="2">
        <f t="shared" si="48"/>
        <v>750000</v>
      </c>
      <c r="R269" s="2">
        <f t="shared" si="46"/>
        <v>133697050.45283835</v>
      </c>
      <c r="S269" s="2">
        <f t="shared" si="17"/>
        <v>678311.07570584118</v>
      </c>
      <c r="T269" s="2">
        <f t="shared" si="18"/>
        <v>25854.857142857276</v>
      </c>
      <c r="U269" s="2">
        <f t="shared" si="19"/>
        <v>750000</v>
      </c>
      <c r="V269" s="2">
        <f t="shared" si="34"/>
        <v>71737826.31827724</v>
      </c>
      <c r="W269" s="2">
        <f t="shared" si="20"/>
        <v>558370.77816106379</v>
      </c>
      <c r="X269" s="2">
        <f t="shared" si="6"/>
        <v>191629.22183893621</v>
      </c>
      <c r="Y269" s="2">
        <f t="shared" si="43"/>
        <v>61959224.134561092</v>
      </c>
      <c r="Z269" s="2" t="str">
        <f t="shared" si="8"/>
        <v>MEEP</v>
      </c>
      <c r="AA269" s="2">
        <f>IF(Z269="HERE",Y269,AA268+Graph!$G$1*1000)</f>
        <v>68460023.234039813</v>
      </c>
      <c r="AB269" s="2">
        <f t="shared" si="21"/>
        <v>420000</v>
      </c>
      <c r="AC269" s="2">
        <f t="shared" si="44"/>
        <v>55607822.371444933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192</v>
      </c>
      <c r="C270" s="7"/>
      <c r="D270" s="2" t="e">
        <f t="shared" si="12"/>
        <v>#N/A</v>
      </c>
      <c r="E270" s="2" t="e">
        <f t="shared" si="22"/>
        <v>#N/A</v>
      </c>
      <c r="F270" s="2">
        <v>679738.93639089167</v>
      </c>
      <c r="G270" s="2">
        <f t="shared" si="47"/>
        <v>679738.93639089167</v>
      </c>
      <c r="H270" s="2">
        <f t="shared" si="45"/>
        <v>124418173.26585034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5760264.5714285858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762237.61917495728</v>
      </c>
      <c r="Q270" s="2">
        <f t="shared" si="48"/>
        <v>750000</v>
      </c>
      <c r="R270" s="2">
        <f t="shared" si="46"/>
        <v>134447050.45283836</v>
      </c>
      <c r="S270" s="2">
        <f t="shared" si="17"/>
        <v>679738.93639089167</v>
      </c>
      <c r="T270" s="2">
        <f t="shared" si="18"/>
        <v>25854.857142857276</v>
      </c>
      <c r="U270" s="2">
        <f t="shared" si="19"/>
        <v>750000.0000000149</v>
      </c>
      <c r="V270" s="2">
        <f t="shared" si="34"/>
        <v>72297624.957123369</v>
      </c>
      <c r="W270" s="2">
        <f t="shared" si="20"/>
        <v>559798.63884612918</v>
      </c>
      <c r="X270" s="2">
        <f t="shared" si="6"/>
        <v>190201.36115388572</v>
      </c>
      <c r="Y270" s="2">
        <f t="shared" si="43"/>
        <v>62149425.495714977</v>
      </c>
      <c r="Z270" s="2" t="str">
        <f t="shared" si="8"/>
        <v>MEEP</v>
      </c>
      <c r="AA270" s="2">
        <f>IF(Z270="HERE",Y270,AA269+Graph!$G$1*1000)</f>
        <v>68880023.234039813</v>
      </c>
      <c r="AB270" s="2">
        <f t="shared" si="21"/>
        <v>420000</v>
      </c>
      <c r="AC270" s="2">
        <f t="shared" si="44"/>
        <v>55607822.371444933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193</v>
      </c>
      <c r="C271" s="7"/>
      <c r="D271" s="2" t="e">
        <f t="shared" si="12"/>
        <v>#N/A</v>
      </c>
      <c r="E271" s="2" t="e">
        <f t="shared" si="22"/>
        <v>#N/A</v>
      </c>
      <c r="F271" s="2">
        <v>681166.79707594961</v>
      </c>
      <c r="G271" s="2">
        <f t="shared" si="47"/>
        <v>681166.79707594961</v>
      </c>
      <c r="H271" s="2">
        <f t="shared" si="45"/>
        <v>125099340.06292629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5786119.4285714431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764023.1824888736</v>
      </c>
      <c r="Q271" s="2">
        <f t="shared" si="48"/>
        <v>750000</v>
      </c>
      <c r="R271" s="2">
        <f t="shared" si="46"/>
        <v>135197050.45283836</v>
      </c>
      <c r="S271" s="2">
        <f t="shared" si="17"/>
        <v>681166.79707595706</v>
      </c>
      <c r="T271" s="2">
        <f t="shared" si="18"/>
        <v>25854.857142857276</v>
      </c>
      <c r="U271" s="2">
        <f t="shared" si="19"/>
        <v>750000</v>
      </c>
      <c r="V271" s="2">
        <f t="shared" si="34"/>
        <v>72858851.456654549</v>
      </c>
      <c r="W271" s="2">
        <f t="shared" si="20"/>
        <v>561226.49953117967</v>
      </c>
      <c r="X271" s="2">
        <f t="shared" si="6"/>
        <v>188773.50046882033</v>
      </c>
      <c r="Y271" s="2">
        <f t="shared" si="43"/>
        <v>62338198.996183798</v>
      </c>
      <c r="Z271" s="2" t="str">
        <f t="shared" si="8"/>
        <v>MEEP</v>
      </c>
      <c r="AA271" s="2">
        <f>IF(Z271="HERE",Y271,AA270+Graph!$G$1*1000)</f>
        <v>69300023.234039813</v>
      </c>
      <c r="AB271" s="2">
        <f t="shared" si="21"/>
        <v>420000</v>
      </c>
      <c r="AC271" s="2">
        <f t="shared" si="44"/>
        <v>55607822.371444933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194</v>
      </c>
      <c r="C272" s="7"/>
      <c r="D272" s="2" t="e">
        <f t="shared" si="12"/>
        <v>#N/A</v>
      </c>
      <c r="E272" s="2" t="e">
        <f t="shared" si="22"/>
        <v>#N/A</v>
      </c>
      <c r="F272" s="2">
        <v>682594.65776100755</v>
      </c>
      <c r="G272" s="2">
        <f t="shared" si="47"/>
        <v>682594.65776100755</v>
      </c>
      <c r="H272" s="2">
        <f t="shared" si="45"/>
        <v>125781934.7206873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5811974.2857143003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765808.74580280483</v>
      </c>
      <c r="Q272" s="2">
        <f t="shared" si="48"/>
        <v>750000</v>
      </c>
      <c r="R272" s="2">
        <f t="shared" si="46"/>
        <v>135947050.45283836</v>
      </c>
      <c r="S272" s="2">
        <f t="shared" si="17"/>
        <v>682594.65776100755</v>
      </c>
      <c r="T272" s="2">
        <f t="shared" si="18"/>
        <v>25854.857142857276</v>
      </c>
      <c r="U272" s="2">
        <f t="shared" si="19"/>
        <v>750000</v>
      </c>
      <c r="V272" s="2">
        <f t="shared" si="34"/>
        <v>73421505.816870779</v>
      </c>
      <c r="W272" s="2">
        <f t="shared" si="20"/>
        <v>562654.36021623015</v>
      </c>
      <c r="X272" s="2">
        <f t="shared" si="6"/>
        <v>187345.63978376985</v>
      </c>
      <c r="Y272" s="2">
        <f t="shared" si="43"/>
        <v>62525544.635967568</v>
      </c>
      <c r="Z272" s="2" t="str">
        <f t="shared" si="8"/>
        <v>MEEP</v>
      </c>
      <c r="AA272" s="2">
        <f>IF(Z272="HERE",Y272,AA271+Graph!$G$1*1000)</f>
        <v>69720023.234039813</v>
      </c>
      <c r="AB272" s="2">
        <f t="shared" si="21"/>
        <v>420000</v>
      </c>
      <c r="AC272" s="2">
        <f t="shared" si="44"/>
        <v>55607822.371444933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195</v>
      </c>
      <c r="C273" s="7"/>
      <c r="D273" s="2" t="e">
        <f t="shared" si="12"/>
        <v>#N/A</v>
      </c>
      <c r="E273" s="2" t="e">
        <f t="shared" si="22"/>
        <v>#N/A</v>
      </c>
      <c r="F273" s="2">
        <v>684022.51844606549</v>
      </c>
      <c r="G273" s="2">
        <f t="shared" si="47"/>
        <v>684022.51844606549</v>
      </c>
      <c r="H273" s="2">
        <f t="shared" si="45"/>
        <v>126465957.23913336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5837829.1428571576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767594.30911672115</v>
      </c>
      <c r="Q273" s="2">
        <f t="shared" si="48"/>
        <v>750000</v>
      </c>
      <c r="R273" s="2">
        <f t="shared" si="46"/>
        <v>136697050.45283836</v>
      </c>
      <c r="S273" s="2">
        <f t="shared" si="17"/>
        <v>684022.51844605803</v>
      </c>
      <c r="T273" s="2">
        <f t="shared" si="18"/>
        <v>25854.857142857276</v>
      </c>
      <c r="U273" s="2">
        <f t="shared" si="19"/>
        <v>750000</v>
      </c>
      <c r="V273" s="2">
        <f t="shared" si="34"/>
        <v>73985588.037772074</v>
      </c>
      <c r="W273" s="2">
        <f t="shared" si="20"/>
        <v>564082.22090129554</v>
      </c>
      <c r="X273" s="2">
        <f t="shared" si="6"/>
        <v>185917.77909870446</v>
      </c>
      <c r="Y273" s="2">
        <f t="shared" si="43"/>
        <v>62711462.415066272</v>
      </c>
      <c r="Z273" s="2" t="str">
        <f t="shared" si="8"/>
        <v>MEEP</v>
      </c>
      <c r="AA273" s="2">
        <f>IF(Z273="HERE",Y273,AA272+Graph!$G$1*1000)</f>
        <v>70140023.234039813</v>
      </c>
      <c r="AB273" s="2">
        <f t="shared" si="21"/>
        <v>420000</v>
      </c>
      <c r="AC273" s="2">
        <f t="shared" si="44"/>
        <v>55607822.371444933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196</v>
      </c>
      <c r="C274" s="7"/>
      <c r="D274" s="2" t="e">
        <f t="shared" si="12"/>
        <v>#N/A</v>
      </c>
      <c r="E274" s="2" t="e">
        <f t="shared" si="22"/>
        <v>#N/A</v>
      </c>
      <c r="F274" s="2">
        <v>685450.37913112342</v>
      </c>
      <c r="G274" s="2">
        <f t="shared" si="47"/>
        <v>685450.37913112342</v>
      </c>
      <c r="H274" s="2">
        <f t="shared" si="45"/>
        <v>127151407.61826448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5863684.0000000149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769379.87243065238</v>
      </c>
      <c r="Q274" s="2">
        <f t="shared" si="48"/>
        <v>750000</v>
      </c>
      <c r="R274" s="2">
        <f t="shared" si="46"/>
        <v>137447050.45283836</v>
      </c>
      <c r="S274" s="2">
        <f t="shared" si="17"/>
        <v>685450.37913112342</v>
      </c>
      <c r="T274" s="2">
        <f t="shared" si="18"/>
        <v>25854.857142857276</v>
      </c>
      <c r="U274" s="2">
        <f t="shared" si="19"/>
        <v>750000</v>
      </c>
      <c r="V274" s="2">
        <f t="shared" si="34"/>
        <v>74551098.11935842</v>
      </c>
      <c r="W274" s="2">
        <f t="shared" si="20"/>
        <v>565510.08158634603</v>
      </c>
      <c r="X274" s="2">
        <f t="shared" si="6"/>
        <v>184489.91841365397</v>
      </c>
      <c r="Y274" s="2">
        <f t="shared" si="43"/>
        <v>62895952.333479926</v>
      </c>
      <c r="Z274" s="2" t="str">
        <f t="shared" si="8"/>
        <v>MEEP</v>
      </c>
      <c r="AA274" s="2">
        <f>IF(Z274="HERE",Y274,AA273+Graph!$G$1*1000)</f>
        <v>70560023.234039813</v>
      </c>
      <c r="AB274" s="2">
        <f t="shared" si="21"/>
        <v>420000</v>
      </c>
      <c r="AC274" s="2">
        <f t="shared" si="44"/>
        <v>55607822.371444933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197</v>
      </c>
      <c r="C275" s="7"/>
      <c r="D275" s="2" t="e">
        <f t="shared" si="12"/>
        <v>#N/A</v>
      </c>
      <c r="E275" s="2" t="e">
        <f t="shared" si="22"/>
        <v>#N/A</v>
      </c>
      <c r="F275" s="2">
        <v>686878.23981618136</v>
      </c>
      <c r="G275" s="2">
        <f t="shared" si="47"/>
        <v>686878.23981618136</v>
      </c>
      <c r="H275" s="2">
        <f t="shared" si="45"/>
        <v>127838285.85808066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5889538.8571428722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771165.43574458361</v>
      </c>
      <c r="Q275" s="2">
        <f t="shared" si="48"/>
        <v>750000</v>
      </c>
      <c r="R275" s="2">
        <f t="shared" si="46"/>
        <v>138197050.45283836</v>
      </c>
      <c r="S275" s="2">
        <f t="shared" si="17"/>
        <v>686878.23981617391</v>
      </c>
      <c r="T275" s="2">
        <f t="shared" si="18"/>
        <v>25854.857142857276</v>
      </c>
      <c r="U275" s="2">
        <f t="shared" si="19"/>
        <v>750000</v>
      </c>
      <c r="V275" s="2">
        <f t="shared" si="34"/>
        <v>75118036.061629832</v>
      </c>
      <c r="W275" s="2">
        <f t="shared" si="20"/>
        <v>566937.94227141142</v>
      </c>
      <c r="X275" s="2">
        <f t="shared" si="6"/>
        <v>183062.05772858858</v>
      </c>
      <c r="Y275" s="2">
        <f t="shared" si="43"/>
        <v>63079014.391208515</v>
      </c>
      <c r="Z275" s="2" t="str">
        <f t="shared" si="8"/>
        <v>MEEP</v>
      </c>
      <c r="AA275" s="2">
        <f>IF(Z275="HERE",Y275,AA274+Graph!$G$1*1000)</f>
        <v>70980023.234039813</v>
      </c>
      <c r="AB275" s="2">
        <f t="shared" si="21"/>
        <v>420000</v>
      </c>
      <c r="AC275" s="2">
        <f t="shared" si="44"/>
        <v>55607822.371444933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198</v>
      </c>
      <c r="C276" s="7"/>
      <c r="D276" s="2" t="e">
        <f t="shared" si="12"/>
        <v>#N/A</v>
      </c>
      <c r="E276" s="2" t="e">
        <f t="shared" si="22"/>
        <v>#N/A</v>
      </c>
      <c r="F276" s="2">
        <v>688306.10050123185</v>
      </c>
      <c r="G276" s="2">
        <f t="shared" si="47"/>
        <v>688306.10050123185</v>
      </c>
      <c r="H276" s="2">
        <f t="shared" si="45"/>
        <v>128526591.95858189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5915393.7142857295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772950.99905849993</v>
      </c>
      <c r="Q276" s="2">
        <f t="shared" si="48"/>
        <v>750000</v>
      </c>
      <c r="R276" s="2">
        <f t="shared" si="46"/>
        <v>138947050.45283836</v>
      </c>
      <c r="S276" s="2">
        <f t="shared" si="17"/>
        <v>688306.1005012393</v>
      </c>
      <c r="T276" s="2">
        <f t="shared" si="18"/>
        <v>25854.857142857276</v>
      </c>
      <c r="U276" s="2">
        <f t="shared" si="19"/>
        <v>750000</v>
      </c>
      <c r="V276" s="2">
        <f t="shared" si="34"/>
        <v>75686401.864586294</v>
      </c>
      <c r="W276" s="2">
        <f t="shared" si="20"/>
        <v>568365.80295646191</v>
      </c>
      <c r="X276" s="2">
        <f t="shared" si="6"/>
        <v>181634.19704353809</v>
      </c>
      <c r="Y276" s="2">
        <f t="shared" si="43"/>
        <v>63260648.588252053</v>
      </c>
      <c r="Z276" s="2" t="str">
        <f t="shared" si="8"/>
        <v>MEEP</v>
      </c>
      <c r="AA276" s="2">
        <f>IF(Z276="HERE",Y276,AA275+Graph!$G$1*1000)</f>
        <v>71400023.234039813</v>
      </c>
      <c r="AB276" s="2">
        <f t="shared" si="21"/>
        <v>420000</v>
      </c>
      <c r="AC276" s="2">
        <f t="shared" si="44"/>
        <v>55607822.371444933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199</v>
      </c>
      <c r="C277" s="7"/>
      <c r="D277" s="2" t="e">
        <f t="shared" si="12"/>
        <v>#N/A</v>
      </c>
      <c r="E277" s="2" t="e">
        <f t="shared" si="22"/>
        <v>#N/A</v>
      </c>
      <c r="F277" s="2">
        <v>689733.96118628979</v>
      </c>
      <c r="G277" s="2">
        <f t="shared" si="47"/>
        <v>689733.96118628979</v>
      </c>
      <c r="H277" s="2">
        <f t="shared" si="45"/>
        <v>129216325.91976818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5941248.5714285867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774736.56237243116</v>
      </c>
      <c r="Q277" s="2">
        <f t="shared" si="48"/>
        <v>750000</v>
      </c>
      <c r="R277" s="2">
        <f t="shared" si="46"/>
        <v>139697050.45283836</v>
      </c>
      <c r="S277" s="2">
        <f t="shared" si="17"/>
        <v>689733.96118628979</v>
      </c>
      <c r="T277" s="2">
        <f t="shared" si="18"/>
        <v>25854.857142857276</v>
      </c>
      <c r="U277" s="2">
        <f t="shared" si="19"/>
        <v>750000</v>
      </c>
      <c r="V277" s="2">
        <f t="shared" si="34"/>
        <v>76256195.528227806</v>
      </c>
      <c r="W277" s="2">
        <f t="shared" si="20"/>
        <v>569793.66364151239</v>
      </c>
      <c r="X277" s="2">
        <f t="shared" si="6"/>
        <v>180206.33635848761</v>
      </c>
      <c r="Y277" s="2">
        <f t="shared" si="43"/>
        <v>63440854.92461054</v>
      </c>
      <c r="Z277" s="2" t="str">
        <f t="shared" si="8"/>
        <v>MEEP</v>
      </c>
      <c r="AA277" s="2">
        <f>IF(Z277="HERE",Y277,AA276+Graph!$G$1*1000)</f>
        <v>71820023.234039813</v>
      </c>
      <c r="AB277" s="2">
        <f t="shared" si="21"/>
        <v>420000</v>
      </c>
      <c r="AC277" s="2">
        <f t="shared" si="44"/>
        <v>55607822.371444933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200</v>
      </c>
      <c r="C278" s="7"/>
      <c r="D278" s="2" t="e">
        <f t="shared" si="12"/>
        <v>#N/A</v>
      </c>
      <c r="E278" s="2" t="e">
        <f t="shared" si="22"/>
        <v>#N/A</v>
      </c>
      <c r="F278" s="2">
        <v>691161.82187134773</v>
      </c>
      <c r="G278" s="2">
        <f t="shared" si="47"/>
        <v>691161.82187134773</v>
      </c>
      <c r="H278" s="2">
        <f t="shared" si="45"/>
        <v>129907487.74163952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5967103.428571444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776522.12568634748</v>
      </c>
      <c r="Q278" s="2">
        <f t="shared" si="48"/>
        <v>750000</v>
      </c>
      <c r="R278" s="2">
        <f t="shared" si="46"/>
        <v>140447050.45283836</v>
      </c>
      <c r="S278" s="2">
        <f t="shared" si="17"/>
        <v>691161.82187134027</v>
      </c>
      <c r="T278" s="2">
        <f t="shared" si="18"/>
        <v>25854.857142857276</v>
      </c>
      <c r="U278" s="2">
        <f t="shared" si="19"/>
        <v>750000</v>
      </c>
      <c r="V278" s="2">
        <f t="shared" si="34"/>
        <v>76827417.052554384</v>
      </c>
      <c r="W278" s="2">
        <f t="shared" si="20"/>
        <v>571221.52432657778</v>
      </c>
      <c r="X278" s="2">
        <f t="shared" si="6"/>
        <v>178778.47567342222</v>
      </c>
      <c r="Y278" s="2">
        <f t="shared" si="43"/>
        <v>63619633.400283962</v>
      </c>
      <c r="Z278" s="2" t="str">
        <f t="shared" si="8"/>
        <v>MEEP</v>
      </c>
      <c r="AA278" s="2">
        <f>IF(Z278="HERE",Y278,AA277+Graph!$G$1*1000)</f>
        <v>72240023.234039813</v>
      </c>
      <c r="AB278" s="2">
        <f t="shared" si="21"/>
        <v>420000</v>
      </c>
      <c r="AC278" s="2">
        <f t="shared" si="44"/>
        <v>55607822.371444933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201</v>
      </c>
      <c r="C279" s="7"/>
      <c r="D279" s="2" t="e">
        <f t="shared" si="12"/>
        <v>#N/A</v>
      </c>
      <c r="E279" s="2" t="e">
        <f t="shared" si="22"/>
        <v>#N/A</v>
      </c>
      <c r="F279" s="2">
        <v>692589.68255640566</v>
      </c>
      <c r="G279" s="2">
        <f t="shared" si="47"/>
        <v>692589.68255640566</v>
      </c>
      <c r="H279" s="2">
        <f t="shared" si="45"/>
        <v>130600077.42419593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5992958.2857143013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778307.68900027871</v>
      </c>
      <c r="Q279" s="2">
        <f t="shared" si="48"/>
        <v>750000</v>
      </c>
      <c r="R279" s="2">
        <f t="shared" si="46"/>
        <v>141197050.45283836</v>
      </c>
      <c r="S279" s="2">
        <f t="shared" si="17"/>
        <v>692589.68255640566</v>
      </c>
      <c r="T279" s="2">
        <f t="shared" si="18"/>
        <v>25854.857142857276</v>
      </c>
      <c r="U279" s="2">
        <f t="shared" si="19"/>
        <v>750000</v>
      </c>
      <c r="V279" s="2">
        <f t="shared" si="34"/>
        <v>77400066.437566012</v>
      </c>
      <c r="W279" s="2">
        <f t="shared" si="20"/>
        <v>572649.38501162827</v>
      </c>
      <c r="X279" s="2">
        <f t="shared" si="6"/>
        <v>177350.61498837173</v>
      </c>
      <c r="Y279" s="2">
        <f t="shared" si="43"/>
        <v>63796984.015272334</v>
      </c>
      <c r="Z279" s="2" t="str">
        <f t="shared" si="8"/>
        <v>MEEP</v>
      </c>
      <c r="AA279" s="2">
        <f>IF(Z279="HERE",Y279,AA278+Graph!$G$1*1000)</f>
        <v>72660023.234039813</v>
      </c>
      <c r="AB279" s="2">
        <f t="shared" si="21"/>
        <v>420000</v>
      </c>
      <c r="AC279" s="2">
        <f t="shared" si="44"/>
        <v>55607822.371444933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202</v>
      </c>
      <c r="C280" s="7"/>
      <c r="D280" s="2" t="e">
        <f t="shared" si="12"/>
        <v>#N/A</v>
      </c>
      <c r="E280" s="2" t="e">
        <f t="shared" si="22"/>
        <v>#N/A</v>
      </c>
      <c r="F280" s="2">
        <v>694017.5432414636</v>
      </c>
      <c r="G280" s="2">
        <f t="shared" si="47"/>
        <v>694017.5432414636</v>
      </c>
      <c r="H280" s="2">
        <f t="shared" si="45"/>
        <v>131294094.96743739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6018813.1428571586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780093.25231419504</v>
      </c>
      <c r="Q280" s="2">
        <f t="shared" si="48"/>
        <v>750000</v>
      </c>
      <c r="R280" s="2">
        <f t="shared" si="46"/>
        <v>141947050.45283836</v>
      </c>
      <c r="S280" s="2">
        <f t="shared" si="17"/>
        <v>694017.54324145615</v>
      </c>
      <c r="T280" s="2">
        <f t="shared" si="18"/>
        <v>25854.857142857276</v>
      </c>
      <c r="U280" s="2">
        <f t="shared" si="19"/>
        <v>750000</v>
      </c>
      <c r="V280" s="2">
        <f t="shared" si="34"/>
        <v>77974143.683262706</v>
      </c>
      <c r="W280" s="2">
        <f t="shared" si="20"/>
        <v>574077.24569669366</v>
      </c>
      <c r="X280" s="2">
        <f t="shared" si="6"/>
        <v>175922.75430330634</v>
      </c>
      <c r="Y280" s="2">
        <f t="shared" si="43"/>
        <v>63972906.769575641</v>
      </c>
      <c r="Z280" s="2" t="str">
        <f t="shared" si="8"/>
        <v>MEEP</v>
      </c>
      <c r="AA280" s="2">
        <f>IF(Z280="HERE",Y280,AA279+Graph!$G$1*1000)</f>
        <v>73080023.234039813</v>
      </c>
      <c r="AB280" s="2">
        <f t="shared" si="21"/>
        <v>420000</v>
      </c>
      <c r="AC280" s="2">
        <f t="shared" si="44"/>
        <v>55607822.371444933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203</v>
      </c>
      <c r="C281" s="7"/>
      <c r="D281" s="2" t="e">
        <f t="shared" si="12"/>
        <v>#N/A</v>
      </c>
      <c r="E281" s="2" t="e">
        <f t="shared" si="22"/>
        <v>#N/A</v>
      </c>
      <c r="F281" s="2">
        <v>695445.40392652154</v>
      </c>
      <c r="G281" s="2">
        <f t="shared" si="47"/>
        <v>695445.40392652154</v>
      </c>
      <c r="H281" s="2">
        <f t="shared" si="45"/>
        <v>131989540.37136391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6044668.0000000158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781878.81562812626</v>
      </c>
      <c r="Q281" s="2">
        <f t="shared" si="48"/>
        <v>750000</v>
      </c>
      <c r="R281" s="2">
        <f t="shared" si="46"/>
        <v>142697050.45283836</v>
      </c>
      <c r="S281" s="2">
        <f t="shared" si="17"/>
        <v>695445.40392652154</v>
      </c>
      <c r="T281" s="2">
        <f t="shared" si="18"/>
        <v>25854.857142857276</v>
      </c>
      <c r="U281" s="2">
        <f t="shared" si="19"/>
        <v>750000</v>
      </c>
      <c r="V281" s="2">
        <f t="shared" si="34"/>
        <v>78549648.78964445</v>
      </c>
      <c r="W281" s="2">
        <f t="shared" si="20"/>
        <v>575505.10638174415</v>
      </c>
      <c r="X281" s="2">
        <f t="shared" si="6"/>
        <v>174494.89361825585</v>
      </c>
      <c r="Y281" s="2">
        <f t="shared" si="43"/>
        <v>64147401.663193896</v>
      </c>
      <c r="Z281" s="2" t="str">
        <f t="shared" si="8"/>
        <v>MEEP</v>
      </c>
      <c r="AA281" s="2">
        <f>IF(Z281="HERE",Y281,AA280+Graph!$G$1*1000)</f>
        <v>73500023.234039813</v>
      </c>
      <c r="AB281" s="2">
        <f t="shared" si="21"/>
        <v>420000</v>
      </c>
      <c r="AC281" s="2">
        <f t="shared" si="44"/>
        <v>55607822.371444933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204</v>
      </c>
      <c r="C282" s="7"/>
      <c r="D282" s="2" t="e">
        <f t="shared" si="12"/>
        <v>#N/A</v>
      </c>
      <c r="E282" s="2" t="e">
        <f t="shared" si="22"/>
        <v>#N/A</v>
      </c>
      <c r="F282" s="2">
        <v>696873.26461157203</v>
      </c>
      <c r="G282" s="2">
        <f t="shared" si="47"/>
        <v>696873.26461157203</v>
      </c>
      <c r="H282" s="2">
        <f t="shared" si="45"/>
        <v>132686413.63597548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6070522.8571428731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783664.37894204259</v>
      </c>
      <c r="Q282" s="2">
        <f t="shared" si="48"/>
        <v>750000</v>
      </c>
      <c r="R282" s="2">
        <f t="shared" si="46"/>
        <v>143447050.45283836</v>
      </c>
      <c r="S282" s="2">
        <f t="shared" si="17"/>
        <v>696873.26461157203</v>
      </c>
      <c r="T282" s="2">
        <f t="shared" si="18"/>
        <v>25854.857142857276</v>
      </c>
      <c r="U282" s="2">
        <f t="shared" si="19"/>
        <v>750000</v>
      </c>
      <c r="V282" s="2">
        <f t="shared" si="34"/>
        <v>79126581.756711259</v>
      </c>
      <c r="W282" s="2">
        <f t="shared" si="20"/>
        <v>576932.96706680954</v>
      </c>
      <c r="X282" s="2">
        <f t="shared" si="6"/>
        <v>173067.03293319046</v>
      </c>
      <c r="Y282" s="2">
        <f t="shared" si="43"/>
        <v>64320468.696127087</v>
      </c>
      <c r="Z282" s="2" t="str">
        <f t="shared" si="8"/>
        <v>MEEP</v>
      </c>
      <c r="AA282" s="2">
        <f>IF(Z282="HERE",Y282,AA281+Graph!$G$1*1000)</f>
        <v>73920023.234039813</v>
      </c>
      <c r="AB282" s="2">
        <f t="shared" si="21"/>
        <v>420000</v>
      </c>
      <c r="AC282" s="2">
        <f t="shared" si="44"/>
        <v>55607822.371444933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205</v>
      </c>
      <c r="C283" s="7"/>
      <c r="D283" s="2" t="e">
        <f t="shared" si="12"/>
        <v>#N/A</v>
      </c>
      <c r="E283" s="2" t="e">
        <f t="shared" si="22"/>
        <v>#N/A</v>
      </c>
      <c r="F283" s="2">
        <v>698301.12529662997</v>
      </c>
      <c r="G283" s="2">
        <f t="shared" si="47"/>
        <v>698301.12529662997</v>
      </c>
      <c r="H283" s="2">
        <f t="shared" si="45"/>
        <v>133384714.7612721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6096377.7142857304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785449.94225597382</v>
      </c>
      <c r="Q283" s="2">
        <f t="shared" si="48"/>
        <v>750000</v>
      </c>
      <c r="R283" s="2">
        <f t="shared" si="46"/>
        <v>144197050.45283836</v>
      </c>
      <c r="S283" s="2">
        <f t="shared" si="17"/>
        <v>698301.12529662251</v>
      </c>
      <c r="T283" s="2">
        <f t="shared" si="18"/>
        <v>25854.857142857276</v>
      </c>
      <c r="U283" s="2">
        <f t="shared" si="19"/>
        <v>750000</v>
      </c>
      <c r="V283" s="2">
        <f t="shared" si="34"/>
        <v>79704942.58446312</v>
      </c>
      <c r="W283" s="2">
        <f t="shared" si="20"/>
        <v>578360.82775186002</v>
      </c>
      <c r="X283" s="2">
        <f t="shared" si="6"/>
        <v>171639.17224813998</v>
      </c>
      <c r="Y283" s="2">
        <f t="shared" si="43"/>
        <v>64492107.868375227</v>
      </c>
      <c r="Z283" s="2" t="str">
        <f t="shared" si="8"/>
        <v>MEEP</v>
      </c>
      <c r="AA283" s="2">
        <f>IF(Z283="HERE",Y283,AA282+Graph!$G$1*1000)</f>
        <v>74340023.234039813</v>
      </c>
      <c r="AB283" s="2">
        <f t="shared" si="21"/>
        <v>420000</v>
      </c>
      <c r="AC283" s="2">
        <f t="shared" si="44"/>
        <v>55607822.371444933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206</v>
      </c>
      <c r="C284" s="7"/>
      <c r="D284" s="2" t="e">
        <f t="shared" si="12"/>
        <v>#N/A</v>
      </c>
      <c r="E284" s="2" t="e">
        <f t="shared" si="22"/>
        <v>#N/A</v>
      </c>
      <c r="F284" s="2">
        <v>699728.9859816879</v>
      </c>
      <c r="G284" s="2">
        <f t="shared" si="47"/>
        <v>699728.9859816879</v>
      </c>
      <c r="H284" s="2">
        <f t="shared" si="45"/>
        <v>134084443.74725379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6122232.5714285877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787235.50556989014</v>
      </c>
      <c r="Q284" s="2">
        <f t="shared" si="48"/>
        <v>750000</v>
      </c>
      <c r="R284" s="2">
        <f t="shared" si="46"/>
        <v>144947050.45283836</v>
      </c>
      <c r="S284" s="2">
        <f t="shared" si="17"/>
        <v>699728.9859816879</v>
      </c>
      <c r="T284" s="2">
        <f t="shared" si="18"/>
        <v>25854.857142857276</v>
      </c>
      <c r="U284" s="2">
        <f t="shared" si="19"/>
        <v>750000</v>
      </c>
      <c r="V284" s="2">
        <f t="shared" si="34"/>
        <v>80284731.272900045</v>
      </c>
      <c r="W284" s="2">
        <f t="shared" si="20"/>
        <v>579788.68843692541</v>
      </c>
      <c r="X284" s="2">
        <f t="shared" si="6"/>
        <v>170211.31156307459</v>
      </c>
      <c r="Y284" s="2">
        <f t="shared" si="43"/>
        <v>64662319.179938301</v>
      </c>
      <c r="Z284" s="2" t="str">
        <f t="shared" si="8"/>
        <v>MEEP</v>
      </c>
      <c r="AA284" s="2">
        <f>IF(Z284="HERE",Y284,AA283+Graph!$G$1*1000)</f>
        <v>74760023.234039813</v>
      </c>
      <c r="AB284" s="2">
        <f t="shared" si="21"/>
        <v>420000</v>
      </c>
      <c r="AC284" s="2">
        <f t="shared" si="44"/>
        <v>55607822.371444933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207</v>
      </c>
      <c r="C285" s="7"/>
      <c r="D285" s="2" t="e">
        <f t="shared" si="12"/>
        <v>#N/A</v>
      </c>
      <c r="E285" s="2" t="e">
        <f t="shared" si="22"/>
        <v>#N/A</v>
      </c>
      <c r="F285" s="2">
        <v>701156.84666674584</v>
      </c>
      <c r="G285" s="2">
        <f t="shared" si="47"/>
        <v>701156.84666674584</v>
      </c>
      <c r="H285" s="2">
        <f t="shared" si="45"/>
        <v>134785600.59392053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6148087.4285714449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789021.06888382137</v>
      </c>
      <c r="Q285" s="2">
        <f t="shared" si="48"/>
        <v>750000</v>
      </c>
      <c r="R285" s="2">
        <f t="shared" si="46"/>
        <v>145697050.45283836</v>
      </c>
      <c r="S285" s="2">
        <f t="shared" si="17"/>
        <v>701156.84666673839</v>
      </c>
      <c r="T285" s="2">
        <f t="shared" si="18"/>
        <v>25854.857142857276</v>
      </c>
      <c r="U285" s="2">
        <f t="shared" si="19"/>
        <v>750000</v>
      </c>
      <c r="V285" s="2">
        <f t="shared" si="34"/>
        <v>80865947.822022021</v>
      </c>
      <c r="W285" s="2">
        <f t="shared" si="20"/>
        <v>581216.5491219759</v>
      </c>
      <c r="X285" s="2">
        <f t="shared" si="6"/>
        <v>168783.4508780241</v>
      </c>
      <c r="Y285" s="2">
        <f t="shared" si="43"/>
        <v>64831102.630816326</v>
      </c>
      <c r="Z285" s="2" t="str">
        <f t="shared" si="8"/>
        <v>MEEP</v>
      </c>
      <c r="AA285" s="2">
        <f>IF(Z285="HERE",Y285,AA284+Graph!$G$1*1000)</f>
        <v>75180023.234039813</v>
      </c>
      <c r="AB285" s="2">
        <f t="shared" si="21"/>
        <v>420000</v>
      </c>
      <c r="AC285" s="2">
        <f t="shared" si="44"/>
        <v>55607822.371444933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208</v>
      </c>
      <c r="C286" s="7"/>
      <c r="D286" s="2" t="e">
        <f t="shared" si="12"/>
        <v>#N/A</v>
      </c>
      <c r="E286" s="2" t="e">
        <f t="shared" si="22"/>
        <v>#N/A</v>
      </c>
      <c r="F286" s="2">
        <v>702584.70735180378</v>
      </c>
      <c r="G286" s="2">
        <f t="shared" si="47"/>
        <v>702584.70735180378</v>
      </c>
      <c r="H286" s="2">
        <f t="shared" si="45"/>
        <v>135488185.30127233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6173942.2857143022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790806.63219775259</v>
      </c>
      <c r="Q286" s="2">
        <f t="shared" si="48"/>
        <v>750000</v>
      </c>
      <c r="R286" s="2">
        <f t="shared" si="46"/>
        <v>146447050.45283836</v>
      </c>
      <c r="S286" s="2">
        <f t="shared" si="17"/>
        <v>702584.70735180378</v>
      </c>
      <c r="T286" s="2">
        <f t="shared" si="18"/>
        <v>25854.857142857276</v>
      </c>
      <c r="U286" s="2">
        <f t="shared" si="19"/>
        <v>750000</v>
      </c>
      <c r="V286" s="2">
        <f t="shared" si="34"/>
        <v>81448592.231829047</v>
      </c>
      <c r="W286" s="2">
        <f t="shared" si="20"/>
        <v>582644.40980702639</v>
      </c>
      <c r="X286" s="2">
        <f t="shared" ref="X286:X385" si="51">SUM(U286-W286)</f>
        <v>167355.59019297361</v>
      </c>
      <c r="Y286" s="2">
        <f t="shared" si="43"/>
        <v>64998458.221009299</v>
      </c>
      <c r="Z286" s="2" t="str">
        <f t="shared" ref="Z286:Z385" si="52">IF(V286&lt;Y286,"HERE","MEEP")</f>
        <v>MEEP</v>
      </c>
      <c r="AA286" s="2">
        <f>IF(Z286="HERE",Y286,AA285+Graph!$G$1*1000)</f>
        <v>75600023.234039813</v>
      </c>
      <c r="AB286" s="2">
        <f t="shared" si="21"/>
        <v>420000</v>
      </c>
      <c r="AC286" s="2">
        <f t="shared" si="44"/>
        <v>55607822.371444933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209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704012.56803686172</v>
      </c>
      <c r="G287" s="2">
        <f t="shared" si="47"/>
        <v>704012.56803686172</v>
      </c>
      <c r="H287" s="2">
        <f t="shared" si="45"/>
        <v>136192197.86930919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6199797.1428571595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792592.19551166892</v>
      </c>
      <c r="Q287" s="2">
        <f t="shared" si="48"/>
        <v>750000</v>
      </c>
      <c r="R287" s="2">
        <f t="shared" si="46"/>
        <v>147197050.45283836</v>
      </c>
      <c r="S287" s="2">
        <f t="shared" ref="S287:S385" si="58">SUM(H287-H286)</f>
        <v>704012.56803685427</v>
      </c>
      <c r="T287" s="2">
        <f t="shared" ref="T287:T385" si="59">SUM(L287-L286)</f>
        <v>25854.857142857276</v>
      </c>
      <c r="U287" s="2">
        <f t="shared" ref="U287:U385" si="60">SUM(R287-R286)</f>
        <v>750000</v>
      </c>
      <c r="V287" s="2">
        <f t="shared" si="34"/>
        <v>82032664.502321139</v>
      </c>
      <c r="W287" s="2">
        <f t="shared" ref="W287:W385" si="61">SUM(V287-V286)</f>
        <v>584072.27049209177</v>
      </c>
      <c r="X287" s="2">
        <f t="shared" si="51"/>
        <v>165927.72950790823</v>
      </c>
      <c r="Y287" s="2">
        <f t="shared" ref="Y287:Y350" si="62">IF(COUNT($C288)=0,IF(COUNT($C287)=1,C287,SUM(Y286+X287)),C287)</f>
        <v>65164385.950517207</v>
      </c>
      <c r="Z287" s="2" t="str">
        <f t="shared" si="52"/>
        <v>MEEP</v>
      </c>
      <c r="AA287" s="2">
        <f>IF(Z287="HERE",Y287,AA286+Graph!$G$1*1000)</f>
        <v>76020023.234039813</v>
      </c>
      <c r="AB287" s="2">
        <f t="shared" ref="AB287:AB385" si="63">SUM(AA287-AA286)</f>
        <v>420000</v>
      </c>
      <c r="AC287" s="2">
        <f t="shared" ref="AC287:AC350" si="64">IF(Z288="HERE",V287,AC286)</f>
        <v>55607822.371444933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210</v>
      </c>
      <c r="C288" s="7"/>
      <c r="D288" s="2" t="e">
        <f t="shared" si="55"/>
        <v>#N/A</v>
      </c>
      <c r="E288" s="2" t="e">
        <f t="shared" si="22"/>
        <v>#N/A</v>
      </c>
      <c r="F288" s="2">
        <v>705440.42872191966</v>
      </c>
      <c r="G288" s="2">
        <f t="shared" si="47"/>
        <v>705440.42872191966</v>
      </c>
      <c r="H288" s="2">
        <f t="shared" ref="H288:H351" si="65">IF(COUNT($C289)=0,IF(COUNT($C288)=1,C288,SUM(H287+G288)),C288)</f>
        <v>136897638.29803109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6225652.0000000168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794377.75882560015</v>
      </c>
      <c r="Q288" s="2">
        <f t="shared" si="48"/>
        <v>750000</v>
      </c>
      <c r="R288" s="2">
        <f t="shared" ref="R288:R351" si="66">IF(COUNT($C289)=0,IF(COUNT($C288)=1,M288,SUM(R287+Q288)),M288)</f>
        <v>147947050.45283836</v>
      </c>
      <c r="S288" s="2">
        <f t="shared" si="58"/>
        <v>705440.42872190475</v>
      </c>
      <c r="T288" s="2">
        <f t="shared" si="59"/>
        <v>25854.857142857276</v>
      </c>
      <c r="U288" s="2">
        <f t="shared" si="60"/>
        <v>750000</v>
      </c>
      <c r="V288" s="2">
        <f t="shared" si="34"/>
        <v>82618164.633498281</v>
      </c>
      <c r="W288" s="2">
        <f t="shared" si="61"/>
        <v>585500.13117714226</v>
      </c>
      <c r="X288" s="2">
        <f t="shared" si="51"/>
        <v>164499.86882285774</v>
      </c>
      <c r="Y288" s="2">
        <f t="shared" si="62"/>
        <v>65328885.819340065</v>
      </c>
      <c r="Z288" s="2" t="str">
        <f t="shared" si="52"/>
        <v>MEEP</v>
      </c>
      <c r="AA288" s="2">
        <f>IF(Z288="HERE",Y288,AA287+Graph!$G$1*1000)</f>
        <v>76440023.234039813</v>
      </c>
      <c r="AB288" s="2">
        <f t="shared" si="63"/>
        <v>420000</v>
      </c>
      <c r="AC288" s="2">
        <f t="shared" si="64"/>
        <v>55607822.371444933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211</v>
      </c>
      <c r="C289" s="7"/>
      <c r="D289" s="2" t="e">
        <f t="shared" si="55"/>
        <v>#N/A</v>
      </c>
      <c r="E289" s="2" t="e">
        <f t="shared" si="22"/>
        <v>#N/A</v>
      </c>
      <c r="F289" s="2">
        <v>706868.28940697014</v>
      </c>
      <c r="G289" s="2">
        <f t="shared" si="47"/>
        <v>706868.28940697014</v>
      </c>
      <c r="H289" s="2">
        <f t="shared" si="65"/>
        <v>137604506.58743805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6251506.857142874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796163.32213951647</v>
      </c>
      <c r="Q289" s="2">
        <f t="shared" si="48"/>
        <v>750000</v>
      </c>
      <c r="R289" s="2">
        <f t="shared" si="66"/>
        <v>148697050.45283836</v>
      </c>
      <c r="S289" s="2">
        <f t="shared" si="58"/>
        <v>706868.28940695524</v>
      </c>
      <c r="T289" s="2">
        <f t="shared" si="59"/>
        <v>25854.857142857276</v>
      </c>
      <c r="U289" s="2">
        <f t="shared" si="60"/>
        <v>750000</v>
      </c>
      <c r="V289" s="2">
        <f t="shared" si="34"/>
        <v>83205092.625360489</v>
      </c>
      <c r="W289" s="2">
        <f t="shared" si="61"/>
        <v>586927.99186220765</v>
      </c>
      <c r="X289" s="2">
        <f t="shared" si="51"/>
        <v>163072.00813779235</v>
      </c>
      <c r="Y289" s="2">
        <f t="shared" si="62"/>
        <v>65491957.827477857</v>
      </c>
      <c r="Z289" s="2" t="str">
        <f t="shared" si="52"/>
        <v>MEEP</v>
      </c>
      <c r="AA289" s="2">
        <f>IF(Z289="HERE",Y289,AA288+Graph!$G$1*1000)</f>
        <v>76860023.234039813</v>
      </c>
      <c r="AB289" s="2">
        <f t="shared" si="63"/>
        <v>420000</v>
      </c>
      <c r="AC289" s="2">
        <f t="shared" si="64"/>
        <v>55607822.371444933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212</v>
      </c>
      <c r="C290" s="7"/>
      <c r="D290" s="2" t="e">
        <f t="shared" si="55"/>
        <v>#N/A</v>
      </c>
      <c r="E290" s="2" t="e">
        <f t="shared" si="22"/>
        <v>#N/A</v>
      </c>
      <c r="F290" s="2">
        <v>708296.15009202808</v>
      </c>
      <c r="G290" s="2">
        <f t="shared" si="47"/>
        <v>708296.15009202808</v>
      </c>
      <c r="H290" s="2">
        <f t="shared" si="65"/>
        <v>138312802.73753008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6277361.7142857313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797948.8854534477</v>
      </c>
      <c r="Q290" s="2">
        <f t="shared" si="48"/>
        <v>750000</v>
      </c>
      <c r="R290" s="2">
        <f t="shared" si="66"/>
        <v>149447050.45283836</v>
      </c>
      <c r="S290" s="2">
        <f t="shared" si="58"/>
        <v>708296.15009203553</v>
      </c>
      <c r="T290" s="2">
        <f t="shared" si="59"/>
        <v>25854.857142857276</v>
      </c>
      <c r="U290" s="2">
        <f t="shared" si="60"/>
        <v>750000</v>
      </c>
      <c r="V290" s="2">
        <f t="shared" si="34"/>
        <v>83793448.477907747</v>
      </c>
      <c r="W290" s="2">
        <f t="shared" si="61"/>
        <v>588355.85254725814</v>
      </c>
      <c r="X290" s="2">
        <f t="shared" si="51"/>
        <v>161644.14745274186</v>
      </c>
      <c r="Y290" s="2">
        <f t="shared" si="62"/>
        <v>65653601.974930599</v>
      </c>
      <c r="Z290" s="2" t="str">
        <f t="shared" si="52"/>
        <v>MEEP</v>
      </c>
      <c r="AA290" s="2">
        <f>IF(Z290="HERE",Y290,AA289+Graph!$G$1*1000)</f>
        <v>77280023.234039813</v>
      </c>
      <c r="AB290" s="2">
        <f t="shared" si="63"/>
        <v>420000</v>
      </c>
      <c r="AC290" s="2">
        <f t="shared" si="64"/>
        <v>55607822.371444933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213</v>
      </c>
      <c r="C291" s="7"/>
      <c r="D291" s="2" t="e">
        <f t="shared" si="55"/>
        <v>#N/A</v>
      </c>
      <c r="E291" s="2" t="e">
        <f t="shared" si="22"/>
        <v>#N/A</v>
      </c>
      <c r="F291" s="2">
        <v>709724.01077708602</v>
      </c>
      <c r="G291" s="2">
        <f t="shared" si="47"/>
        <v>709724.01077708602</v>
      </c>
      <c r="H291" s="2">
        <f t="shared" si="65"/>
        <v>139022526.74830717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6303216.5714285886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799734.44876736403</v>
      </c>
      <c r="Q291" s="2">
        <f t="shared" si="48"/>
        <v>750000</v>
      </c>
      <c r="R291" s="2">
        <f t="shared" si="66"/>
        <v>150197050.45283836</v>
      </c>
      <c r="S291" s="2">
        <f t="shared" si="58"/>
        <v>709724.01077708602</v>
      </c>
      <c r="T291" s="2">
        <f t="shared" si="59"/>
        <v>25854.857142857276</v>
      </c>
      <c r="U291" s="2">
        <f t="shared" si="60"/>
        <v>750000</v>
      </c>
      <c r="V291" s="2">
        <f t="shared" si="34"/>
        <v>84383232.191140056</v>
      </c>
      <c r="W291" s="2">
        <f t="shared" si="61"/>
        <v>589783.71323230863</v>
      </c>
      <c r="X291" s="2">
        <f t="shared" si="51"/>
        <v>160216.28676769137</v>
      </c>
      <c r="Y291" s="2">
        <f t="shared" si="62"/>
        <v>65813818.261698291</v>
      </c>
      <c r="Z291" s="2" t="str">
        <f t="shared" si="52"/>
        <v>MEEP</v>
      </c>
      <c r="AA291" s="2">
        <f>IF(Z291="HERE",Y291,AA290+Graph!$G$1*1000)</f>
        <v>77700023.234039813</v>
      </c>
      <c r="AB291" s="2">
        <f t="shared" si="63"/>
        <v>420000</v>
      </c>
      <c r="AC291" s="2">
        <f t="shared" si="64"/>
        <v>55607822.371444933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214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711151.87146214396</v>
      </c>
      <c r="G292" s="2">
        <f t="shared" si="47"/>
        <v>711151.87146214396</v>
      </c>
      <c r="H292" s="2">
        <f t="shared" si="65"/>
        <v>139733678.6197693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6329071.4285714459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801520.01208129525</v>
      </c>
      <c r="Q292" s="2">
        <f t="shared" si="48"/>
        <v>750000</v>
      </c>
      <c r="R292" s="2">
        <f t="shared" si="66"/>
        <v>150947050.45283836</v>
      </c>
      <c r="S292" s="2">
        <f t="shared" si="58"/>
        <v>711151.87146213651</v>
      </c>
      <c r="T292" s="2">
        <f t="shared" si="59"/>
        <v>25854.857142857276</v>
      </c>
      <c r="U292" s="2">
        <f t="shared" si="60"/>
        <v>750000</v>
      </c>
      <c r="V292" s="2">
        <f t="shared" si="34"/>
        <v>84974443.76505743</v>
      </c>
      <c r="W292" s="2">
        <f t="shared" si="61"/>
        <v>591211.57391737401</v>
      </c>
      <c r="X292" s="2">
        <f t="shared" si="51"/>
        <v>158788.42608262599</v>
      </c>
      <c r="Y292" s="2">
        <f t="shared" si="62"/>
        <v>65972606.687780917</v>
      </c>
      <c r="Z292" s="2" t="str">
        <f t="shared" si="52"/>
        <v>MEEP</v>
      </c>
      <c r="AA292" s="2">
        <f>IF(Z292="HERE",Y292,AA291+Graph!$G$1*1000)</f>
        <v>78120023.234039813</v>
      </c>
      <c r="AB292" s="2">
        <f t="shared" si="63"/>
        <v>420000</v>
      </c>
      <c r="AC292" s="2">
        <f t="shared" si="64"/>
        <v>55607822.371444933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215</v>
      </c>
      <c r="C293" s="7"/>
      <c r="D293" s="2" t="e">
        <f t="shared" si="55"/>
        <v>#N/A</v>
      </c>
      <c r="E293" s="2" t="e">
        <f t="shared" si="67"/>
        <v>#N/A</v>
      </c>
      <c r="F293" s="2">
        <v>712579.7321472019</v>
      </c>
      <c r="G293" s="2">
        <f t="shared" si="47"/>
        <v>712579.7321472019</v>
      </c>
      <c r="H293" s="2">
        <f t="shared" si="65"/>
        <v>140446258.35191649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6354926.2857143031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803305.57539521158</v>
      </c>
      <c r="Q293" s="2">
        <f t="shared" si="48"/>
        <v>750000</v>
      </c>
      <c r="R293" s="2">
        <f t="shared" si="66"/>
        <v>151697050.45283836</v>
      </c>
      <c r="S293" s="2">
        <f t="shared" si="58"/>
        <v>712579.73214718699</v>
      </c>
      <c r="T293" s="2">
        <f t="shared" si="59"/>
        <v>25854.857142857276</v>
      </c>
      <c r="U293" s="2">
        <f t="shared" si="60"/>
        <v>750000</v>
      </c>
      <c r="V293" s="2">
        <f t="shared" si="34"/>
        <v>85567083.199659854</v>
      </c>
      <c r="W293" s="2">
        <f t="shared" si="61"/>
        <v>592639.4346024245</v>
      </c>
      <c r="X293" s="2">
        <f t="shared" si="51"/>
        <v>157360.5653975755</v>
      </c>
      <c r="Y293" s="2">
        <f t="shared" si="62"/>
        <v>66129967.253178492</v>
      </c>
      <c r="Z293" s="2" t="str">
        <f t="shared" si="52"/>
        <v>MEEP</v>
      </c>
      <c r="AA293" s="2">
        <f>IF(Z293="HERE",Y293,AA292+Graph!$G$1*1000)</f>
        <v>78540023.234039813</v>
      </c>
      <c r="AB293" s="2">
        <f t="shared" si="63"/>
        <v>420000</v>
      </c>
      <c r="AC293" s="2">
        <f t="shared" si="64"/>
        <v>55607822.371444933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216</v>
      </c>
      <c r="C294" s="7"/>
      <c r="D294" s="2" t="e">
        <f t="shared" si="55"/>
        <v>#N/A</v>
      </c>
      <c r="E294" s="2" t="e">
        <f t="shared" si="67"/>
        <v>#N/A</v>
      </c>
      <c r="F294" s="2">
        <v>714007.59283225983</v>
      </c>
      <c r="G294" s="2">
        <f t="shared" ref="G294:G357" si="70">IF(F294&gt;750000,$AK$31*1000,F294)</f>
        <v>714007.59283225983</v>
      </c>
      <c r="H294" s="2">
        <f t="shared" si="65"/>
        <v>141160265.94474876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6380781.1428571604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805091.1387091428</v>
      </c>
      <c r="Q294" s="2">
        <f t="shared" ref="Q294:Q357" si="71">IF(P294&gt;750000,750000,P294)</f>
        <v>750000</v>
      </c>
      <c r="R294" s="2">
        <f t="shared" si="66"/>
        <v>152447050.45283836</v>
      </c>
      <c r="S294" s="2">
        <f t="shared" si="58"/>
        <v>714007.59283226728</v>
      </c>
      <c r="T294" s="2">
        <f t="shared" si="59"/>
        <v>25854.857142857276</v>
      </c>
      <c r="U294" s="2">
        <f t="shared" si="60"/>
        <v>750000</v>
      </c>
      <c r="V294" s="2">
        <f t="shared" si="34"/>
        <v>86161150.494947344</v>
      </c>
      <c r="W294" s="2">
        <f t="shared" si="61"/>
        <v>594067.29528748989</v>
      </c>
      <c r="X294" s="2">
        <f t="shared" si="51"/>
        <v>155932.70471251011</v>
      </c>
      <c r="Y294" s="2">
        <f t="shared" si="62"/>
        <v>66285899.957891002</v>
      </c>
      <c r="Z294" s="2" t="str">
        <f t="shared" si="52"/>
        <v>MEEP</v>
      </c>
      <c r="AA294" s="2">
        <f>IF(Z294="HERE",Y294,AA293+Graph!$G$1*1000)</f>
        <v>78960023.234039813</v>
      </c>
      <c r="AB294" s="2">
        <f t="shared" si="63"/>
        <v>420000</v>
      </c>
      <c r="AC294" s="2">
        <f t="shared" si="64"/>
        <v>55607822.371444933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217</v>
      </c>
      <c r="C295" s="7"/>
      <c r="D295" s="2" t="e">
        <f t="shared" si="55"/>
        <v>#N/A</v>
      </c>
      <c r="E295" s="2" t="e">
        <f t="shared" si="67"/>
        <v>#N/A</v>
      </c>
      <c r="F295" s="2">
        <v>715435.45351731032</v>
      </c>
      <c r="G295" s="2">
        <f t="shared" si="70"/>
        <v>715435.45351731032</v>
      </c>
      <c r="H295" s="2">
        <f t="shared" si="65"/>
        <v>141875701.39826608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6406636.0000000177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806876.70202307403</v>
      </c>
      <c r="Q295" s="2">
        <f t="shared" si="71"/>
        <v>750000</v>
      </c>
      <c r="R295" s="2">
        <f t="shared" si="66"/>
        <v>153197050.45283836</v>
      </c>
      <c r="S295" s="2">
        <f t="shared" si="58"/>
        <v>715435.45351731777</v>
      </c>
      <c r="T295" s="2">
        <f t="shared" si="59"/>
        <v>25854.857142857276</v>
      </c>
      <c r="U295" s="2">
        <f t="shared" si="60"/>
        <v>750000</v>
      </c>
      <c r="V295" s="2">
        <f t="shared" si="34"/>
        <v>86756645.650919884</v>
      </c>
      <c r="W295" s="2">
        <f t="shared" si="61"/>
        <v>595495.15597254038</v>
      </c>
      <c r="X295" s="2">
        <f t="shared" si="51"/>
        <v>154504.84402745962</v>
      </c>
      <c r="Y295" s="2">
        <f t="shared" si="62"/>
        <v>66440404.801918462</v>
      </c>
      <c r="Z295" s="2" t="str">
        <f t="shared" si="52"/>
        <v>MEEP</v>
      </c>
      <c r="AA295" s="2">
        <f>IF(Z295="HERE",Y295,AA294+Graph!$G$1*1000)</f>
        <v>79380023.234039813</v>
      </c>
      <c r="AB295" s="2">
        <f t="shared" si="63"/>
        <v>420000</v>
      </c>
      <c r="AC295" s="2">
        <f t="shared" si="64"/>
        <v>55607822.371444933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218</v>
      </c>
      <c r="C296" s="7"/>
      <c r="D296" s="2" t="e">
        <f t="shared" si="55"/>
        <v>#N/A</v>
      </c>
      <c r="E296" s="2" t="e">
        <f t="shared" si="67"/>
        <v>#N/A</v>
      </c>
      <c r="F296" s="2">
        <v>716863.31420236826</v>
      </c>
      <c r="G296" s="2">
        <f t="shared" si="70"/>
        <v>716863.31420236826</v>
      </c>
      <c r="H296" s="2">
        <f t="shared" si="65"/>
        <v>142592564.71246845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6432490.857142875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808662.26533699036</v>
      </c>
      <c r="Q296" s="2">
        <f t="shared" si="71"/>
        <v>750000</v>
      </c>
      <c r="R296" s="2">
        <f t="shared" si="66"/>
        <v>153947050.45283836</v>
      </c>
      <c r="S296" s="2">
        <f t="shared" si="58"/>
        <v>716863.31420236826</v>
      </c>
      <c r="T296" s="2">
        <f t="shared" si="59"/>
        <v>25854.857142857276</v>
      </c>
      <c r="U296" s="2">
        <f t="shared" si="60"/>
        <v>750000</v>
      </c>
      <c r="V296" s="2">
        <f t="shared" si="34"/>
        <v>87353568.667577475</v>
      </c>
      <c r="W296" s="2">
        <f t="shared" si="61"/>
        <v>596923.01665759087</v>
      </c>
      <c r="X296" s="2">
        <f t="shared" si="51"/>
        <v>153076.98334240913</v>
      </c>
      <c r="Y296" s="2">
        <f t="shared" si="62"/>
        <v>66593481.785260871</v>
      </c>
      <c r="Z296" s="2" t="str">
        <f t="shared" si="52"/>
        <v>MEEP</v>
      </c>
      <c r="AA296" s="2">
        <f>IF(Z296="HERE",Y296,AA295+Graph!$G$1*1000)</f>
        <v>79800023.234039813</v>
      </c>
      <c r="AB296" s="2">
        <f t="shared" si="63"/>
        <v>420000</v>
      </c>
      <c r="AC296" s="2">
        <f t="shared" si="64"/>
        <v>55607822.371444933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219</v>
      </c>
      <c r="C297" s="7"/>
      <c r="D297" s="2" t="e">
        <f t="shared" si="55"/>
        <v>#N/A</v>
      </c>
      <c r="E297" s="2" t="e">
        <f t="shared" si="67"/>
        <v>#N/A</v>
      </c>
      <c r="F297" s="2">
        <v>718291.1748874262</v>
      </c>
      <c r="G297" s="2">
        <f t="shared" si="70"/>
        <v>718291.1748874262</v>
      </c>
      <c r="H297" s="2">
        <f t="shared" si="65"/>
        <v>143310855.88735586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6458345.7142857322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810447.82865092158</v>
      </c>
      <c r="Q297" s="2">
        <f t="shared" si="71"/>
        <v>750000</v>
      </c>
      <c r="R297" s="2">
        <f t="shared" si="66"/>
        <v>154697050.45283836</v>
      </c>
      <c r="S297" s="2">
        <f t="shared" si="58"/>
        <v>718291.17488741875</v>
      </c>
      <c r="T297" s="2">
        <f t="shared" si="59"/>
        <v>25854.857142857276</v>
      </c>
      <c r="U297" s="2">
        <f t="shared" si="60"/>
        <v>750000</v>
      </c>
      <c r="V297" s="2">
        <f t="shared" si="34"/>
        <v>87951919.544920132</v>
      </c>
      <c r="W297" s="2">
        <f t="shared" si="61"/>
        <v>598350.87734265625</v>
      </c>
      <c r="X297" s="2">
        <f t="shared" si="51"/>
        <v>151649.12265734375</v>
      </c>
      <c r="Y297" s="2">
        <f t="shared" si="62"/>
        <v>66745130.907918215</v>
      </c>
      <c r="Z297" s="2" t="str">
        <f t="shared" si="52"/>
        <v>MEEP</v>
      </c>
      <c r="AA297" s="2">
        <f>IF(Z297="HERE",Y297,AA296+Graph!$G$1*1000)</f>
        <v>80220023.234039813</v>
      </c>
      <c r="AB297" s="2">
        <f t="shared" si="63"/>
        <v>420000</v>
      </c>
      <c r="AC297" s="2">
        <f t="shared" si="64"/>
        <v>55607822.371444933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220</v>
      </c>
      <c r="C298" s="7"/>
      <c r="D298" s="2" t="e">
        <f t="shared" si="55"/>
        <v>#N/A</v>
      </c>
      <c r="E298" s="2" t="e">
        <f t="shared" si="67"/>
        <v>#N/A</v>
      </c>
      <c r="F298" s="2">
        <v>719719.03557248414</v>
      </c>
      <c r="G298" s="2">
        <f t="shared" si="70"/>
        <v>719719.03557248414</v>
      </c>
      <c r="H298" s="2">
        <f t="shared" si="65"/>
        <v>144030574.92292833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6484200.5714285895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812233.39196483791</v>
      </c>
      <c r="Q298" s="2">
        <f t="shared" si="71"/>
        <v>750000</v>
      </c>
      <c r="R298" s="2">
        <f t="shared" si="66"/>
        <v>155447050.45283836</v>
      </c>
      <c r="S298" s="2">
        <f t="shared" si="58"/>
        <v>719719.03557246923</v>
      </c>
      <c r="T298" s="2">
        <f t="shared" si="59"/>
        <v>25854.857142857276</v>
      </c>
      <c r="U298" s="2">
        <f t="shared" si="60"/>
        <v>750000</v>
      </c>
      <c r="V298" s="2">
        <f t="shared" si="34"/>
        <v>88551698.282947838</v>
      </c>
      <c r="W298" s="2">
        <f t="shared" si="61"/>
        <v>599778.73802770674</v>
      </c>
      <c r="X298" s="2">
        <f t="shared" si="51"/>
        <v>150221.26197229326</v>
      </c>
      <c r="Y298" s="2">
        <f t="shared" si="62"/>
        <v>66895352.169890508</v>
      </c>
      <c r="Z298" s="2" t="str">
        <f t="shared" si="52"/>
        <v>MEEP</v>
      </c>
      <c r="AA298" s="2">
        <f>IF(Z298="HERE",Y298,AA297+Graph!$G$1*1000)</f>
        <v>80640023.234039813</v>
      </c>
      <c r="AB298" s="2">
        <f t="shared" si="63"/>
        <v>420000</v>
      </c>
      <c r="AC298" s="2">
        <f t="shared" si="64"/>
        <v>55607822.371444933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221</v>
      </c>
      <c r="C299" s="7"/>
      <c r="D299" s="2" t="e">
        <f t="shared" si="55"/>
        <v>#N/A</v>
      </c>
      <c r="E299" s="2" t="e">
        <f t="shared" si="67"/>
        <v>#N/A</v>
      </c>
      <c r="F299" s="2">
        <v>721146.89625754207</v>
      </c>
      <c r="G299" s="2">
        <f t="shared" si="70"/>
        <v>721146.89625754207</v>
      </c>
      <c r="H299" s="2">
        <f t="shared" si="65"/>
        <v>144751721.81918588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6510055.4285714468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814018.95527876914</v>
      </c>
      <c r="Q299" s="2">
        <f t="shared" si="71"/>
        <v>750000</v>
      </c>
      <c r="R299" s="2">
        <f t="shared" si="66"/>
        <v>156197050.45283836</v>
      </c>
      <c r="S299" s="2">
        <f t="shared" si="58"/>
        <v>721146.89625754952</v>
      </c>
      <c r="T299" s="2">
        <f t="shared" si="59"/>
        <v>25854.857142857276</v>
      </c>
      <c r="U299" s="2">
        <f t="shared" si="60"/>
        <v>750000</v>
      </c>
      <c r="V299" s="2">
        <f t="shared" si="34"/>
        <v>89152904.88166061</v>
      </c>
      <c r="W299" s="2">
        <f t="shared" si="61"/>
        <v>601206.59871277213</v>
      </c>
      <c r="X299" s="2">
        <f t="shared" si="51"/>
        <v>148793.40128722787</v>
      </c>
      <c r="Y299" s="2">
        <f t="shared" si="62"/>
        <v>67044145.571177736</v>
      </c>
      <c r="Z299" s="2" t="str">
        <f t="shared" si="52"/>
        <v>MEEP</v>
      </c>
      <c r="AA299" s="2">
        <f>IF(Z299="HERE",Y299,AA298+Graph!$G$1*1000)</f>
        <v>81060023.234039813</v>
      </c>
      <c r="AB299" s="2">
        <f t="shared" si="63"/>
        <v>420000</v>
      </c>
      <c r="AC299" s="2">
        <f t="shared" si="64"/>
        <v>55607822.371444933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222</v>
      </c>
      <c r="C300" s="7"/>
      <c r="D300" s="2" t="e">
        <f t="shared" si="55"/>
        <v>#N/A</v>
      </c>
      <c r="E300" s="2" t="e">
        <f t="shared" si="67"/>
        <v>#N/A</v>
      </c>
      <c r="F300" s="2">
        <v>722574.75694260001</v>
      </c>
      <c r="G300" s="2">
        <f t="shared" si="70"/>
        <v>722574.75694260001</v>
      </c>
      <c r="H300" s="2">
        <f t="shared" si="65"/>
        <v>145474296.57612848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6535910.2857143041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815804.51859268546</v>
      </c>
      <c r="Q300" s="2">
        <f t="shared" si="71"/>
        <v>750000</v>
      </c>
      <c r="R300" s="2">
        <f t="shared" si="66"/>
        <v>156947050.45283836</v>
      </c>
      <c r="S300" s="2">
        <f t="shared" si="58"/>
        <v>722574.75694260001</v>
      </c>
      <c r="T300" s="2">
        <f t="shared" si="59"/>
        <v>25854.857142857276</v>
      </c>
      <c r="U300" s="2">
        <f t="shared" si="60"/>
        <v>750000</v>
      </c>
      <c r="V300" s="2">
        <f t="shared" si="34"/>
        <v>89755539.341058433</v>
      </c>
      <c r="W300" s="2">
        <f t="shared" si="61"/>
        <v>602634.45939782262</v>
      </c>
      <c r="X300" s="2">
        <f t="shared" si="51"/>
        <v>147365.54060217738</v>
      </c>
      <c r="Y300" s="2">
        <f t="shared" si="62"/>
        <v>67191511.111779913</v>
      </c>
      <c r="Z300" s="2" t="str">
        <f t="shared" si="52"/>
        <v>MEEP</v>
      </c>
      <c r="AA300" s="2">
        <f>IF(Z300="HERE",Y300,AA299+Graph!$G$1*1000)</f>
        <v>81480023.234039813</v>
      </c>
      <c r="AB300" s="2">
        <f t="shared" si="63"/>
        <v>420000</v>
      </c>
      <c r="AC300" s="2">
        <f t="shared" si="64"/>
        <v>55607822.371444933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223</v>
      </c>
      <c r="C301" s="7"/>
      <c r="D301" s="2" t="e">
        <f t="shared" si="55"/>
        <v>#N/A</v>
      </c>
      <c r="E301" s="2" t="e">
        <f t="shared" si="67"/>
        <v>#N/A</v>
      </c>
      <c r="F301" s="2">
        <v>724002.61762765795</v>
      </c>
      <c r="G301" s="2">
        <f t="shared" si="70"/>
        <v>724002.61762765795</v>
      </c>
      <c r="H301" s="2">
        <f t="shared" si="65"/>
        <v>146198299.19375613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6561765.1428571614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817590.08190661669</v>
      </c>
      <c r="Q301" s="2">
        <f t="shared" si="71"/>
        <v>750000</v>
      </c>
      <c r="R301" s="2">
        <f t="shared" si="66"/>
        <v>157697050.45283836</v>
      </c>
      <c r="S301" s="2">
        <f t="shared" si="58"/>
        <v>724002.6176276505</v>
      </c>
      <c r="T301" s="2">
        <f t="shared" si="59"/>
        <v>25854.857142857276</v>
      </c>
      <c r="U301" s="2">
        <f t="shared" si="60"/>
        <v>750000</v>
      </c>
      <c r="V301" s="2">
        <f t="shared" si="34"/>
        <v>90359601.661141321</v>
      </c>
      <c r="W301" s="2">
        <f t="shared" si="61"/>
        <v>604062.32008288801</v>
      </c>
      <c r="X301" s="2">
        <f t="shared" si="51"/>
        <v>145937.67991711199</v>
      </c>
      <c r="Y301" s="2">
        <f t="shared" si="62"/>
        <v>67337448.791697025</v>
      </c>
      <c r="Z301" s="2" t="str">
        <f t="shared" si="52"/>
        <v>MEEP</v>
      </c>
      <c r="AA301" s="2">
        <f>IF(Z301="HERE",Y301,AA300+Graph!$G$1*1000)</f>
        <v>81900023.234039813</v>
      </c>
      <c r="AB301" s="2">
        <f t="shared" si="63"/>
        <v>420000</v>
      </c>
      <c r="AC301" s="2">
        <f t="shared" si="64"/>
        <v>55607822.371444933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224</v>
      </c>
      <c r="C302" s="7"/>
      <c r="D302" s="2" t="e">
        <f t="shared" si="55"/>
        <v>#N/A</v>
      </c>
      <c r="E302" s="2" t="e">
        <f t="shared" si="67"/>
        <v>#N/A</v>
      </c>
      <c r="F302" s="2">
        <v>725430.47831270844</v>
      </c>
      <c r="G302" s="2">
        <f t="shared" si="70"/>
        <v>725430.47831270844</v>
      </c>
      <c r="H302" s="2">
        <f t="shared" si="65"/>
        <v>146923729.67206883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6587620.0000000186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819375.64522053301</v>
      </c>
      <c r="Q302" s="2">
        <f t="shared" si="71"/>
        <v>750000</v>
      </c>
      <c r="R302" s="2">
        <f t="shared" si="66"/>
        <v>158447050.45283836</v>
      </c>
      <c r="S302" s="2">
        <f t="shared" si="58"/>
        <v>725430.47831270099</v>
      </c>
      <c r="T302" s="2">
        <f t="shared" si="59"/>
        <v>25854.857142857276</v>
      </c>
      <c r="U302" s="2">
        <f t="shared" si="60"/>
        <v>750000</v>
      </c>
      <c r="V302" s="2">
        <f t="shared" si="34"/>
        <v>90965091.84190926</v>
      </c>
      <c r="W302" s="2">
        <f t="shared" si="61"/>
        <v>605490.18076793849</v>
      </c>
      <c r="X302" s="2">
        <f t="shared" si="51"/>
        <v>144509.81923206151</v>
      </c>
      <c r="Y302" s="2">
        <f t="shared" si="62"/>
        <v>67481958.610929087</v>
      </c>
      <c r="Z302" s="2" t="str">
        <f t="shared" si="52"/>
        <v>MEEP</v>
      </c>
      <c r="AA302" s="2">
        <f>IF(Z302="HERE",Y302,AA301+Graph!$G$1*1000)</f>
        <v>82320023.234039813</v>
      </c>
      <c r="AB302" s="2">
        <f t="shared" si="63"/>
        <v>420000</v>
      </c>
      <c r="AC302" s="2">
        <f t="shared" si="64"/>
        <v>55607822.371444933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225</v>
      </c>
      <c r="C303" s="7"/>
      <c r="D303" s="2" t="e">
        <f t="shared" si="55"/>
        <v>#N/A</v>
      </c>
      <c r="E303" s="2" t="e">
        <f t="shared" si="67"/>
        <v>#N/A</v>
      </c>
      <c r="F303" s="2">
        <v>726858.33899776638</v>
      </c>
      <c r="G303" s="2">
        <f t="shared" si="70"/>
        <v>726858.33899776638</v>
      </c>
      <c r="H303" s="2">
        <f t="shared" si="65"/>
        <v>147650588.01106662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6613474.8571428759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821161.20853446424</v>
      </c>
      <c r="Q303" s="2">
        <f t="shared" si="71"/>
        <v>750000</v>
      </c>
      <c r="R303" s="2">
        <f t="shared" si="66"/>
        <v>159197050.45283836</v>
      </c>
      <c r="S303" s="2">
        <f t="shared" si="58"/>
        <v>726858.33899778128</v>
      </c>
      <c r="T303" s="2">
        <f t="shared" si="59"/>
        <v>25854.857142857276</v>
      </c>
      <c r="U303" s="2">
        <f t="shared" si="60"/>
        <v>750000</v>
      </c>
      <c r="V303" s="2">
        <f t="shared" si="34"/>
        <v>91572009.883362263</v>
      </c>
      <c r="W303" s="2">
        <f t="shared" si="61"/>
        <v>606918.04145300388</v>
      </c>
      <c r="X303" s="2">
        <f t="shared" si="51"/>
        <v>143081.95854699612</v>
      </c>
      <c r="Y303" s="2">
        <f t="shared" si="62"/>
        <v>67625040.569476083</v>
      </c>
      <c r="Z303" s="2" t="str">
        <f t="shared" si="52"/>
        <v>MEEP</v>
      </c>
      <c r="AA303" s="2">
        <f>IF(Z303="HERE",Y303,AA302+Graph!$G$1*1000)</f>
        <v>82740023.234039813</v>
      </c>
      <c r="AB303" s="2">
        <f t="shared" si="63"/>
        <v>420000</v>
      </c>
      <c r="AC303" s="2">
        <f t="shared" si="64"/>
        <v>55607822.371444933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226</v>
      </c>
      <c r="C304" s="7"/>
      <c r="D304" s="2" t="e">
        <f t="shared" si="55"/>
        <v>#N/A</v>
      </c>
      <c r="E304" s="2" t="e">
        <f t="shared" si="67"/>
        <v>#N/A</v>
      </c>
      <c r="F304" s="2">
        <v>728286.19968282431</v>
      </c>
      <c r="G304" s="2">
        <f t="shared" si="70"/>
        <v>728286.19968282431</v>
      </c>
      <c r="H304" s="2">
        <f t="shared" si="65"/>
        <v>148378874.21074945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6639329.7142857332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822946.77184839547</v>
      </c>
      <c r="Q304" s="2">
        <f t="shared" si="71"/>
        <v>750000</v>
      </c>
      <c r="R304" s="2">
        <f t="shared" si="66"/>
        <v>159947050.45283836</v>
      </c>
      <c r="S304" s="2">
        <f t="shared" si="58"/>
        <v>728286.19968283176</v>
      </c>
      <c r="T304" s="2">
        <f t="shared" si="59"/>
        <v>25854.857142857276</v>
      </c>
      <c r="U304" s="2">
        <f t="shared" si="60"/>
        <v>750000</v>
      </c>
      <c r="V304" s="2">
        <f t="shared" si="34"/>
        <v>92180355.785500318</v>
      </c>
      <c r="W304" s="2">
        <f t="shared" si="61"/>
        <v>608345.90213805437</v>
      </c>
      <c r="X304" s="2">
        <f t="shared" si="51"/>
        <v>141654.09786194563</v>
      </c>
      <c r="Y304" s="2">
        <f t="shared" si="62"/>
        <v>67766694.667338029</v>
      </c>
      <c r="Z304" s="2" t="str">
        <f t="shared" si="52"/>
        <v>MEEP</v>
      </c>
      <c r="AA304" s="2">
        <f>IF(Z304="HERE",Y304,AA303+Graph!$G$1*1000)</f>
        <v>83160023.234039813</v>
      </c>
      <c r="AB304" s="2">
        <f t="shared" si="63"/>
        <v>420000</v>
      </c>
      <c r="AC304" s="2">
        <f t="shared" si="64"/>
        <v>55607822.371444933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227</v>
      </c>
      <c r="C305" s="7"/>
      <c r="D305" s="2" t="e">
        <f t="shared" si="55"/>
        <v>#N/A</v>
      </c>
      <c r="E305" s="2" t="e">
        <f t="shared" si="67"/>
        <v>#N/A</v>
      </c>
      <c r="F305" s="2">
        <v>729714.06036788225</v>
      </c>
      <c r="G305" s="2">
        <f t="shared" si="70"/>
        <v>729714.06036788225</v>
      </c>
      <c r="H305" s="2">
        <f t="shared" si="65"/>
        <v>149108588.27111733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6665184.5714285905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824732.33516231179</v>
      </c>
      <c r="Q305" s="2">
        <f t="shared" si="71"/>
        <v>750000</v>
      </c>
      <c r="R305" s="2">
        <f t="shared" si="66"/>
        <v>160697050.45283836</v>
      </c>
      <c r="S305" s="2">
        <f t="shared" si="58"/>
        <v>729714.06036788225</v>
      </c>
      <c r="T305" s="2">
        <f t="shared" si="59"/>
        <v>25854.857142857276</v>
      </c>
      <c r="U305" s="2">
        <f t="shared" si="60"/>
        <v>750000</v>
      </c>
      <c r="V305" s="2">
        <f t="shared" si="34"/>
        <v>92790129.548323423</v>
      </c>
      <c r="W305" s="2">
        <f t="shared" si="61"/>
        <v>609773.76282310486</v>
      </c>
      <c r="X305" s="2">
        <f t="shared" si="51"/>
        <v>140226.23717689514</v>
      </c>
      <c r="Y305" s="2">
        <f t="shared" si="62"/>
        <v>67906920.904514924</v>
      </c>
      <c r="Z305" s="2" t="str">
        <f t="shared" si="52"/>
        <v>MEEP</v>
      </c>
      <c r="AA305" s="2">
        <f>IF(Z305="HERE",Y305,AA304+Graph!$G$1*1000)</f>
        <v>83580023.234039813</v>
      </c>
      <c r="AB305" s="2">
        <f t="shared" si="63"/>
        <v>420000</v>
      </c>
      <c r="AC305" s="2">
        <f t="shared" si="64"/>
        <v>55607822.371444933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228</v>
      </c>
      <c r="C306" s="7"/>
      <c r="D306" s="2" t="e">
        <f t="shared" si="55"/>
        <v>#N/A</v>
      </c>
      <c r="E306" s="2" t="e">
        <f t="shared" si="67"/>
        <v>#N/A</v>
      </c>
      <c r="F306" s="2">
        <v>731141.92105294019</v>
      </c>
      <c r="G306" s="2">
        <f t="shared" si="70"/>
        <v>731141.92105294019</v>
      </c>
      <c r="H306" s="2">
        <f t="shared" si="65"/>
        <v>149839730.19217026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6691039.4285714477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826517.89847624302</v>
      </c>
      <c r="Q306" s="2">
        <f t="shared" si="71"/>
        <v>750000</v>
      </c>
      <c r="R306" s="2">
        <f t="shared" si="66"/>
        <v>161447050.45283836</v>
      </c>
      <c r="S306" s="2">
        <f t="shared" si="58"/>
        <v>731141.92105293274</v>
      </c>
      <c r="T306" s="2">
        <f t="shared" si="59"/>
        <v>25854.857142857276</v>
      </c>
      <c r="U306" s="2">
        <f t="shared" si="60"/>
        <v>750000</v>
      </c>
      <c r="V306" s="2">
        <f t="shared" si="34"/>
        <v>93401331.171831593</v>
      </c>
      <c r="W306" s="2">
        <f t="shared" si="61"/>
        <v>611201.62350817025</v>
      </c>
      <c r="X306" s="2">
        <f t="shared" si="51"/>
        <v>138798.37649182975</v>
      </c>
      <c r="Y306" s="2">
        <f t="shared" si="62"/>
        <v>68045719.281006753</v>
      </c>
      <c r="Z306" s="2" t="str">
        <f t="shared" si="52"/>
        <v>MEEP</v>
      </c>
      <c r="AA306" s="2">
        <f>IF(Z306="HERE",Y306,AA305+Graph!$G$1*1000)</f>
        <v>84000023.234039813</v>
      </c>
      <c r="AB306" s="2">
        <f t="shared" si="63"/>
        <v>420000</v>
      </c>
      <c r="AC306" s="2">
        <f t="shared" si="64"/>
        <v>55607822.371444933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229</v>
      </c>
      <c r="C307" s="7"/>
      <c r="D307" s="2" t="e">
        <f t="shared" si="55"/>
        <v>#N/A</v>
      </c>
      <c r="E307" s="2" t="e">
        <f t="shared" si="67"/>
        <v>#N/A</v>
      </c>
      <c r="F307" s="2">
        <v>732569.78173799813</v>
      </c>
      <c r="G307" s="2">
        <f t="shared" si="70"/>
        <v>732569.78173799813</v>
      </c>
      <c r="H307" s="2">
        <f t="shared" si="65"/>
        <v>150572299.97390825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6716894.285714305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828303.46179015934</v>
      </c>
      <c r="Q307" s="2">
        <f t="shared" si="71"/>
        <v>750000</v>
      </c>
      <c r="R307" s="2">
        <f t="shared" si="66"/>
        <v>162197050.45283836</v>
      </c>
      <c r="S307" s="2">
        <f t="shared" si="58"/>
        <v>732569.78173798323</v>
      </c>
      <c r="T307" s="2">
        <f t="shared" si="59"/>
        <v>25854.857142857276</v>
      </c>
      <c r="U307" s="2">
        <f t="shared" si="60"/>
        <v>750000</v>
      </c>
      <c r="V307" s="2">
        <f t="shared" si="34"/>
        <v>94013960.656024814</v>
      </c>
      <c r="W307" s="2">
        <f t="shared" si="61"/>
        <v>612629.48419322073</v>
      </c>
      <c r="X307" s="2">
        <f t="shared" si="51"/>
        <v>137370.51580677927</v>
      </c>
      <c r="Y307" s="2">
        <f t="shared" si="62"/>
        <v>68183089.796813533</v>
      </c>
      <c r="Z307" s="2" t="str">
        <f t="shared" si="52"/>
        <v>MEEP</v>
      </c>
      <c r="AA307" s="2">
        <f>IF(Z307="HERE",Y307,AA306+Graph!$G$1*1000)</f>
        <v>84420023.234039813</v>
      </c>
      <c r="AB307" s="2">
        <f t="shared" si="63"/>
        <v>420000</v>
      </c>
      <c r="AC307" s="2">
        <f t="shared" si="64"/>
        <v>55607822.371444933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230</v>
      </c>
      <c r="C308" s="7"/>
      <c r="D308" s="2" t="e">
        <f t="shared" si="55"/>
        <v>#N/A</v>
      </c>
      <c r="E308" s="2" t="e">
        <f t="shared" si="67"/>
        <v>#N/A</v>
      </c>
      <c r="F308" s="2">
        <v>733997.64242304862</v>
      </c>
      <c r="G308" s="2">
        <f t="shared" si="70"/>
        <v>733997.64242304862</v>
      </c>
      <c r="H308" s="2">
        <f t="shared" si="65"/>
        <v>151306297.61633128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6742749.1428571623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830089.02510409057</v>
      </c>
      <c r="Q308" s="2">
        <f t="shared" si="71"/>
        <v>750000</v>
      </c>
      <c r="R308" s="2">
        <f t="shared" si="66"/>
        <v>162947050.45283836</v>
      </c>
      <c r="S308" s="2">
        <f t="shared" si="58"/>
        <v>733997.64242303371</v>
      </c>
      <c r="T308" s="2">
        <f t="shared" si="59"/>
        <v>25854.857142857276</v>
      </c>
      <c r="U308" s="2">
        <f t="shared" si="60"/>
        <v>750000</v>
      </c>
      <c r="V308" s="2">
        <f t="shared" si="34"/>
        <v>94628018.0009031</v>
      </c>
      <c r="W308" s="2">
        <f t="shared" si="61"/>
        <v>614057.34487828612</v>
      </c>
      <c r="X308" s="2">
        <f t="shared" si="51"/>
        <v>135942.65512171388</v>
      </c>
      <c r="Y308" s="2">
        <f t="shared" si="62"/>
        <v>68319032.451935247</v>
      </c>
      <c r="Z308" s="2" t="str">
        <f t="shared" si="52"/>
        <v>MEEP</v>
      </c>
      <c r="AA308" s="2">
        <f>IF(Z308="HERE",Y308,AA307+Graph!$G$1*1000)</f>
        <v>84840023.234039813</v>
      </c>
      <c r="AB308" s="2">
        <f t="shared" si="63"/>
        <v>420000</v>
      </c>
      <c r="AC308" s="2">
        <f t="shared" si="64"/>
        <v>55607822.371444933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231</v>
      </c>
      <c r="C309" s="7"/>
      <c r="D309" s="2" t="e">
        <f t="shared" si="55"/>
        <v>#N/A</v>
      </c>
      <c r="E309" s="2" t="e">
        <f t="shared" si="67"/>
        <v>#N/A</v>
      </c>
      <c r="F309" s="2">
        <v>735425.50310810655</v>
      </c>
      <c r="G309" s="2">
        <f t="shared" si="70"/>
        <v>735425.50310810655</v>
      </c>
      <c r="H309" s="2">
        <f t="shared" si="65"/>
        <v>152041723.11943939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6768604.0000000196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831874.5884180069</v>
      </c>
      <c r="Q309" s="2">
        <f t="shared" si="71"/>
        <v>750000</v>
      </c>
      <c r="R309" s="2">
        <f t="shared" si="66"/>
        <v>163697050.45283836</v>
      </c>
      <c r="S309" s="2">
        <f t="shared" si="58"/>
        <v>735425.503108114</v>
      </c>
      <c r="T309" s="2">
        <f t="shared" si="59"/>
        <v>25854.857142857276</v>
      </c>
      <c r="U309" s="2">
        <f t="shared" si="60"/>
        <v>750000</v>
      </c>
      <c r="V309" s="2">
        <f t="shared" si="34"/>
        <v>95243503.206466436</v>
      </c>
      <c r="W309" s="2">
        <f t="shared" si="61"/>
        <v>615485.20556333661</v>
      </c>
      <c r="X309" s="2">
        <f t="shared" si="51"/>
        <v>134514.79443666339</v>
      </c>
      <c r="Y309" s="2">
        <f t="shared" si="62"/>
        <v>68453547.24637191</v>
      </c>
      <c r="Z309" s="2" t="str">
        <f t="shared" si="52"/>
        <v>MEEP</v>
      </c>
      <c r="AA309" s="2">
        <f>IF(Z309="HERE",Y309,AA308+Graph!$G$1*1000)</f>
        <v>85260023.234039813</v>
      </c>
      <c r="AB309" s="2">
        <f t="shared" si="63"/>
        <v>420000</v>
      </c>
      <c r="AC309" s="2">
        <f t="shared" si="64"/>
        <v>55607822.371444933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232</v>
      </c>
      <c r="C310" s="7"/>
      <c r="D310" s="2" t="e">
        <f t="shared" si="55"/>
        <v>#N/A</v>
      </c>
      <c r="E310" s="2" t="e">
        <f t="shared" si="67"/>
        <v>#N/A</v>
      </c>
      <c r="F310" s="2">
        <v>736853.36379316449</v>
      </c>
      <c r="G310" s="2">
        <f t="shared" si="70"/>
        <v>736853.36379316449</v>
      </c>
      <c r="H310" s="2">
        <f t="shared" si="65"/>
        <v>152778576.48323256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6794458.8571428768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833660.15173193812</v>
      </c>
      <c r="Q310" s="2">
        <f t="shared" si="71"/>
        <v>750000</v>
      </c>
      <c r="R310" s="2">
        <f t="shared" si="66"/>
        <v>164447050.45283836</v>
      </c>
      <c r="S310" s="2">
        <f t="shared" si="58"/>
        <v>736853.36379316449</v>
      </c>
      <c r="T310" s="2">
        <f t="shared" si="59"/>
        <v>25854.857142857276</v>
      </c>
      <c r="U310" s="2">
        <f t="shared" si="60"/>
        <v>750000</v>
      </c>
      <c r="V310" s="2">
        <f t="shared" si="34"/>
        <v>95860416.272714823</v>
      </c>
      <c r="W310" s="2">
        <f t="shared" si="61"/>
        <v>616913.0662483871</v>
      </c>
      <c r="X310" s="2">
        <f t="shared" si="51"/>
        <v>133086.9337516129</v>
      </c>
      <c r="Y310" s="2">
        <f t="shared" si="62"/>
        <v>68586634.180123523</v>
      </c>
      <c r="Z310" s="2" t="str">
        <f t="shared" si="52"/>
        <v>MEEP</v>
      </c>
      <c r="AA310" s="2">
        <f>IF(Z310="HERE",Y310,AA309+Graph!$G$1*1000)</f>
        <v>85680023.234039813</v>
      </c>
      <c r="AB310" s="2">
        <f t="shared" si="63"/>
        <v>420000</v>
      </c>
      <c r="AC310" s="2">
        <f t="shared" si="64"/>
        <v>55607822.371444933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233</v>
      </c>
      <c r="C311" s="7"/>
      <c r="D311" s="2" t="e">
        <f t="shared" si="55"/>
        <v>#N/A</v>
      </c>
      <c r="E311" s="2" t="e">
        <f t="shared" si="67"/>
        <v>#N/A</v>
      </c>
      <c r="F311" s="2">
        <v>738281.22447822243</v>
      </c>
      <c r="G311" s="2">
        <f t="shared" si="70"/>
        <v>738281.22447822243</v>
      </c>
      <c r="H311" s="2">
        <f t="shared" si="65"/>
        <v>153516857.70771077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6820313.7142857341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835445.71504585445</v>
      </c>
      <c r="Q311" s="2">
        <f t="shared" si="71"/>
        <v>750000</v>
      </c>
      <c r="R311" s="2">
        <f t="shared" si="66"/>
        <v>165197050.45283836</v>
      </c>
      <c r="S311" s="2">
        <f t="shared" si="58"/>
        <v>738281.22447821498</v>
      </c>
      <c r="T311" s="2">
        <f t="shared" si="59"/>
        <v>25854.857142857276</v>
      </c>
      <c r="U311" s="2">
        <f t="shared" si="60"/>
        <v>750000</v>
      </c>
      <c r="V311" s="2">
        <f t="shared" si="34"/>
        <v>96478757.199648276</v>
      </c>
      <c r="W311" s="2">
        <f t="shared" si="61"/>
        <v>618340.92693345249</v>
      </c>
      <c r="X311" s="2">
        <f t="shared" si="51"/>
        <v>131659.07306654751</v>
      </c>
      <c r="Y311" s="2">
        <f t="shared" si="62"/>
        <v>68718293.25319007</v>
      </c>
      <c r="Z311" s="2" t="str">
        <f t="shared" si="52"/>
        <v>MEEP</v>
      </c>
      <c r="AA311" s="2">
        <f>IF(Z311="HERE",Y311,AA310+Graph!$G$1*1000)</f>
        <v>86100023.234039813</v>
      </c>
      <c r="AB311" s="2">
        <f t="shared" si="63"/>
        <v>420000</v>
      </c>
      <c r="AC311" s="2">
        <f t="shared" si="64"/>
        <v>55607822.371444933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234</v>
      </c>
      <c r="C312" s="7"/>
      <c r="D312" s="2" t="e">
        <f t="shared" si="55"/>
        <v>#N/A</v>
      </c>
      <c r="E312" s="2" t="e">
        <f t="shared" si="67"/>
        <v>#N/A</v>
      </c>
      <c r="F312" s="2">
        <v>739709.08516328037</v>
      </c>
      <c r="G312" s="2">
        <f t="shared" si="70"/>
        <v>739709.08516328037</v>
      </c>
      <c r="H312" s="2">
        <f t="shared" si="65"/>
        <v>154256566.79287404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6846168.5714285914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837231.27835978568</v>
      </c>
      <c r="Q312" s="2">
        <f t="shared" si="71"/>
        <v>750000</v>
      </c>
      <c r="R312" s="2">
        <f t="shared" si="66"/>
        <v>165947050.45283836</v>
      </c>
      <c r="S312" s="2">
        <f t="shared" si="58"/>
        <v>739709.08516326547</v>
      </c>
      <c r="T312" s="2">
        <f t="shared" si="59"/>
        <v>25854.857142857276</v>
      </c>
      <c r="U312" s="2">
        <f t="shared" si="60"/>
        <v>750000</v>
      </c>
      <c r="V312" s="2">
        <f t="shared" si="34"/>
        <v>97098525.987266779</v>
      </c>
      <c r="W312" s="2">
        <f t="shared" si="61"/>
        <v>619768.78761850297</v>
      </c>
      <c r="X312" s="2">
        <f t="shared" si="51"/>
        <v>130231.21238149703</v>
      </c>
      <c r="Y312" s="2">
        <f t="shared" si="62"/>
        <v>68848524.465571567</v>
      </c>
      <c r="Z312" s="2" t="str">
        <f t="shared" si="52"/>
        <v>MEEP</v>
      </c>
      <c r="AA312" s="2">
        <f>IF(Z312="HERE",Y312,AA311+Graph!$G$1*1000)</f>
        <v>86520023.234039813</v>
      </c>
      <c r="AB312" s="2">
        <f t="shared" si="63"/>
        <v>420000</v>
      </c>
      <c r="AC312" s="2">
        <f t="shared" si="64"/>
        <v>55607822.371444933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235</v>
      </c>
      <c r="C313" s="7"/>
      <c r="D313" s="2" t="e">
        <f t="shared" si="55"/>
        <v>#N/A</v>
      </c>
      <c r="E313" s="2" t="e">
        <f t="shared" si="67"/>
        <v>#N/A</v>
      </c>
      <c r="F313" s="2">
        <v>741136.94584833831</v>
      </c>
      <c r="G313" s="2">
        <f t="shared" si="70"/>
        <v>741136.94584833831</v>
      </c>
      <c r="H313" s="2">
        <f t="shared" si="65"/>
        <v>154997703.73872238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6872023.4285714487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839016.841673702</v>
      </c>
      <c r="Q313" s="2">
        <f t="shared" si="71"/>
        <v>750000</v>
      </c>
      <c r="R313" s="2">
        <f t="shared" si="66"/>
        <v>166697050.45283836</v>
      </c>
      <c r="S313" s="2">
        <f t="shared" si="58"/>
        <v>741136.94584834576</v>
      </c>
      <c r="T313" s="2">
        <f t="shared" si="59"/>
        <v>25854.857142857276</v>
      </c>
      <c r="U313" s="2">
        <f t="shared" si="60"/>
        <v>750000</v>
      </c>
      <c r="V313" s="2">
        <f t="shared" si="34"/>
        <v>97719722.635570347</v>
      </c>
      <c r="W313" s="2">
        <f t="shared" si="61"/>
        <v>621196.64830356836</v>
      </c>
      <c r="X313" s="2">
        <f t="shared" si="51"/>
        <v>128803.35169643164</v>
      </c>
      <c r="Y313" s="2">
        <f t="shared" si="62"/>
        <v>68977327.817267999</v>
      </c>
      <c r="Z313" s="2" t="str">
        <f t="shared" si="52"/>
        <v>MEEP</v>
      </c>
      <c r="AA313" s="2">
        <f>IF(Z313="HERE",Y313,AA312+Graph!$G$1*1000)</f>
        <v>86940023.234039813</v>
      </c>
      <c r="AB313" s="2">
        <f t="shared" si="63"/>
        <v>420000</v>
      </c>
      <c r="AC313" s="2">
        <f t="shared" si="64"/>
        <v>55607822.371444933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236</v>
      </c>
      <c r="C314" s="7"/>
      <c r="D314" s="2" t="e">
        <f t="shared" si="55"/>
        <v>#N/A</v>
      </c>
      <c r="E314" s="2" t="e">
        <f t="shared" si="67"/>
        <v>#N/A</v>
      </c>
      <c r="F314" s="2">
        <v>742564.80653339624</v>
      </c>
      <c r="G314" s="2">
        <f t="shared" si="70"/>
        <v>742564.80653339624</v>
      </c>
      <c r="H314" s="2">
        <f t="shared" si="65"/>
        <v>155740268.54525578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6897878.2857143059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840802.40498763323</v>
      </c>
      <c r="Q314" s="2">
        <f t="shared" si="71"/>
        <v>750000</v>
      </c>
      <c r="R314" s="2">
        <f t="shared" si="66"/>
        <v>167447050.45283836</v>
      </c>
      <c r="S314" s="2">
        <f t="shared" si="58"/>
        <v>742564.80653339624</v>
      </c>
      <c r="T314" s="2">
        <f t="shared" si="59"/>
        <v>25854.857142857276</v>
      </c>
      <c r="U314" s="2">
        <f t="shared" si="60"/>
        <v>750000</v>
      </c>
      <c r="V314" s="2">
        <f t="shared" si="34"/>
        <v>98342347.144558966</v>
      </c>
      <c r="W314" s="2">
        <f t="shared" si="61"/>
        <v>622624.50898861885</v>
      </c>
      <c r="X314" s="2">
        <f t="shared" si="51"/>
        <v>127375.49101138115</v>
      </c>
      <c r="Y314" s="2">
        <f t="shared" si="62"/>
        <v>69104703.30827938</v>
      </c>
      <c r="Z314" s="2" t="str">
        <f t="shared" si="52"/>
        <v>MEEP</v>
      </c>
      <c r="AA314" s="2">
        <f>IF(Z314="HERE",Y314,AA313+Graph!$G$1*1000)</f>
        <v>87360023.234039813</v>
      </c>
      <c r="AB314" s="2">
        <f t="shared" si="63"/>
        <v>420000</v>
      </c>
      <c r="AC314" s="2">
        <f t="shared" si="64"/>
        <v>55607822.371444933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237</v>
      </c>
      <c r="C315" s="7"/>
      <c r="D315" s="2" t="e">
        <f t="shared" si="55"/>
        <v>#N/A</v>
      </c>
      <c r="E315" s="2" t="e">
        <f t="shared" si="67"/>
        <v>#N/A</v>
      </c>
      <c r="F315" s="2">
        <v>743992.66721844673</v>
      </c>
      <c r="G315" s="2">
        <f t="shared" si="70"/>
        <v>743992.66721844673</v>
      </c>
      <c r="H315" s="2">
        <f t="shared" si="65"/>
        <v>156484261.21247423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6923733.1428571632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842587.96830156446</v>
      </c>
      <c r="Q315" s="2">
        <f t="shared" si="71"/>
        <v>750000</v>
      </c>
      <c r="R315" s="2">
        <f t="shared" si="66"/>
        <v>168197050.45283836</v>
      </c>
      <c r="S315" s="2">
        <f t="shared" si="58"/>
        <v>743992.66721844673</v>
      </c>
      <c r="T315" s="2">
        <f t="shared" si="59"/>
        <v>25854.857142857276</v>
      </c>
      <c r="U315" s="2">
        <f t="shared" si="60"/>
        <v>750000</v>
      </c>
      <c r="V315" s="2">
        <f t="shared" si="34"/>
        <v>98966399.514232635</v>
      </c>
      <c r="W315" s="2">
        <f t="shared" si="61"/>
        <v>624052.36967366934</v>
      </c>
      <c r="X315" s="2">
        <f t="shared" si="51"/>
        <v>125947.63032633066</v>
      </c>
      <c r="Y315" s="2">
        <f t="shared" si="62"/>
        <v>69230650.938605711</v>
      </c>
      <c r="Z315" s="2" t="str">
        <f t="shared" si="52"/>
        <v>MEEP</v>
      </c>
      <c r="AA315" s="2">
        <f>IF(Z315="HERE",Y315,AA314+Graph!$G$1*1000)</f>
        <v>87780023.234039813</v>
      </c>
      <c r="AB315" s="2">
        <f t="shared" si="63"/>
        <v>420000</v>
      </c>
      <c r="AC315" s="2">
        <f t="shared" si="64"/>
        <v>55607822.371444933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238</v>
      </c>
      <c r="C316" s="7"/>
      <c r="D316" s="2" t="e">
        <f t="shared" si="55"/>
        <v>#N/A</v>
      </c>
      <c r="E316" s="2" t="e">
        <f t="shared" si="67"/>
        <v>#N/A</v>
      </c>
      <c r="F316" s="2">
        <v>745420.52790350467</v>
      </c>
      <c r="G316" s="2">
        <f t="shared" si="70"/>
        <v>745420.52790350467</v>
      </c>
      <c r="H316" s="2">
        <f t="shared" si="65"/>
        <v>157229681.74037772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6949588.0000000205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844373.53161548078</v>
      </c>
      <c r="Q316" s="2">
        <f t="shared" si="71"/>
        <v>750000</v>
      </c>
      <c r="R316" s="2">
        <f t="shared" si="66"/>
        <v>168947050.45283836</v>
      </c>
      <c r="S316" s="2">
        <f t="shared" si="58"/>
        <v>745420.52790349722</v>
      </c>
      <c r="T316" s="2">
        <f t="shared" si="59"/>
        <v>25854.857142857276</v>
      </c>
      <c r="U316" s="2">
        <f t="shared" si="60"/>
        <v>750000</v>
      </c>
      <c r="V316" s="2">
        <f t="shared" si="34"/>
        <v>99591879.74459137</v>
      </c>
      <c r="W316" s="2">
        <f t="shared" si="61"/>
        <v>625480.23035873473</v>
      </c>
      <c r="X316" s="2">
        <f t="shared" si="51"/>
        <v>124519.76964126527</v>
      </c>
      <c r="Y316" s="2">
        <f t="shared" si="62"/>
        <v>69355170.708246976</v>
      </c>
      <c r="Z316" s="2" t="str">
        <f t="shared" si="52"/>
        <v>MEEP</v>
      </c>
      <c r="AA316" s="2">
        <f>IF(Z316="HERE",Y316,AA315+Graph!$G$1*1000)</f>
        <v>88200023.234039813</v>
      </c>
      <c r="AB316" s="2">
        <f t="shared" si="63"/>
        <v>420000</v>
      </c>
      <c r="AC316" s="2">
        <f t="shared" si="64"/>
        <v>55607822.371444933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239</v>
      </c>
      <c r="C317" s="7"/>
      <c r="D317" s="2" t="e">
        <f t="shared" si="55"/>
        <v>#N/A</v>
      </c>
      <c r="E317" s="2" t="e">
        <f t="shared" si="67"/>
        <v>#N/A</v>
      </c>
      <c r="F317" s="2">
        <v>746848.38858856261</v>
      </c>
      <c r="G317" s="2">
        <f t="shared" si="70"/>
        <v>746848.38858856261</v>
      </c>
      <c r="H317" s="2">
        <f t="shared" si="65"/>
        <v>157976530.12896627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6975442.8571428778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846159.09492941201</v>
      </c>
      <c r="Q317" s="2">
        <f t="shared" si="71"/>
        <v>750000</v>
      </c>
      <c r="R317" s="2">
        <f t="shared" si="66"/>
        <v>169697050.45283836</v>
      </c>
      <c r="S317" s="2">
        <f t="shared" si="58"/>
        <v>746848.38858854771</v>
      </c>
      <c r="T317" s="2">
        <f t="shared" si="59"/>
        <v>25854.857142857276</v>
      </c>
      <c r="U317" s="2">
        <f t="shared" si="60"/>
        <v>750000</v>
      </c>
      <c r="V317" s="2">
        <f t="shared" si="34"/>
        <v>100218787.83563516</v>
      </c>
      <c r="W317" s="2">
        <f t="shared" si="61"/>
        <v>626908.09104378521</v>
      </c>
      <c r="X317" s="2">
        <f t="shared" si="51"/>
        <v>123091.90895621479</v>
      </c>
      <c r="Y317" s="2">
        <f t="shared" si="62"/>
        <v>69478262.617203191</v>
      </c>
      <c r="Z317" s="2" t="str">
        <f t="shared" si="52"/>
        <v>MEEP</v>
      </c>
      <c r="AA317" s="2">
        <f>IF(Z317="HERE",Y317,AA316+Graph!$G$1*1000)</f>
        <v>88620023.234039813</v>
      </c>
      <c r="AB317" s="2">
        <f t="shared" si="63"/>
        <v>420000</v>
      </c>
      <c r="AC317" s="2">
        <f t="shared" si="64"/>
        <v>55607822.371444933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240</v>
      </c>
      <c r="C318" s="7"/>
      <c r="D318" s="2" t="e">
        <f t="shared" si="55"/>
        <v>#N/A</v>
      </c>
      <c r="E318" s="2" t="e">
        <f t="shared" si="67"/>
        <v>#N/A</v>
      </c>
      <c r="F318" s="2">
        <v>748276.24927362055</v>
      </c>
      <c r="G318" s="2">
        <f t="shared" si="70"/>
        <v>748276.24927362055</v>
      </c>
      <c r="H318" s="2">
        <f t="shared" si="65"/>
        <v>158724806.3782399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7001297.714285735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847944.65824332833</v>
      </c>
      <c r="Q318" s="2">
        <f t="shared" si="71"/>
        <v>750000</v>
      </c>
      <c r="R318" s="2">
        <f t="shared" si="66"/>
        <v>170447050.45283836</v>
      </c>
      <c r="S318" s="2">
        <f t="shared" si="58"/>
        <v>748276.249273628</v>
      </c>
      <c r="T318" s="2">
        <f t="shared" si="59"/>
        <v>25854.857142857276</v>
      </c>
      <c r="U318" s="2">
        <f t="shared" si="60"/>
        <v>750000</v>
      </c>
      <c r="V318" s="2">
        <f t="shared" si="34"/>
        <v>100847123.78736401</v>
      </c>
      <c r="W318" s="2">
        <f t="shared" si="61"/>
        <v>628335.9517288506</v>
      </c>
      <c r="X318" s="2">
        <f t="shared" si="51"/>
        <v>121664.0482711494</v>
      </c>
      <c r="Y318" s="2">
        <f t="shared" si="62"/>
        <v>69599926.66547434</v>
      </c>
      <c r="Z318" s="2" t="str">
        <f t="shared" si="52"/>
        <v>MEEP</v>
      </c>
      <c r="AA318" s="2">
        <f>IF(Z318="HERE",Y318,AA317+Graph!$G$1*1000)</f>
        <v>89040023.234039813</v>
      </c>
      <c r="AB318" s="2">
        <f t="shared" si="63"/>
        <v>420000</v>
      </c>
      <c r="AC318" s="2">
        <f t="shared" si="64"/>
        <v>55607822.371444933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241</v>
      </c>
      <c r="C319" s="7"/>
      <c r="D319" s="2" t="e">
        <f t="shared" si="55"/>
        <v>#N/A</v>
      </c>
      <c r="E319" s="2" t="e">
        <f t="shared" si="67"/>
        <v>#N/A</v>
      </c>
      <c r="F319" s="2">
        <v>749704.10995867848</v>
      </c>
      <c r="G319" s="2">
        <f t="shared" si="70"/>
        <v>749704.10995867848</v>
      </c>
      <c r="H319" s="2">
        <f t="shared" si="65"/>
        <v>159474510.48819858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7027152.5714285923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849730.22155725956</v>
      </c>
      <c r="Q319" s="2">
        <f t="shared" si="71"/>
        <v>750000</v>
      </c>
      <c r="R319" s="2">
        <f t="shared" si="66"/>
        <v>171197050.45283836</v>
      </c>
      <c r="S319" s="2">
        <f t="shared" si="58"/>
        <v>749704.10995867848</v>
      </c>
      <c r="T319" s="2">
        <f t="shared" si="59"/>
        <v>25854.857142857276</v>
      </c>
      <c r="U319" s="2">
        <f t="shared" si="60"/>
        <v>750000</v>
      </c>
      <c r="V319" s="2">
        <f t="shared" si="34"/>
        <v>101476887.59977791</v>
      </c>
      <c r="W319" s="2">
        <f t="shared" si="61"/>
        <v>629763.81241390109</v>
      </c>
      <c r="X319" s="2">
        <f t="shared" si="51"/>
        <v>120236.18758609891</v>
      </c>
      <c r="Y319" s="2">
        <f t="shared" si="62"/>
        <v>69720162.853060439</v>
      </c>
      <c r="Z319" s="2" t="str">
        <f t="shared" si="52"/>
        <v>MEEP</v>
      </c>
      <c r="AA319" s="2">
        <f>IF(Z319="HERE",Y319,AA318+Graph!$G$1*1000)</f>
        <v>89460023.234039813</v>
      </c>
      <c r="AB319" s="2">
        <f t="shared" si="63"/>
        <v>420000</v>
      </c>
      <c r="AC319" s="2">
        <f t="shared" si="64"/>
        <v>55607822.371444933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242</v>
      </c>
      <c r="C320" s="7"/>
      <c r="D320" s="2" t="e">
        <f t="shared" si="55"/>
        <v>#N/A</v>
      </c>
      <c r="E320" s="2" t="e">
        <f t="shared" si="67"/>
        <v>#N/A</v>
      </c>
      <c r="F320" s="2">
        <v>751131.97064373642</v>
      </c>
      <c r="G320" s="2">
        <f t="shared" si="70"/>
        <v>724145.14285714284</v>
      </c>
      <c r="H320" s="2">
        <f t="shared" si="65"/>
        <v>160198655.63105571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7053007.4285714496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851515.78487117589</v>
      </c>
      <c r="Q320" s="2">
        <f t="shared" si="71"/>
        <v>750000</v>
      </c>
      <c r="R320" s="2">
        <f t="shared" si="66"/>
        <v>171947050.45283836</v>
      </c>
      <c r="S320" s="2">
        <f t="shared" si="58"/>
        <v>724145.14285713434</v>
      </c>
      <c r="T320" s="2">
        <f t="shared" si="59"/>
        <v>25854.857142857276</v>
      </c>
      <c r="U320" s="2">
        <f t="shared" si="60"/>
        <v>750000</v>
      </c>
      <c r="V320" s="2">
        <f t="shared" si="34"/>
        <v>102108079.27287687</v>
      </c>
      <c r="W320" s="2">
        <f t="shared" si="61"/>
        <v>631191.67309896648</v>
      </c>
      <c r="X320" s="2">
        <f t="shared" si="51"/>
        <v>118808.32690103352</v>
      </c>
      <c r="Y320" s="2">
        <f t="shared" si="62"/>
        <v>69838971.179961473</v>
      </c>
      <c r="Z320" s="2" t="str">
        <f t="shared" si="52"/>
        <v>MEEP</v>
      </c>
      <c r="AA320" s="2">
        <f>IF(Z320="HERE",Y320,AA319+Graph!$G$1*1000)</f>
        <v>89880023.234039813</v>
      </c>
      <c r="AB320" s="2">
        <f t="shared" si="63"/>
        <v>420000</v>
      </c>
      <c r="AC320" s="2">
        <f t="shared" si="64"/>
        <v>55607822.371444933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243</v>
      </c>
      <c r="C321" s="7"/>
      <c r="D321" s="2" t="e">
        <f t="shared" si="55"/>
        <v>#N/A</v>
      </c>
      <c r="E321" s="2" t="e">
        <f t="shared" si="67"/>
        <v>#N/A</v>
      </c>
      <c r="F321" s="2">
        <v>752559.83132878691</v>
      </c>
      <c r="G321" s="2">
        <f t="shared" si="70"/>
        <v>724145.14285714284</v>
      </c>
      <c r="H321" s="2">
        <f t="shared" si="65"/>
        <v>160922800.77391285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7078862.2857143069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853301.34818510711</v>
      </c>
      <c r="Q321" s="2">
        <f t="shared" si="71"/>
        <v>750000</v>
      </c>
      <c r="R321" s="2">
        <f t="shared" si="66"/>
        <v>172697050.45283836</v>
      </c>
      <c r="S321" s="2">
        <f t="shared" si="58"/>
        <v>724145.14285713434</v>
      </c>
      <c r="T321" s="2">
        <f t="shared" si="59"/>
        <v>25854.857142857276</v>
      </c>
      <c r="U321" s="2">
        <f t="shared" si="60"/>
        <v>750000</v>
      </c>
      <c r="V321" s="2">
        <f t="shared" si="34"/>
        <v>102740698.80666089</v>
      </c>
      <c r="W321" s="2">
        <f t="shared" si="61"/>
        <v>632619.53378401697</v>
      </c>
      <c r="X321" s="2">
        <f t="shared" si="51"/>
        <v>117380.46621598303</v>
      </c>
      <c r="Y321" s="2">
        <f t="shared" si="62"/>
        <v>69956351.646177456</v>
      </c>
      <c r="Z321" s="2" t="str">
        <f t="shared" si="52"/>
        <v>MEEP</v>
      </c>
      <c r="AA321" s="2">
        <f>IF(Z321="HERE",Y321,AA320+Graph!$G$1*1000)</f>
        <v>90300023.234039813</v>
      </c>
      <c r="AB321" s="2">
        <f t="shared" si="63"/>
        <v>420000</v>
      </c>
      <c r="AC321" s="2">
        <f t="shared" si="64"/>
        <v>55607822.371444933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244</v>
      </c>
      <c r="C322" s="7"/>
      <c r="D322" s="2" t="e">
        <f t="shared" si="55"/>
        <v>#N/A</v>
      </c>
      <c r="E322" s="2" t="e">
        <f t="shared" si="67"/>
        <v>#N/A</v>
      </c>
      <c r="F322" s="2">
        <v>753987.69201384485</v>
      </c>
      <c r="G322" s="2">
        <f t="shared" si="70"/>
        <v>724145.14285714284</v>
      </c>
      <c r="H322" s="2">
        <f t="shared" si="65"/>
        <v>161646945.91676998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7104717.1428571641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855086.91149902344</v>
      </c>
      <c r="Q322" s="2">
        <f t="shared" si="71"/>
        <v>750000</v>
      </c>
      <c r="R322" s="2">
        <f t="shared" si="66"/>
        <v>173447050.45283836</v>
      </c>
      <c r="S322" s="2">
        <f t="shared" si="58"/>
        <v>724145.14285713434</v>
      </c>
      <c r="T322" s="2">
        <f t="shared" si="59"/>
        <v>25854.857142857276</v>
      </c>
      <c r="U322" s="2">
        <f t="shared" si="60"/>
        <v>750000</v>
      </c>
      <c r="V322" s="2">
        <f t="shared" si="34"/>
        <v>103374746.20112997</v>
      </c>
      <c r="W322" s="2">
        <f t="shared" si="61"/>
        <v>634047.39446908236</v>
      </c>
      <c r="X322" s="2">
        <f t="shared" si="51"/>
        <v>115952.60553091764</v>
      </c>
      <c r="Y322" s="2">
        <f t="shared" si="62"/>
        <v>70072304.251708373</v>
      </c>
      <c r="Z322" s="2" t="str">
        <f t="shared" si="52"/>
        <v>MEEP</v>
      </c>
      <c r="AA322" s="2">
        <f>IF(Z322="HERE",Y322,AA321+Graph!$G$1*1000)</f>
        <v>90720023.234039813</v>
      </c>
      <c r="AB322" s="2">
        <f t="shared" si="63"/>
        <v>420000</v>
      </c>
      <c r="AC322" s="2">
        <f t="shared" si="64"/>
        <v>55607822.371444933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245</v>
      </c>
      <c r="C323" s="7"/>
      <c r="D323" s="2" t="e">
        <f t="shared" si="55"/>
        <v>#N/A</v>
      </c>
      <c r="E323" s="2" t="e">
        <f t="shared" si="67"/>
        <v>#N/A</v>
      </c>
      <c r="F323" s="2">
        <v>755415.55269890279</v>
      </c>
      <c r="G323" s="2">
        <f t="shared" si="70"/>
        <v>724145.14285714284</v>
      </c>
      <c r="H323" s="2">
        <f t="shared" si="65"/>
        <v>162371091.05962712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7130572.0000000214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856872.47481295466</v>
      </c>
      <c r="Q323" s="2">
        <f t="shared" si="71"/>
        <v>750000</v>
      </c>
      <c r="R323" s="2">
        <f t="shared" si="66"/>
        <v>174197050.45283836</v>
      </c>
      <c r="S323" s="2">
        <f t="shared" si="58"/>
        <v>724145.14285713434</v>
      </c>
      <c r="T323" s="2">
        <f t="shared" si="59"/>
        <v>25854.857142857276</v>
      </c>
      <c r="U323" s="2">
        <f t="shared" si="60"/>
        <v>750000</v>
      </c>
      <c r="V323" s="2">
        <f t="shared" si="34"/>
        <v>104010221.45628411</v>
      </c>
      <c r="W323" s="2">
        <f t="shared" si="61"/>
        <v>635475.25515413284</v>
      </c>
      <c r="X323" s="2">
        <f t="shared" si="51"/>
        <v>114524.74484586716</v>
      </c>
      <c r="Y323" s="2">
        <f t="shared" si="62"/>
        <v>70186828.996554241</v>
      </c>
      <c r="Z323" s="2" t="str">
        <f t="shared" si="52"/>
        <v>MEEP</v>
      </c>
      <c r="AA323" s="2">
        <f>IF(Z323="HERE",Y323,AA322+Graph!$G$1*1000)</f>
        <v>91140023.234039813</v>
      </c>
      <c r="AB323" s="2">
        <f t="shared" si="63"/>
        <v>420000</v>
      </c>
      <c r="AC323" s="2">
        <f t="shared" si="64"/>
        <v>55607822.371444933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246</v>
      </c>
      <c r="C324" s="7"/>
      <c r="D324" s="2" t="e">
        <f t="shared" si="55"/>
        <v>#N/A</v>
      </c>
      <c r="E324" s="2" t="e">
        <f t="shared" si="67"/>
        <v>#N/A</v>
      </c>
      <c r="F324" s="2">
        <v>756843.41338396072</v>
      </c>
      <c r="G324" s="2">
        <f t="shared" si="70"/>
        <v>724145.14285714284</v>
      </c>
      <c r="H324" s="2">
        <f t="shared" si="65"/>
        <v>163095236.20248425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7156426.8571428787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858658.03812688589</v>
      </c>
      <c r="Q324" s="2">
        <f t="shared" si="71"/>
        <v>750000</v>
      </c>
      <c r="R324" s="2">
        <f t="shared" si="66"/>
        <v>174947050.45283836</v>
      </c>
      <c r="S324" s="2">
        <f t="shared" si="58"/>
        <v>724145.14285713434</v>
      </c>
      <c r="T324" s="2">
        <f t="shared" si="59"/>
        <v>25854.857142857276</v>
      </c>
      <c r="U324" s="2">
        <f t="shared" si="60"/>
        <v>750000</v>
      </c>
      <c r="V324" s="2">
        <f t="shared" si="34"/>
        <v>104647124.57212329</v>
      </c>
      <c r="W324" s="2">
        <f t="shared" si="61"/>
        <v>636903.11583918333</v>
      </c>
      <c r="X324" s="2">
        <f t="shared" si="51"/>
        <v>113096.88416081667</v>
      </c>
      <c r="Y324" s="2">
        <f t="shared" si="62"/>
        <v>70299925.880715057</v>
      </c>
      <c r="Z324" s="2" t="str">
        <f t="shared" si="52"/>
        <v>MEEP</v>
      </c>
      <c r="AA324" s="2">
        <f>IF(Z324="HERE",Y324,AA323+Graph!$G$1*1000)</f>
        <v>91560023.234039813</v>
      </c>
      <c r="AB324" s="2">
        <f t="shared" si="63"/>
        <v>420000</v>
      </c>
      <c r="AC324" s="2">
        <f t="shared" si="64"/>
        <v>55607822.371444933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247</v>
      </c>
      <c r="C325" s="7"/>
      <c r="D325" s="2" t="e">
        <f t="shared" si="55"/>
        <v>#N/A</v>
      </c>
      <c r="E325" s="2" t="e">
        <f t="shared" si="67"/>
        <v>#N/A</v>
      </c>
      <c r="F325" s="2">
        <v>758271.27406901866</v>
      </c>
      <c r="G325" s="2">
        <f t="shared" si="70"/>
        <v>724145.14285714284</v>
      </c>
      <c r="H325" s="2">
        <f t="shared" si="65"/>
        <v>163819381.34534138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7182281.714285736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860443.60144080222</v>
      </c>
      <c r="Q325" s="2">
        <f t="shared" si="71"/>
        <v>750000</v>
      </c>
      <c r="R325" s="2">
        <f t="shared" si="66"/>
        <v>175697050.45283836</v>
      </c>
      <c r="S325" s="2">
        <f t="shared" si="58"/>
        <v>724145.14285713434</v>
      </c>
      <c r="T325" s="2">
        <f t="shared" si="59"/>
        <v>25854.857142857276</v>
      </c>
      <c r="U325" s="2">
        <f t="shared" si="60"/>
        <v>750000</v>
      </c>
      <c r="V325" s="2">
        <f t="shared" si="34"/>
        <v>105285455.54864754</v>
      </c>
      <c r="W325" s="2">
        <f t="shared" si="61"/>
        <v>638330.97652424872</v>
      </c>
      <c r="X325" s="2">
        <f t="shared" si="51"/>
        <v>111669.02347575128</v>
      </c>
      <c r="Y325" s="2">
        <f t="shared" si="62"/>
        <v>70411594.904190809</v>
      </c>
      <c r="Z325" s="2" t="str">
        <f t="shared" si="52"/>
        <v>MEEP</v>
      </c>
      <c r="AA325" s="2">
        <f>IF(Z325="HERE",Y325,AA324+Graph!$G$1*1000)</f>
        <v>91980023.234039813</v>
      </c>
      <c r="AB325" s="2">
        <f t="shared" si="63"/>
        <v>420000</v>
      </c>
      <c r="AC325" s="2">
        <f t="shared" si="64"/>
        <v>55607822.371444933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248</v>
      </c>
      <c r="C326" s="7"/>
      <c r="D326" s="2" t="e">
        <f t="shared" si="55"/>
        <v>#N/A</v>
      </c>
      <c r="E326" s="2" t="e">
        <f t="shared" si="67"/>
        <v>#N/A</v>
      </c>
      <c r="F326" s="2">
        <v>759699.1347540766</v>
      </c>
      <c r="G326" s="2">
        <f t="shared" si="70"/>
        <v>724145.14285714284</v>
      </c>
      <c r="H326" s="2">
        <f t="shared" si="65"/>
        <v>164543526.48819852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7208136.5714285932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862229.16475473344</v>
      </c>
      <c r="Q326" s="2">
        <f t="shared" si="71"/>
        <v>750000</v>
      </c>
      <c r="R326" s="2">
        <f t="shared" si="66"/>
        <v>176447050.45283836</v>
      </c>
      <c r="S326" s="2">
        <f t="shared" si="58"/>
        <v>724145.14285713434</v>
      </c>
      <c r="T326" s="2">
        <f t="shared" si="59"/>
        <v>25854.857142857276</v>
      </c>
      <c r="U326" s="2">
        <f t="shared" si="60"/>
        <v>750000</v>
      </c>
      <c r="V326" s="2">
        <f t="shared" si="34"/>
        <v>105925214.38585684</v>
      </c>
      <c r="W326" s="2">
        <f t="shared" si="61"/>
        <v>639758.83720929921</v>
      </c>
      <c r="X326" s="2">
        <f t="shared" si="51"/>
        <v>110241.16279070079</v>
      </c>
      <c r="Y326" s="2">
        <f t="shared" si="62"/>
        <v>70521836.066981509</v>
      </c>
      <c r="Z326" s="2" t="str">
        <f t="shared" si="52"/>
        <v>MEEP</v>
      </c>
      <c r="AA326" s="2">
        <f>IF(Z326="HERE",Y326,AA325+Graph!$G$1*1000)</f>
        <v>92400023.234039813</v>
      </c>
      <c r="AB326" s="2">
        <f t="shared" si="63"/>
        <v>420000</v>
      </c>
      <c r="AC326" s="2">
        <f t="shared" si="64"/>
        <v>55607822.371444933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249</v>
      </c>
      <c r="C327" s="7"/>
      <c r="D327" s="2" t="e">
        <f t="shared" si="55"/>
        <v>#N/A</v>
      </c>
      <c r="E327" s="2" t="e">
        <f t="shared" si="67"/>
        <v>#N/A</v>
      </c>
      <c r="F327" s="2">
        <v>761126.99543913454</v>
      </c>
      <c r="G327" s="2">
        <f t="shared" si="70"/>
        <v>724145.14285714284</v>
      </c>
      <c r="H327" s="2">
        <f t="shared" si="65"/>
        <v>165267671.63105565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7233991.4285714505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864014.72806864977</v>
      </c>
      <c r="Q327" s="2">
        <f t="shared" si="71"/>
        <v>750000</v>
      </c>
      <c r="R327" s="2">
        <f t="shared" si="66"/>
        <v>177197050.45283836</v>
      </c>
      <c r="S327" s="2">
        <f t="shared" si="58"/>
        <v>724145.14285713434</v>
      </c>
      <c r="T327" s="2">
        <f t="shared" si="59"/>
        <v>25854.857142857276</v>
      </c>
      <c r="U327" s="2">
        <f t="shared" si="60"/>
        <v>750000</v>
      </c>
      <c r="V327" s="2">
        <f t="shared" si="34"/>
        <v>106566401.0837512</v>
      </c>
      <c r="W327" s="2">
        <f t="shared" si="61"/>
        <v>641186.6978943646</v>
      </c>
      <c r="X327" s="2">
        <f t="shared" si="51"/>
        <v>108813.3021056354</v>
      </c>
      <c r="Y327" s="2">
        <f t="shared" si="62"/>
        <v>70630649.369087145</v>
      </c>
      <c r="Z327" s="2" t="str">
        <f t="shared" si="52"/>
        <v>MEEP</v>
      </c>
      <c r="AA327" s="2">
        <f>IF(Z327="HERE",Y327,AA326+Graph!$G$1*1000)</f>
        <v>92820023.234039813</v>
      </c>
      <c r="AB327" s="2">
        <f t="shared" si="63"/>
        <v>420000</v>
      </c>
      <c r="AC327" s="2">
        <f t="shared" si="64"/>
        <v>55607822.371444933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250</v>
      </c>
      <c r="C328" s="7"/>
      <c r="D328" s="2" t="e">
        <f t="shared" si="55"/>
        <v>#N/A</v>
      </c>
      <c r="E328" s="2" t="e">
        <f t="shared" si="67"/>
        <v>#N/A</v>
      </c>
      <c r="F328" s="2">
        <v>762554.85612418503</v>
      </c>
      <c r="G328" s="2">
        <f t="shared" si="70"/>
        <v>724145.14285714284</v>
      </c>
      <c r="H328" s="2">
        <f t="shared" si="65"/>
        <v>165991816.77391279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7259846.2857143078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865800.291382581</v>
      </c>
      <c r="Q328" s="2">
        <f t="shared" si="71"/>
        <v>750000</v>
      </c>
      <c r="R328" s="2">
        <f t="shared" si="66"/>
        <v>177947050.45283836</v>
      </c>
      <c r="S328" s="2">
        <f t="shared" si="58"/>
        <v>724145.14285713434</v>
      </c>
      <c r="T328" s="2">
        <f t="shared" si="59"/>
        <v>25854.857142857276</v>
      </c>
      <c r="U328" s="2">
        <f t="shared" si="60"/>
        <v>750000</v>
      </c>
      <c r="V328" s="2">
        <f t="shared" si="34"/>
        <v>107209015.64233062</v>
      </c>
      <c r="W328" s="2">
        <f t="shared" si="61"/>
        <v>642614.55857941508</v>
      </c>
      <c r="X328" s="2">
        <f t="shared" si="51"/>
        <v>107385.44142058492</v>
      </c>
      <c r="Y328" s="2">
        <f t="shared" si="62"/>
        <v>70738034.81050773</v>
      </c>
      <c r="Z328" s="2" t="str">
        <f t="shared" si="52"/>
        <v>MEEP</v>
      </c>
      <c r="AA328" s="2">
        <f>IF(Z328="HERE",Y328,AA327+Graph!$G$1*1000)</f>
        <v>93240023.234039813</v>
      </c>
      <c r="AB328" s="2">
        <f t="shared" si="63"/>
        <v>420000</v>
      </c>
      <c r="AC328" s="2">
        <f t="shared" si="64"/>
        <v>55607822.371444933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251</v>
      </c>
      <c r="C329" s="7"/>
      <c r="D329" s="2" t="e">
        <f t="shared" si="55"/>
        <v>#N/A</v>
      </c>
      <c r="E329" s="2" t="e">
        <f t="shared" si="67"/>
        <v>#N/A</v>
      </c>
      <c r="F329" s="2">
        <v>763982.71680924296</v>
      </c>
      <c r="G329" s="2">
        <f t="shared" si="70"/>
        <v>724145.14285714284</v>
      </c>
      <c r="H329" s="2">
        <f t="shared" si="65"/>
        <v>166715961.91676992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7285701.1428571651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867585.85469649732</v>
      </c>
      <c r="Q329" s="2">
        <f t="shared" si="71"/>
        <v>750000</v>
      </c>
      <c r="R329" s="2">
        <f t="shared" si="66"/>
        <v>178697050.45283836</v>
      </c>
      <c r="S329" s="2">
        <f t="shared" si="58"/>
        <v>724145.14285713434</v>
      </c>
      <c r="T329" s="2">
        <f t="shared" si="59"/>
        <v>25854.857142857276</v>
      </c>
      <c r="U329" s="2">
        <f t="shared" si="60"/>
        <v>750000</v>
      </c>
      <c r="V329" s="2">
        <f t="shared" si="34"/>
        <v>107853058.06159508</v>
      </c>
      <c r="W329" s="2">
        <f t="shared" si="61"/>
        <v>644042.41926446557</v>
      </c>
      <c r="X329" s="2">
        <f t="shared" si="51"/>
        <v>105957.58073553443</v>
      </c>
      <c r="Y329" s="2">
        <f t="shared" si="62"/>
        <v>70843992.391243264</v>
      </c>
      <c r="Z329" s="2" t="str">
        <f t="shared" si="52"/>
        <v>MEEP</v>
      </c>
      <c r="AA329" s="2">
        <f>IF(Z329="HERE",Y329,AA328+Graph!$G$1*1000)</f>
        <v>93660023.234039813</v>
      </c>
      <c r="AB329" s="2">
        <f t="shared" si="63"/>
        <v>420000</v>
      </c>
      <c r="AC329" s="2">
        <f t="shared" si="64"/>
        <v>55607822.371444933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252</v>
      </c>
      <c r="C330" s="7"/>
      <c r="D330" s="2" t="e">
        <f t="shared" si="55"/>
        <v>#N/A</v>
      </c>
      <c r="E330" s="2" t="e">
        <f t="shared" si="67"/>
        <v>#N/A</v>
      </c>
      <c r="F330" s="2">
        <v>765410.5774943009</v>
      </c>
      <c r="G330" s="2">
        <f t="shared" si="70"/>
        <v>724145.14285714284</v>
      </c>
      <c r="H330" s="2">
        <f t="shared" si="65"/>
        <v>167440107.05962706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7311556.0000000224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869371.41801042855</v>
      </c>
      <c r="Q330" s="2">
        <f t="shared" si="71"/>
        <v>750000</v>
      </c>
      <c r="R330" s="2">
        <f t="shared" si="66"/>
        <v>179447050.45283836</v>
      </c>
      <c r="S330" s="2">
        <f t="shared" si="58"/>
        <v>724145.14285713434</v>
      </c>
      <c r="T330" s="2">
        <f t="shared" si="59"/>
        <v>25854.857142857276</v>
      </c>
      <c r="U330" s="2">
        <f t="shared" si="60"/>
        <v>750000</v>
      </c>
      <c r="V330" s="2">
        <f t="shared" si="34"/>
        <v>108498528.34154461</v>
      </c>
      <c r="W330" s="2">
        <f t="shared" si="61"/>
        <v>645470.27994953096</v>
      </c>
      <c r="X330" s="2">
        <f t="shared" si="51"/>
        <v>104529.72005046904</v>
      </c>
      <c r="Y330" s="2">
        <f t="shared" si="62"/>
        <v>70948522.111293733</v>
      </c>
      <c r="Z330" s="2" t="str">
        <f t="shared" si="52"/>
        <v>MEEP</v>
      </c>
      <c r="AA330" s="2">
        <f>IF(Z330="HERE",Y330,AA329+Graph!$G$1*1000)</f>
        <v>94080023.234039813</v>
      </c>
      <c r="AB330" s="2">
        <f t="shared" si="63"/>
        <v>420000</v>
      </c>
      <c r="AC330" s="2">
        <f t="shared" si="64"/>
        <v>55607822.371444933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253</v>
      </c>
      <c r="C331" s="7"/>
      <c r="D331" s="2" t="e">
        <f t="shared" si="55"/>
        <v>#N/A</v>
      </c>
      <c r="E331" s="2" t="e">
        <f t="shared" si="67"/>
        <v>#N/A</v>
      </c>
      <c r="F331" s="2">
        <v>766838.43817935884</v>
      </c>
      <c r="G331" s="2">
        <f t="shared" si="70"/>
        <v>724145.14285714284</v>
      </c>
      <c r="H331" s="2">
        <f t="shared" si="65"/>
        <v>168164252.20248419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7337410.8571428796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871156.98132434487</v>
      </c>
      <c r="Q331" s="2">
        <f t="shared" si="71"/>
        <v>750000</v>
      </c>
      <c r="R331" s="2">
        <f t="shared" si="66"/>
        <v>180197050.45283836</v>
      </c>
      <c r="S331" s="2">
        <f t="shared" si="58"/>
        <v>724145.14285713434</v>
      </c>
      <c r="T331" s="2">
        <f t="shared" si="59"/>
        <v>25854.857142857276</v>
      </c>
      <c r="U331" s="2">
        <f t="shared" si="60"/>
        <v>750000</v>
      </c>
      <c r="V331" s="2">
        <f t="shared" si="34"/>
        <v>109145426.48217919</v>
      </c>
      <c r="W331" s="2">
        <f t="shared" si="61"/>
        <v>646898.14063458145</v>
      </c>
      <c r="X331" s="2">
        <f t="shared" si="51"/>
        <v>103101.85936541855</v>
      </c>
      <c r="Y331" s="2">
        <f t="shared" si="62"/>
        <v>71051623.970659152</v>
      </c>
      <c r="Z331" s="2" t="str">
        <f t="shared" si="52"/>
        <v>MEEP</v>
      </c>
      <c r="AA331" s="2">
        <f>IF(Z331="HERE",Y331,AA330+Graph!$G$1*1000)</f>
        <v>94500023.234039813</v>
      </c>
      <c r="AB331" s="2">
        <f t="shared" si="63"/>
        <v>420000</v>
      </c>
      <c r="AC331" s="2">
        <f t="shared" si="64"/>
        <v>55607822.371444933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254</v>
      </c>
      <c r="C332" s="7"/>
      <c r="D332" s="2" t="e">
        <f t="shared" si="55"/>
        <v>#N/A</v>
      </c>
      <c r="E332" s="2" t="e">
        <f t="shared" si="67"/>
        <v>#N/A</v>
      </c>
      <c r="F332" s="2">
        <v>768266.29886441678</v>
      </c>
      <c r="G332" s="2">
        <f t="shared" si="70"/>
        <v>724145.14285714284</v>
      </c>
      <c r="H332" s="2">
        <f t="shared" si="65"/>
        <v>168888397.34534132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7363265.7142857369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872942.5446382761</v>
      </c>
      <c r="Q332" s="2">
        <f t="shared" si="71"/>
        <v>750000</v>
      </c>
      <c r="R332" s="2">
        <f t="shared" si="66"/>
        <v>180947050.45283836</v>
      </c>
      <c r="S332" s="2">
        <f t="shared" si="58"/>
        <v>724145.14285713434</v>
      </c>
      <c r="T332" s="2">
        <f t="shared" si="59"/>
        <v>25854.857142857276</v>
      </c>
      <c r="U332" s="2">
        <f t="shared" si="60"/>
        <v>750000</v>
      </c>
      <c r="V332" s="2">
        <f t="shared" si="34"/>
        <v>109793752.48349884</v>
      </c>
      <c r="W332" s="2">
        <f t="shared" si="61"/>
        <v>648326.00131964684</v>
      </c>
      <c r="X332" s="2">
        <f t="shared" si="51"/>
        <v>101673.99868035316</v>
      </c>
      <c r="Y332" s="2">
        <f t="shared" si="62"/>
        <v>71153297.969339505</v>
      </c>
      <c r="Z332" s="2" t="str">
        <f t="shared" si="52"/>
        <v>MEEP</v>
      </c>
      <c r="AA332" s="2">
        <f>IF(Z332="HERE",Y332,AA331+Graph!$G$1*1000)</f>
        <v>94920023.234039813</v>
      </c>
      <c r="AB332" s="2">
        <f t="shared" si="63"/>
        <v>420000</v>
      </c>
      <c r="AC332" s="2">
        <f t="shared" si="64"/>
        <v>55607822.371444933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255</v>
      </c>
      <c r="C333" s="7"/>
      <c r="D333" s="2" t="e">
        <f t="shared" si="55"/>
        <v>#N/A</v>
      </c>
      <c r="E333" s="2" t="e">
        <f t="shared" si="67"/>
        <v>#N/A</v>
      </c>
      <c r="F333" s="2">
        <v>769694.15954947472</v>
      </c>
      <c r="G333" s="2">
        <f t="shared" si="70"/>
        <v>724145.14285714284</v>
      </c>
      <c r="H333" s="2">
        <f t="shared" si="65"/>
        <v>169612542.48819846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7389120.5714285942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874728.10795220733</v>
      </c>
      <c r="Q333" s="2">
        <f t="shared" si="71"/>
        <v>750000</v>
      </c>
      <c r="R333" s="2">
        <f t="shared" si="66"/>
        <v>181697050.45283836</v>
      </c>
      <c r="S333" s="2">
        <f t="shared" si="58"/>
        <v>724145.14285713434</v>
      </c>
      <c r="T333" s="2">
        <f t="shared" si="59"/>
        <v>25854.857142857276</v>
      </c>
      <c r="U333" s="2">
        <f t="shared" si="60"/>
        <v>750000</v>
      </c>
      <c r="V333" s="2">
        <f t="shared" si="34"/>
        <v>110443506.34550354</v>
      </c>
      <c r="W333" s="2">
        <f t="shared" si="61"/>
        <v>649753.86200469732</v>
      </c>
      <c r="X333" s="2">
        <f t="shared" si="51"/>
        <v>100246.13799530268</v>
      </c>
      <c r="Y333" s="2">
        <f t="shared" si="62"/>
        <v>71253544.107334808</v>
      </c>
      <c r="Z333" s="2" t="str">
        <f t="shared" si="52"/>
        <v>MEEP</v>
      </c>
      <c r="AA333" s="2">
        <f>IF(Z333="HERE",Y333,AA332+Graph!$G$1*1000)</f>
        <v>95340023.234039813</v>
      </c>
      <c r="AB333" s="2">
        <f t="shared" si="63"/>
        <v>420000</v>
      </c>
      <c r="AC333" s="2">
        <f t="shared" si="64"/>
        <v>55607822.371444933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256</v>
      </c>
      <c r="C334" s="7"/>
      <c r="D334" s="2" t="e">
        <f t="shared" si="55"/>
        <v>#N/A</v>
      </c>
      <c r="E334" s="2" t="e">
        <f t="shared" si="67"/>
        <v>#N/A</v>
      </c>
      <c r="F334" s="2">
        <v>771122.0202345252</v>
      </c>
      <c r="G334" s="2">
        <f t="shared" si="70"/>
        <v>724145.14285714284</v>
      </c>
      <c r="H334" s="2">
        <f t="shared" si="65"/>
        <v>170336687.63105559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7414975.4285714515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876513.67126612365</v>
      </c>
      <c r="Q334" s="2">
        <f t="shared" si="71"/>
        <v>750000</v>
      </c>
      <c r="R334" s="2">
        <f t="shared" si="66"/>
        <v>182447050.45283836</v>
      </c>
      <c r="S334" s="2">
        <f t="shared" si="58"/>
        <v>724145.14285713434</v>
      </c>
      <c r="T334" s="2">
        <f t="shared" si="59"/>
        <v>25854.857142857276</v>
      </c>
      <c r="U334" s="2">
        <f t="shared" si="60"/>
        <v>750000</v>
      </c>
      <c r="V334" s="2">
        <f t="shared" si="34"/>
        <v>111094688.06819329</v>
      </c>
      <c r="W334" s="2">
        <f t="shared" si="61"/>
        <v>651181.72268974781</v>
      </c>
      <c r="X334" s="2">
        <f t="shared" si="51"/>
        <v>98818.27731025219</v>
      </c>
      <c r="Y334" s="2">
        <f t="shared" si="62"/>
        <v>71352362.38464506</v>
      </c>
      <c r="Z334" s="2" t="str">
        <f t="shared" si="52"/>
        <v>MEEP</v>
      </c>
      <c r="AA334" s="2">
        <f>IF(Z334="HERE",Y334,AA333+Graph!$G$1*1000)</f>
        <v>95760023.234039813</v>
      </c>
      <c r="AB334" s="2">
        <f t="shared" si="63"/>
        <v>420000</v>
      </c>
      <c r="AC334" s="2">
        <f t="shared" si="64"/>
        <v>55607822.371444933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257</v>
      </c>
      <c r="C335" s="7"/>
      <c r="D335" s="2" t="e">
        <f t="shared" si="55"/>
        <v>#N/A</v>
      </c>
      <c r="E335" s="2" t="e">
        <f t="shared" si="67"/>
        <v>#N/A</v>
      </c>
      <c r="F335" s="2">
        <v>772549.88091958314</v>
      </c>
      <c r="G335" s="2">
        <f t="shared" si="70"/>
        <v>724145.14285714284</v>
      </c>
      <c r="H335" s="2">
        <f t="shared" si="65"/>
        <v>171060832.77391273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7440830.2857143087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878299.23458005488</v>
      </c>
      <c r="Q335" s="2">
        <f t="shared" si="71"/>
        <v>750000</v>
      </c>
      <c r="R335" s="2">
        <f t="shared" si="66"/>
        <v>183197050.45283836</v>
      </c>
      <c r="S335" s="2">
        <f t="shared" si="58"/>
        <v>724145.14285713434</v>
      </c>
      <c r="T335" s="2">
        <f t="shared" si="59"/>
        <v>25854.857142857276</v>
      </c>
      <c r="U335" s="2">
        <f t="shared" si="60"/>
        <v>750000</v>
      </c>
      <c r="V335" s="2">
        <f t="shared" si="34"/>
        <v>111747297.6515681</v>
      </c>
      <c r="W335" s="2">
        <f t="shared" si="61"/>
        <v>652609.5833748132</v>
      </c>
      <c r="X335" s="2">
        <f t="shared" si="51"/>
        <v>97390.416625186801</v>
      </c>
      <c r="Y335" s="2">
        <f t="shared" si="62"/>
        <v>71449752.801270247</v>
      </c>
      <c r="Z335" s="2" t="str">
        <f t="shared" si="52"/>
        <v>MEEP</v>
      </c>
      <c r="AA335" s="2">
        <f>IF(Z335="HERE",Y335,AA334+Graph!$G$1*1000)</f>
        <v>96180023.234039813</v>
      </c>
      <c r="AB335" s="2">
        <f t="shared" si="63"/>
        <v>420000</v>
      </c>
      <c r="AC335" s="2">
        <f t="shared" si="64"/>
        <v>55607822.371444933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258</v>
      </c>
      <c r="C336" s="7"/>
      <c r="D336" s="2" t="e">
        <f t="shared" si="55"/>
        <v>#N/A</v>
      </c>
      <c r="E336" s="2" t="e">
        <f t="shared" si="67"/>
        <v>#N/A</v>
      </c>
      <c r="F336" s="2">
        <v>773977.74160464108</v>
      </c>
      <c r="G336" s="2">
        <f t="shared" si="70"/>
        <v>724145.14285714284</v>
      </c>
      <c r="H336" s="2">
        <f t="shared" si="65"/>
        <v>171784977.91676986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7466685.142857166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880084.7978939712</v>
      </c>
      <c r="Q336" s="2">
        <f t="shared" si="71"/>
        <v>750000</v>
      </c>
      <c r="R336" s="2">
        <f t="shared" si="66"/>
        <v>183947050.45283836</v>
      </c>
      <c r="S336" s="2">
        <f t="shared" si="58"/>
        <v>724145.14285713434</v>
      </c>
      <c r="T336" s="2">
        <f t="shared" si="59"/>
        <v>25854.857142857276</v>
      </c>
      <c r="U336" s="2">
        <f t="shared" si="60"/>
        <v>750000</v>
      </c>
      <c r="V336" s="2">
        <f t="shared" si="34"/>
        <v>112401335.09562796</v>
      </c>
      <c r="W336" s="2">
        <f t="shared" si="61"/>
        <v>654037.44405986369</v>
      </c>
      <c r="X336" s="2">
        <f t="shared" si="51"/>
        <v>95962.555940136313</v>
      </c>
      <c r="Y336" s="2">
        <f t="shared" si="62"/>
        <v>71545715.357210383</v>
      </c>
      <c r="Z336" s="2" t="str">
        <f t="shared" si="52"/>
        <v>MEEP</v>
      </c>
      <c r="AA336" s="2">
        <f>IF(Z336="HERE",Y336,AA335+Graph!$G$1*1000)</f>
        <v>96600023.234039813</v>
      </c>
      <c r="AB336" s="2">
        <f t="shared" si="63"/>
        <v>420000</v>
      </c>
      <c r="AC336" s="2">
        <f t="shared" si="64"/>
        <v>55607822.371444933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259</v>
      </c>
      <c r="C337" s="7"/>
      <c r="D337" s="2" t="e">
        <f t="shared" si="55"/>
        <v>#N/A</v>
      </c>
      <c r="E337" s="2" t="e">
        <f t="shared" si="67"/>
        <v>#N/A</v>
      </c>
      <c r="F337" s="2">
        <v>775405.60228969902</v>
      </c>
      <c r="G337" s="2">
        <f t="shared" si="70"/>
        <v>724145.14285714284</v>
      </c>
      <c r="H337" s="2">
        <f t="shared" si="65"/>
        <v>172509123.059627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7492540.0000000233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881870.36120790243</v>
      </c>
      <c r="Q337" s="2">
        <f t="shared" si="71"/>
        <v>750000</v>
      </c>
      <c r="R337" s="2">
        <f t="shared" si="66"/>
        <v>184697050.45283836</v>
      </c>
      <c r="S337" s="2">
        <f t="shared" si="58"/>
        <v>724145.14285713434</v>
      </c>
      <c r="T337" s="2">
        <f t="shared" si="59"/>
        <v>25854.857142857276</v>
      </c>
      <c r="U337" s="2">
        <f t="shared" si="60"/>
        <v>750000</v>
      </c>
      <c r="V337" s="2">
        <f t="shared" si="34"/>
        <v>113056800.40037289</v>
      </c>
      <c r="W337" s="2">
        <f t="shared" si="61"/>
        <v>655465.30474492908</v>
      </c>
      <c r="X337" s="2">
        <f t="shared" si="51"/>
        <v>94534.695255070925</v>
      </c>
      <c r="Y337" s="2">
        <f t="shared" si="62"/>
        <v>71640250.052465454</v>
      </c>
      <c r="Z337" s="2" t="str">
        <f t="shared" si="52"/>
        <v>MEEP</v>
      </c>
      <c r="AA337" s="2">
        <f>IF(Z337="HERE",Y337,AA336+Graph!$G$1*1000)</f>
        <v>97020023.234039813</v>
      </c>
      <c r="AB337" s="2">
        <f t="shared" si="63"/>
        <v>420000</v>
      </c>
      <c r="AC337" s="2">
        <f t="shared" si="64"/>
        <v>55607822.371444933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260</v>
      </c>
      <c r="C338" s="7"/>
      <c r="D338" s="2" t="e">
        <f t="shared" si="55"/>
        <v>#N/A</v>
      </c>
      <c r="E338" s="2" t="e">
        <f t="shared" si="67"/>
        <v>#N/A</v>
      </c>
      <c r="F338" s="2">
        <v>776833.46297475696</v>
      </c>
      <c r="G338" s="2">
        <f t="shared" si="70"/>
        <v>724145.14285714284</v>
      </c>
      <c r="H338" s="2">
        <f t="shared" si="65"/>
        <v>173233268.20248413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7518394.8571428806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883655.92452181876</v>
      </c>
      <c r="Q338" s="2">
        <f t="shared" si="71"/>
        <v>750000</v>
      </c>
      <c r="R338" s="2">
        <f t="shared" si="66"/>
        <v>185447050.45283836</v>
      </c>
      <c r="S338" s="2">
        <f t="shared" si="58"/>
        <v>724145.14285713434</v>
      </c>
      <c r="T338" s="2">
        <f t="shared" si="59"/>
        <v>25854.857142857276</v>
      </c>
      <c r="U338" s="2">
        <f t="shared" si="60"/>
        <v>750000</v>
      </c>
      <c r="V338" s="2">
        <f t="shared" si="34"/>
        <v>113713693.56580287</v>
      </c>
      <c r="W338" s="2">
        <f t="shared" si="61"/>
        <v>656893.16542997956</v>
      </c>
      <c r="X338" s="2">
        <f t="shared" si="51"/>
        <v>93106.834570020437</v>
      </c>
      <c r="Y338" s="2">
        <f t="shared" si="62"/>
        <v>71733356.887035474</v>
      </c>
      <c r="Z338" s="2" t="str">
        <f t="shared" si="52"/>
        <v>MEEP</v>
      </c>
      <c r="AA338" s="2">
        <f>IF(Z338="HERE",Y338,AA337+Graph!$G$1*1000)</f>
        <v>97440023.234039813</v>
      </c>
      <c r="AB338" s="2">
        <f t="shared" si="63"/>
        <v>420000</v>
      </c>
      <c r="AC338" s="2">
        <f t="shared" si="64"/>
        <v>55607822.371444933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261</v>
      </c>
      <c r="C339" s="7"/>
      <c r="D339" s="2" t="e">
        <f t="shared" si="55"/>
        <v>#N/A</v>
      </c>
      <c r="E339" s="2" t="e">
        <f t="shared" si="67"/>
        <v>#N/A</v>
      </c>
      <c r="F339" s="2">
        <v>778261.32365981489</v>
      </c>
      <c r="G339" s="2">
        <f t="shared" si="70"/>
        <v>724145.14285714284</v>
      </c>
      <c r="H339" s="2">
        <f t="shared" si="65"/>
        <v>173957413.34534127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7544249.7142857378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885441.48783574998</v>
      </c>
      <c r="Q339" s="2">
        <f t="shared" si="71"/>
        <v>750000</v>
      </c>
      <c r="R339" s="2">
        <f t="shared" si="66"/>
        <v>186197050.45283836</v>
      </c>
      <c r="S339" s="2">
        <f t="shared" si="58"/>
        <v>724145.14285713434</v>
      </c>
      <c r="T339" s="2">
        <f t="shared" si="59"/>
        <v>25854.857142857276</v>
      </c>
      <c r="U339" s="2">
        <f t="shared" si="60"/>
        <v>750000</v>
      </c>
      <c r="V339" s="2">
        <f t="shared" si="34"/>
        <v>114372014.59191792</v>
      </c>
      <c r="W339" s="2">
        <f t="shared" si="61"/>
        <v>658321.02611504495</v>
      </c>
      <c r="X339" s="2">
        <f t="shared" si="51"/>
        <v>91678.973884955049</v>
      </c>
      <c r="Y339" s="2">
        <f t="shared" si="62"/>
        <v>71825035.860920429</v>
      </c>
      <c r="Z339" s="2" t="str">
        <f t="shared" si="52"/>
        <v>MEEP</v>
      </c>
      <c r="AA339" s="2">
        <f>IF(Z339="HERE",Y339,AA338+Graph!$G$1*1000)</f>
        <v>97860023.234039813</v>
      </c>
      <c r="AB339" s="2">
        <f t="shared" si="63"/>
        <v>420000</v>
      </c>
      <c r="AC339" s="2">
        <f t="shared" si="64"/>
        <v>55607822.371444933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262</v>
      </c>
      <c r="C340" s="7"/>
      <c r="D340" s="2" t="e">
        <f t="shared" si="55"/>
        <v>#N/A</v>
      </c>
      <c r="E340" s="2" t="e">
        <f t="shared" si="67"/>
        <v>#N/A</v>
      </c>
      <c r="F340" s="2">
        <v>779689.18434486538</v>
      </c>
      <c r="G340" s="2">
        <f t="shared" si="70"/>
        <v>724145.14285714284</v>
      </c>
      <c r="H340" s="2">
        <f t="shared" si="65"/>
        <v>174681558.4881984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7570104.5714285951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887227.05114966631</v>
      </c>
      <c r="Q340" s="2">
        <f t="shared" si="71"/>
        <v>750000</v>
      </c>
      <c r="R340" s="2">
        <f t="shared" si="66"/>
        <v>186947050.45283836</v>
      </c>
      <c r="S340" s="2">
        <f t="shared" si="58"/>
        <v>724145.14285713434</v>
      </c>
      <c r="T340" s="2">
        <f t="shared" si="59"/>
        <v>25854.857142857276</v>
      </c>
      <c r="U340" s="2">
        <f t="shared" si="60"/>
        <v>750000</v>
      </c>
      <c r="V340" s="2">
        <f t="shared" si="34"/>
        <v>115031763.47871801</v>
      </c>
      <c r="W340" s="2">
        <f t="shared" si="61"/>
        <v>659748.88680009544</v>
      </c>
      <c r="X340" s="2">
        <f t="shared" si="51"/>
        <v>90251.113199904561</v>
      </c>
      <c r="Y340" s="2">
        <f t="shared" si="62"/>
        <v>71915286.974120334</v>
      </c>
      <c r="Z340" s="2" t="str">
        <f t="shared" si="52"/>
        <v>MEEP</v>
      </c>
      <c r="AA340" s="2">
        <f>IF(Z340="HERE",Y340,AA339+Graph!$G$1*1000)</f>
        <v>98280023.234039813</v>
      </c>
      <c r="AB340" s="2">
        <f t="shared" si="63"/>
        <v>420000</v>
      </c>
      <c r="AC340" s="2">
        <f t="shared" si="64"/>
        <v>55607822.371444933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263</v>
      </c>
      <c r="C341" s="7"/>
      <c r="D341" s="2" t="e">
        <f t="shared" si="55"/>
        <v>#N/A</v>
      </c>
      <c r="E341" s="2" t="e">
        <f t="shared" si="67"/>
        <v>#N/A</v>
      </c>
      <c r="F341" s="2">
        <v>781117.04502992332</v>
      </c>
      <c r="G341" s="2">
        <f t="shared" si="70"/>
        <v>724145.14285714284</v>
      </c>
      <c r="H341" s="2">
        <f t="shared" si="65"/>
        <v>175405703.63105553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7595959.4285714524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889012.61446359754</v>
      </c>
      <c r="Q341" s="2">
        <f t="shared" si="71"/>
        <v>750000</v>
      </c>
      <c r="R341" s="2">
        <f t="shared" si="66"/>
        <v>187697050.45283836</v>
      </c>
      <c r="S341" s="2">
        <f t="shared" si="58"/>
        <v>724145.14285713434</v>
      </c>
      <c r="T341" s="2">
        <f t="shared" si="59"/>
        <v>25854.857142857276</v>
      </c>
      <c r="U341" s="2">
        <f t="shared" si="60"/>
        <v>750000</v>
      </c>
      <c r="V341" s="2">
        <f t="shared" si="34"/>
        <v>115692940.22620317</v>
      </c>
      <c r="W341" s="2">
        <f t="shared" si="61"/>
        <v>661176.74748516083</v>
      </c>
      <c r="X341" s="2">
        <f t="shared" si="51"/>
        <v>88823.252514839172</v>
      </c>
      <c r="Y341" s="2">
        <f t="shared" si="62"/>
        <v>72004110.226635173</v>
      </c>
      <c r="Z341" s="2" t="str">
        <f t="shared" si="52"/>
        <v>MEEP</v>
      </c>
      <c r="AA341" s="2">
        <f>IF(Z341="HERE",Y341,AA340+Graph!$G$1*1000)</f>
        <v>98700023.234039813</v>
      </c>
      <c r="AB341" s="2">
        <f t="shared" si="63"/>
        <v>420000</v>
      </c>
      <c r="AC341" s="2">
        <f t="shared" si="64"/>
        <v>55607822.371444933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264</v>
      </c>
      <c r="C342" s="7"/>
      <c r="D342" s="2" t="e">
        <f t="shared" si="55"/>
        <v>#N/A</v>
      </c>
      <c r="E342" s="2" t="e">
        <f t="shared" si="67"/>
        <v>#N/A</v>
      </c>
      <c r="F342" s="2">
        <v>782544.90571498126</v>
      </c>
      <c r="G342" s="2">
        <f t="shared" si="70"/>
        <v>724145.14285714284</v>
      </c>
      <c r="H342" s="2">
        <f t="shared" si="65"/>
        <v>176129848.77391267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7621814.2857143097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890798.17777751386</v>
      </c>
      <c r="Q342" s="2">
        <f t="shared" si="71"/>
        <v>750000</v>
      </c>
      <c r="R342" s="2">
        <f t="shared" si="66"/>
        <v>188447050.45283836</v>
      </c>
      <c r="S342" s="2">
        <f t="shared" si="58"/>
        <v>724145.14285713434</v>
      </c>
      <c r="T342" s="2">
        <f t="shared" si="59"/>
        <v>25854.857142857276</v>
      </c>
      <c r="U342" s="2">
        <f t="shared" si="60"/>
        <v>750000</v>
      </c>
      <c r="V342" s="2">
        <f t="shared" si="34"/>
        <v>116355544.83437338</v>
      </c>
      <c r="W342" s="2">
        <f t="shared" si="61"/>
        <v>662604.60817021132</v>
      </c>
      <c r="X342" s="2">
        <f t="shared" si="51"/>
        <v>87395.391829788685</v>
      </c>
      <c r="Y342" s="2">
        <f t="shared" si="62"/>
        <v>72091505.618464962</v>
      </c>
      <c r="Z342" s="2" t="str">
        <f t="shared" si="52"/>
        <v>MEEP</v>
      </c>
      <c r="AA342" s="2">
        <f>IF(Z342="HERE",Y342,AA341+Graph!$G$1*1000)</f>
        <v>99120023.234039813</v>
      </c>
      <c r="AB342" s="2">
        <f t="shared" si="63"/>
        <v>420000</v>
      </c>
      <c r="AC342" s="2">
        <f t="shared" si="64"/>
        <v>55607822.371444933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265</v>
      </c>
      <c r="C343" s="7"/>
      <c r="D343" s="2" t="e">
        <f t="shared" si="55"/>
        <v>#N/A</v>
      </c>
      <c r="E343" s="2" t="e">
        <f t="shared" si="67"/>
        <v>#N/A</v>
      </c>
      <c r="F343" s="2">
        <v>783972.7664000392</v>
      </c>
      <c r="G343" s="2">
        <f t="shared" si="70"/>
        <v>724145.14285714284</v>
      </c>
      <c r="H343" s="2">
        <f t="shared" si="65"/>
        <v>176853993.9167698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7647669.1428571669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892583.74109144509</v>
      </c>
      <c r="Q343" s="2">
        <f t="shared" si="71"/>
        <v>750000</v>
      </c>
      <c r="R343" s="2">
        <f t="shared" si="66"/>
        <v>189197050.45283836</v>
      </c>
      <c r="S343" s="2">
        <f t="shared" si="58"/>
        <v>724145.14285713434</v>
      </c>
      <c r="T343" s="2">
        <f t="shared" si="59"/>
        <v>25854.857142857276</v>
      </c>
      <c r="U343" s="2">
        <f t="shared" si="60"/>
        <v>750000</v>
      </c>
      <c r="V343" s="2">
        <f t="shared" si="34"/>
        <v>117019577.30322865</v>
      </c>
      <c r="W343" s="2">
        <f t="shared" si="61"/>
        <v>664032.4688552618</v>
      </c>
      <c r="X343" s="2">
        <f t="shared" si="51"/>
        <v>85967.531144738197</v>
      </c>
      <c r="Y343" s="2">
        <f t="shared" si="62"/>
        <v>72177473.1496097</v>
      </c>
      <c r="Z343" s="2" t="str">
        <f t="shared" si="52"/>
        <v>MEEP</v>
      </c>
      <c r="AA343" s="2">
        <f>IF(Z343="HERE",Y343,AA342+Graph!$G$1*1000)</f>
        <v>99540023.234039813</v>
      </c>
      <c r="AB343" s="2">
        <f t="shared" si="63"/>
        <v>420000</v>
      </c>
      <c r="AC343" s="2">
        <f t="shared" si="64"/>
        <v>55607822.371444933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266</v>
      </c>
      <c r="C344" s="7"/>
      <c r="D344" s="2" t="e">
        <f t="shared" si="55"/>
        <v>#N/A</v>
      </c>
      <c r="E344" s="2" t="e">
        <f t="shared" si="67"/>
        <v>#N/A</v>
      </c>
      <c r="F344" s="2">
        <v>785400.62708509713</v>
      </c>
      <c r="G344" s="2">
        <f t="shared" si="70"/>
        <v>724145.14285714284</v>
      </c>
      <c r="H344" s="2">
        <f t="shared" si="65"/>
        <v>177578139.05962694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7673524.0000000242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894369.30440537632</v>
      </c>
      <c r="Q344" s="2">
        <f t="shared" si="71"/>
        <v>750000</v>
      </c>
      <c r="R344" s="2">
        <f t="shared" si="66"/>
        <v>189947050.45283836</v>
      </c>
      <c r="S344" s="2">
        <f t="shared" si="58"/>
        <v>724145.14285713434</v>
      </c>
      <c r="T344" s="2">
        <f t="shared" si="59"/>
        <v>25854.857142857276</v>
      </c>
      <c r="U344" s="2">
        <f t="shared" si="60"/>
        <v>750000</v>
      </c>
      <c r="V344" s="2">
        <f t="shared" si="34"/>
        <v>117685037.63276897</v>
      </c>
      <c r="W344" s="2">
        <f t="shared" si="61"/>
        <v>665460.32954032719</v>
      </c>
      <c r="X344" s="2">
        <f t="shared" si="51"/>
        <v>84539.670459672809</v>
      </c>
      <c r="Y344" s="2">
        <f t="shared" si="62"/>
        <v>72262012.820069373</v>
      </c>
      <c r="Z344" s="2" t="str">
        <f t="shared" si="52"/>
        <v>MEEP</v>
      </c>
      <c r="AA344" s="2">
        <f>IF(Z344="HERE",Y344,AA343+Graph!$G$1*1000)</f>
        <v>99960023.234039813</v>
      </c>
      <c r="AB344" s="2">
        <f t="shared" si="63"/>
        <v>420000</v>
      </c>
      <c r="AC344" s="2">
        <f t="shared" si="64"/>
        <v>55607822.371444933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267</v>
      </c>
      <c r="C345" s="7"/>
      <c r="D345" s="2" t="e">
        <f t="shared" si="55"/>
        <v>#N/A</v>
      </c>
      <c r="E345" s="2" t="e">
        <f t="shared" si="67"/>
        <v>#N/A</v>
      </c>
      <c r="F345" s="2">
        <v>786828.48777015507</v>
      </c>
      <c r="G345" s="2">
        <f t="shared" si="70"/>
        <v>724145.14285714284</v>
      </c>
      <c r="H345" s="2">
        <f t="shared" si="65"/>
        <v>178302284.20248407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7699378.8571428815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896154.86771929264</v>
      </c>
      <c r="Q345" s="2">
        <f t="shared" si="71"/>
        <v>750000</v>
      </c>
      <c r="R345" s="2">
        <f t="shared" si="66"/>
        <v>190697050.45283836</v>
      </c>
      <c r="S345" s="2">
        <f t="shared" si="58"/>
        <v>724145.14285713434</v>
      </c>
      <c r="T345" s="2">
        <f t="shared" si="59"/>
        <v>25854.857142857276</v>
      </c>
      <c r="U345" s="2">
        <f t="shared" si="60"/>
        <v>750000</v>
      </c>
      <c r="V345" s="2">
        <f t="shared" si="34"/>
        <v>118351925.82299435</v>
      </c>
      <c r="W345" s="2">
        <f t="shared" si="61"/>
        <v>666888.19022537768</v>
      </c>
      <c r="X345" s="2">
        <f t="shared" si="51"/>
        <v>83111.809774622321</v>
      </c>
      <c r="Y345" s="2">
        <f t="shared" si="62"/>
        <v>72345124.629843995</v>
      </c>
      <c r="Z345" s="2" t="str">
        <f t="shared" si="52"/>
        <v>MEEP</v>
      </c>
      <c r="AA345" s="2">
        <f>IF(Z345="HERE",Y345,AA344+Graph!$G$1*1000)</f>
        <v>100380023.23403981</v>
      </c>
      <c r="AB345" s="2">
        <f t="shared" si="63"/>
        <v>420000</v>
      </c>
      <c r="AC345" s="2">
        <f t="shared" si="64"/>
        <v>55607822.371444933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268</v>
      </c>
      <c r="C346" s="7"/>
      <c r="D346" s="2" t="e">
        <f t="shared" si="55"/>
        <v>#N/A</v>
      </c>
      <c r="E346" s="2" t="e">
        <f t="shared" si="67"/>
        <v>#N/A</v>
      </c>
      <c r="F346" s="2">
        <v>788256.34845521301</v>
      </c>
      <c r="G346" s="2">
        <f t="shared" si="70"/>
        <v>724145.14285714284</v>
      </c>
      <c r="H346" s="2">
        <f t="shared" si="65"/>
        <v>179026429.34534121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7725233.7142857388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897940.43103322387</v>
      </c>
      <c r="Q346" s="2">
        <f t="shared" si="71"/>
        <v>750000</v>
      </c>
      <c r="R346" s="2">
        <f t="shared" si="66"/>
        <v>191447050.45283836</v>
      </c>
      <c r="S346" s="2">
        <f t="shared" si="58"/>
        <v>724145.14285713434</v>
      </c>
      <c r="T346" s="2">
        <f t="shared" si="59"/>
        <v>25854.857142857276</v>
      </c>
      <c r="U346" s="2">
        <f t="shared" si="60"/>
        <v>750000</v>
      </c>
      <c r="V346" s="2">
        <f t="shared" si="34"/>
        <v>119020241.87390479</v>
      </c>
      <c r="W346" s="2">
        <f t="shared" si="61"/>
        <v>668316.05091044307</v>
      </c>
      <c r="X346" s="2">
        <f t="shared" si="51"/>
        <v>81683.949089556932</v>
      </c>
      <c r="Y346" s="2">
        <f t="shared" si="62"/>
        <v>72426808.578933552</v>
      </c>
      <c r="Z346" s="2" t="str">
        <f t="shared" si="52"/>
        <v>MEEP</v>
      </c>
      <c r="AA346" s="2">
        <f>IF(Z346="HERE",Y346,AA345+Graph!$G$1*1000)</f>
        <v>100800023.23403981</v>
      </c>
      <c r="AB346" s="2">
        <f t="shared" si="63"/>
        <v>420000</v>
      </c>
      <c r="AC346" s="2">
        <f t="shared" si="64"/>
        <v>55607822.371444933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269</v>
      </c>
      <c r="C347" s="7"/>
      <c r="D347" s="2" t="e">
        <f t="shared" si="55"/>
        <v>#N/A</v>
      </c>
      <c r="E347" s="2" t="e">
        <f t="shared" si="67"/>
        <v>#N/A</v>
      </c>
      <c r="F347" s="2">
        <v>789684.2091402635</v>
      </c>
      <c r="G347" s="2">
        <f t="shared" si="70"/>
        <v>724145.14285714284</v>
      </c>
      <c r="H347" s="2">
        <f t="shared" si="65"/>
        <v>179750574.48819834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7751088.571428596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899725.99434714019</v>
      </c>
      <c r="Q347" s="2">
        <f t="shared" si="71"/>
        <v>750000</v>
      </c>
      <c r="R347" s="2">
        <f t="shared" si="66"/>
        <v>192197050.45283836</v>
      </c>
      <c r="S347" s="2">
        <f t="shared" si="58"/>
        <v>724145.14285713434</v>
      </c>
      <c r="T347" s="2">
        <f t="shared" si="59"/>
        <v>25854.857142857276</v>
      </c>
      <c r="U347" s="2">
        <f t="shared" si="60"/>
        <v>750000</v>
      </c>
      <c r="V347" s="2">
        <f t="shared" si="34"/>
        <v>119689985.78550029</v>
      </c>
      <c r="W347" s="2">
        <f t="shared" si="61"/>
        <v>669743.91159549356</v>
      </c>
      <c r="X347" s="2">
        <f t="shared" si="51"/>
        <v>80256.088404506445</v>
      </c>
      <c r="Y347" s="2">
        <f t="shared" si="62"/>
        <v>72507064.667338058</v>
      </c>
      <c r="Z347" s="2" t="str">
        <f t="shared" si="52"/>
        <v>MEEP</v>
      </c>
      <c r="AA347" s="2">
        <f>IF(Z347="HERE",Y347,AA346+Graph!$G$1*1000)</f>
        <v>101220023.23403981</v>
      </c>
      <c r="AB347" s="2">
        <f t="shared" si="63"/>
        <v>420000</v>
      </c>
      <c r="AC347" s="2">
        <f t="shared" si="64"/>
        <v>55607822.371444933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270</v>
      </c>
      <c r="C348" s="7"/>
      <c r="D348" s="2" t="e">
        <f t="shared" si="55"/>
        <v>#N/A</v>
      </c>
      <c r="E348" s="2" t="e">
        <f t="shared" si="67"/>
        <v>#N/A</v>
      </c>
      <c r="F348" s="2">
        <v>791112.06982532144</v>
      </c>
      <c r="G348" s="2">
        <f t="shared" si="70"/>
        <v>724145.14285714284</v>
      </c>
      <c r="H348" s="2">
        <f t="shared" si="65"/>
        <v>180474719.63105547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7776943.4285714533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901511.55766107142</v>
      </c>
      <c r="Q348" s="2">
        <f t="shared" si="71"/>
        <v>750000</v>
      </c>
      <c r="R348" s="2">
        <f t="shared" si="66"/>
        <v>192947050.45283836</v>
      </c>
      <c r="S348" s="2">
        <f t="shared" si="58"/>
        <v>724145.14285713434</v>
      </c>
      <c r="T348" s="2">
        <f t="shared" si="59"/>
        <v>25854.857142857276</v>
      </c>
      <c r="U348" s="2">
        <f t="shared" si="60"/>
        <v>750000</v>
      </c>
      <c r="V348" s="2">
        <f t="shared" si="34"/>
        <v>120361157.55778083</v>
      </c>
      <c r="W348" s="2">
        <f t="shared" si="61"/>
        <v>671171.77228054404</v>
      </c>
      <c r="X348" s="2">
        <f t="shared" si="51"/>
        <v>78828.227719455957</v>
      </c>
      <c r="Y348" s="2">
        <f t="shared" si="62"/>
        <v>72585892.895057514</v>
      </c>
      <c r="Z348" s="2" t="str">
        <f t="shared" si="52"/>
        <v>MEEP</v>
      </c>
      <c r="AA348" s="2">
        <f>IF(Z348="HERE",Y348,AA347+Graph!$G$1*1000)</f>
        <v>101640023.23403981</v>
      </c>
      <c r="AB348" s="2">
        <f t="shared" si="63"/>
        <v>420000</v>
      </c>
      <c r="AC348" s="2">
        <f t="shared" si="64"/>
        <v>55607822.371444933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271</v>
      </c>
      <c r="C349" s="7"/>
      <c r="D349" s="2" t="e">
        <f t="shared" si="55"/>
        <v>#N/A</v>
      </c>
      <c r="E349" s="2" t="e">
        <f t="shared" si="67"/>
        <v>#N/A</v>
      </c>
      <c r="F349" s="2">
        <v>792539.93051037937</v>
      </c>
      <c r="G349" s="2">
        <f t="shared" si="70"/>
        <v>724145.14285714284</v>
      </c>
      <c r="H349" s="2">
        <f t="shared" si="65"/>
        <v>181198864.77391261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7802798.2857143106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903297.12097498775</v>
      </c>
      <c r="Q349" s="2">
        <f t="shared" si="71"/>
        <v>750000</v>
      </c>
      <c r="R349" s="2">
        <f t="shared" si="66"/>
        <v>193697050.45283836</v>
      </c>
      <c r="S349" s="2">
        <f t="shared" si="58"/>
        <v>724145.14285713434</v>
      </c>
      <c r="T349" s="2">
        <f t="shared" si="59"/>
        <v>25854.857142857276</v>
      </c>
      <c r="U349" s="2">
        <f t="shared" si="60"/>
        <v>750000</v>
      </c>
      <c r="V349" s="2">
        <f t="shared" si="34"/>
        <v>121033757.19074644</v>
      </c>
      <c r="W349" s="2">
        <f t="shared" si="61"/>
        <v>672599.63296560943</v>
      </c>
      <c r="X349" s="2">
        <f t="shared" si="51"/>
        <v>77400.367034390569</v>
      </c>
      <c r="Y349" s="2">
        <f t="shared" si="62"/>
        <v>72663293.262091905</v>
      </c>
      <c r="Z349" s="2" t="str">
        <f t="shared" si="52"/>
        <v>MEEP</v>
      </c>
      <c r="AA349" s="2">
        <f>IF(Z349="HERE",Y349,AA348+Graph!$G$1*1000)</f>
        <v>102060023.23403981</v>
      </c>
      <c r="AB349" s="2">
        <f t="shared" si="63"/>
        <v>420000</v>
      </c>
      <c r="AC349" s="2">
        <f t="shared" si="64"/>
        <v>55607822.371444933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272</v>
      </c>
      <c r="C350" s="7"/>
      <c r="D350" s="2" t="e">
        <f t="shared" si="55"/>
        <v>#N/A</v>
      </c>
      <c r="E350" s="2" t="e">
        <f t="shared" si="67"/>
        <v>#N/A</v>
      </c>
      <c r="F350" s="2">
        <v>793967.79119543731</v>
      </c>
      <c r="G350" s="2">
        <f t="shared" si="70"/>
        <v>724145.14285714284</v>
      </c>
      <c r="H350" s="2">
        <f t="shared" si="65"/>
        <v>181923009.91676974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7828653.1428571679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905082.68428891897</v>
      </c>
      <c r="Q350" s="2">
        <f t="shared" si="71"/>
        <v>750000</v>
      </c>
      <c r="R350" s="2">
        <f t="shared" si="66"/>
        <v>194447050.45283836</v>
      </c>
      <c r="S350" s="2">
        <f t="shared" si="58"/>
        <v>724145.14285713434</v>
      </c>
      <c r="T350" s="2">
        <f t="shared" si="59"/>
        <v>25854.857142857276</v>
      </c>
      <c r="U350" s="2">
        <f t="shared" si="60"/>
        <v>750000</v>
      </c>
      <c r="V350" s="2">
        <f t="shared" si="34"/>
        <v>121707784.6843971</v>
      </c>
      <c r="W350" s="2">
        <f t="shared" si="61"/>
        <v>674027.49365065992</v>
      </c>
      <c r="X350" s="2">
        <f t="shared" si="51"/>
        <v>75972.506349340081</v>
      </c>
      <c r="Y350" s="2">
        <f t="shared" si="62"/>
        <v>72739265.768441245</v>
      </c>
      <c r="Z350" s="2" t="str">
        <f t="shared" si="52"/>
        <v>MEEP</v>
      </c>
      <c r="AA350" s="2">
        <f>IF(Z350="HERE",Y350,AA349+Graph!$G$1*1000)</f>
        <v>102480023.23403981</v>
      </c>
      <c r="AB350" s="2">
        <f t="shared" si="63"/>
        <v>420000</v>
      </c>
      <c r="AC350" s="2">
        <f t="shared" si="64"/>
        <v>55607822.371444933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273</v>
      </c>
      <c r="C351" s="7"/>
      <c r="D351" s="2" t="e">
        <f t="shared" si="55"/>
        <v>#N/A</v>
      </c>
      <c r="E351" s="2" t="e">
        <f t="shared" si="67"/>
        <v>#N/A</v>
      </c>
      <c r="F351" s="2">
        <v>795395.65188049525</v>
      </c>
      <c r="G351" s="2">
        <f t="shared" si="70"/>
        <v>724145.14285714284</v>
      </c>
      <c r="H351" s="2">
        <f t="shared" si="65"/>
        <v>182647155.05962688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7854508.0000000251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906868.2476028353</v>
      </c>
      <c r="Q351" s="2">
        <f t="shared" si="71"/>
        <v>750000</v>
      </c>
      <c r="R351" s="2">
        <f t="shared" si="66"/>
        <v>195197050.45283836</v>
      </c>
      <c r="S351" s="2">
        <f t="shared" si="58"/>
        <v>724145.14285713434</v>
      </c>
      <c r="T351" s="2">
        <f t="shared" si="59"/>
        <v>25854.857142857276</v>
      </c>
      <c r="U351" s="2">
        <f t="shared" si="60"/>
        <v>750000</v>
      </c>
      <c r="V351" s="2">
        <f t="shared" si="34"/>
        <v>122383240.03873283</v>
      </c>
      <c r="W351" s="2">
        <f t="shared" si="61"/>
        <v>675455.35433572531</v>
      </c>
      <c r="X351" s="2">
        <f t="shared" si="51"/>
        <v>74544.645664274693</v>
      </c>
      <c r="Y351" s="2">
        <f t="shared" ref="Y351:Y385" si="74">IF(COUNT($C352)=0,IF(COUNT($C351)=1,C351,SUM(Y350+X351)),C351)</f>
        <v>72813810.41410552</v>
      </c>
      <c r="Z351" s="2" t="str">
        <f t="shared" si="52"/>
        <v>MEEP</v>
      </c>
      <c r="AA351" s="2">
        <f>IF(Z351="HERE",Y351,AA350+Graph!$G$1*1000)</f>
        <v>102900023.23403981</v>
      </c>
      <c r="AB351" s="2">
        <f t="shared" si="63"/>
        <v>420000</v>
      </c>
      <c r="AC351" s="2">
        <f t="shared" ref="AC351:AC385" si="75">IF(Z352="HERE",V351,AC350)</f>
        <v>55607822.371444933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274</v>
      </c>
      <c r="C352" s="7"/>
      <c r="D352" s="2" t="e">
        <f t="shared" si="55"/>
        <v>#N/A</v>
      </c>
      <c r="E352" s="2" t="e">
        <f t="shared" si="67"/>
        <v>#N/A</v>
      </c>
      <c r="F352" s="2">
        <v>796823.51256555319</v>
      </c>
      <c r="G352" s="2">
        <f t="shared" si="70"/>
        <v>724145.14285714284</v>
      </c>
      <c r="H352" s="2">
        <f t="shared" ref="H352:H385" si="76">IF(COUNT($C353)=0,IF(COUNT($C352)=1,C352,SUM(H351+G352)),C352)</f>
        <v>183371300.20248401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7880362.8571428824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908653.81091676652</v>
      </c>
      <c r="Q352" s="2">
        <f t="shared" si="71"/>
        <v>750000</v>
      </c>
      <c r="R352" s="2">
        <f t="shared" ref="R352:R385" si="77">IF(COUNT($C353)=0,IF(COUNT($C352)=1,M352,SUM(R351+Q352)),M352)</f>
        <v>195947050.45283836</v>
      </c>
      <c r="S352" s="2">
        <f t="shared" si="58"/>
        <v>724145.14285713434</v>
      </c>
      <c r="T352" s="2">
        <f t="shared" si="59"/>
        <v>25854.857142857276</v>
      </c>
      <c r="U352" s="2">
        <f t="shared" si="60"/>
        <v>750000</v>
      </c>
      <c r="V352" s="2">
        <f t="shared" si="34"/>
        <v>123060123.2537536</v>
      </c>
      <c r="W352" s="2">
        <f t="shared" si="61"/>
        <v>676883.21502077579</v>
      </c>
      <c r="X352" s="2">
        <f t="shared" si="51"/>
        <v>73116.784979224205</v>
      </c>
      <c r="Y352" s="2">
        <f t="shared" si="74"/>
        <v>72886927.199084744</v>
      </c>
      <c r="Z352" s="2" t="str">
        <f t="shared" si="52"/>
        <v>MEEP</v>
      </c>
      <c r="AA352" s="2">
        <f>IF(Z352="HERE",Y352,AA351+Graph!$G$1*1000)</f>
        <v>103320023.23403981</v>
      </c>
      <c r="AB352" s="2">
        <f t="shared" si="63"/>
        <v>420000</v>
      </c>
      <c r="AC352" s="2">
        <f t="shared" si="75"/>
        <v>55607822.371444933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275</v>
      </c>
      <c r="C353" s="7"/>
      <c r="D353" s="2" t="e">
        <f t="shared" si="55"/>
        <v>#N/A</v>
      </c>
      <c r="E353" s="2" t="e">
        <f t="shared" si="67"/>
        <v>#N/A</v>
      </c>
      <c r="F353" s="2">
        <v>798251.37325060368</v>
      </c>
      <c r="G353" s="2">
        <f t="shared" si="70"/>
        <v>724145.14285714284</v>
      </c>
      <c r="H353" s="2">
        <f t="shared" si="76"/>
        <v>184095445.34534115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7906217.7142857397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910439.37423069775</v>
      </c>
      <c r="Q353" s="2">
        <f t="shared" si="71"/>
        <v>750000</v>
      </c>
      <c r="R353" s="2">
        <f t="shared" si="77"/>
        <v>196697050.45283836</v>
      </c>
      <c r="S353" s="2">
        <f t="shared" si="58"/>
        <v>724145.14285713434</v>
      </c>
      <c r="T353" s="2">
        <f t="shared" si="59"/>
        <v>25854.857142857276</v>
      </c>
      <c r="U353" s="2">
        <f t="shared" si="60"/>
        <v>750000</v>
      </c>
      <c r="V353" s="2">
        <f t="shared" si="34"/>
        <v>123738434.32945944</v>
      </c>
      <c r="W353" s="2">
        <f t="shared" si="61"/>
        <v>678311.07570584118</v>
      </c>
      <c r="X353" s="2">
        <f t="shared" si="51"/>
        <v>71688.924294158816</v>
      </c>
      <c r="Y353" s="2">
        <f t="shared" si="74"/>
        <v>72958616.123378903</v>
      </c>
      <c r="Z353" s="2" t="str">
        <f t="shared" si="52"/>
        <v>MEEP</v>
      </c>
      <c r="AA353" s="2">
        <f>IF(Z353="HERE",Y353,AA352+Graph!$G$1*1000)</f>
        <v>103740023.23403981</v>
      </c>
      <c r="AB353" s="2">
        <f t="shared" si="63"/>
        <v>420000</v>
      </c>
      <c r="AC353" s="2">
        <f t="shared" si="75"/>
        <v>55607822.371444933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276</v>
      </c>
      <c r="C354" s="7"/>
      <c r="D354" s="2" t="e">
        <f t="shared" si="55"/>
        <v>#N/A</v>
      </c>
      <c r="E354" s="2" t="e">
        <f t="shared" si="67"/>
        <v>#N/A</v>
      </c>
      <c r="F354" s="2">
        <v>799679.23393566161</v>
      </c>
      <c r="G354" s="2">
        <f t="shared" si="70"/>
        <v>724145.14285714284</v>
      </c>
      <c r="H354" s="2">
        <f t="shared" si="76"/>
        <v>184819590.48819828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7932072.571428597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912224.93754461408</v>
      </c>
      <c r="Q354" s="2">
        <f t="shared" si="71"/>
        <v>750000</v>
      </c>
      <c r="R354" s="2">
        <f t="shared" si="77"/>
        <v>197447050.45283836</v>
      </c>
      <c r="S354" s="2">
        <f t="shared" si="58"/>
        <v>724145.14285713434</v>
      </c>
      <c r="T354" s="2">
        <f t="shared" si="59"/>
        <v>25854.857142857276</v>
      </c>
      <c r="U354" s="2">
        <f t="shared" si="60"/>
        <v>750000</v>
      </c>
      <c r="V354" s="2">
        <f t="shared" si="34"/>
        <v>124418173.26585034</v>
      </c>
      <c r="W354" s="2">
        <f t="shared" si="61"/>
        <v>679738.93639089167</v>
      </c>
      <c r="X354" s="2">
        <f t="shared" si="51"/>
        <v>70261.063609108329</v>
      </c>
      <c r="Y354" s="2">
        <f t="shared" si="74"/>
        <v>73028877.186988011</v>
      </c>
      <c r="Z354" s="2" t="str">
        <f t="shared" si="52"/>
        <v>MEEP</v>
      </c>
      <c r="AA354" s="2">
        <f>IF(Z354="HERE",Y354,AA353+Graph!$G$1*1000)</f>
        <v>104160023.23403981</v>
      </c>
      <c r="AB354" s="2">
        <f t="shared" si="63"/>
        <v>420000</v>
      </c>
      <c r="AC354" s="2">
        <f t="shared" si="75"/>
        <v>55607822.371444933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277</v>
      </c>
      <c r="C355" s="7"/>
      <c r="D355" s="2" t="e">
        <f t="shared" si="55"/>
        <v>#N/A</v>
      </c>
      <c r="E355" s="2" t="e">
        <f t="shared" si="67"/>
        <v>#N/A</v>
      </c>
      <c r="F355" s="2">
        <v>801107.09462071955</v>
      </c>
      <c r="G355" s="2">
        <f t="shared" si="70"/>
        <v>724145.14285714284</v>
      </c>
      <c r="H355" s="2">
        <f t="shared" si="76"/>
        <v>185543735.63105541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7957927.4285714542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914010.5008585453</v>
      </c>
      <c r="Q355" s="2">
        <f t="shared" si="71"/>
        <v>750000</v>
      </c>
      <c r="R355" s="2">
        <f t="shared" si="77"/>
        <v>198197050.45283836</v>
      </c>
      <c r="S355" s="2">
        <f t="shared" si="58"/>
        <v>724145.14285713434</v>
      </c>
      <c r="T355" s="2">
        <f t="shared" si="59"/>
        <v>25854.857142857276</v>
      </c>
      <c r="U355" s="2">
        <f t="shared" si="60"/>
        <v>750000</v>
      </c>
      <c r="V355" s="2">
        <f t="shared" si="34"/>
        <v>125099340.06292629</v>
      </c>
      <c r="W355" s="2">
        <f t="shared" si="61"/>
        <v>681166.79707595706</v>
      </c>
      <c r="X355" s="2">
        <f t="shared" si="51"/>
        <v>68833.20292404294</v>
      </c>
      <c r="Y355" s="2">
        <f t="shared" si="74"/>
        <v>73097710.389912054</v>
      </c>
      <c r="Z355" s="2" t="str">
        <f t="shared" si="52"/>
        <v>MEEP</v>
      </c>
      <c r="AA355" s="2">
        <f>IF(Z355="HERE",Y355,AA354+Graph!$G$1*1000)</f>
        <v>104580023.23403981</v>
      </c>
      <c r="AB355" s="2">
        <f t="shared" si="63"/>
        <v>420000</v>
      </c>
      <c r="AC355" s="2">
        <f t="shared" si="75"/>
        <v>55607822.371444933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278</v>
      </c>
      <c r="C356" s="7"/>
      <c r="D356" s="2" t="e">
        <f t="shared" si="55"/>
        <v>#N/A</v>
      </c>
      <c r="E356" s="2" t="e">
        <f t="shared" si="67"/>
        <v>#N/A</v>
      </c>
      <c r="F356" s="2">
        <v>802534.95530577749</v>
      </c>
      <c r="G356" s="2">
        <f t="shared" si="70"/>
        <v>724145.14285714284</v>
      </c>
      <c r="H356" s="2">
        <f t="shared" si="76"/>
        <v>186267880.77391255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7983782.2857143115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915796.06417246163</v>
      </c>
      <c r="Q356" s="2">
        <f t="shared" si="71"/>
        <v>750000</v>
      </c>
      <c r="R356" s="2">
        <f t="shared" si="77"/>
        <v>198947050.45283836</v>
      </c>
      <c r="S356" s="2">
        <f t="shared" si="58"/>
        <v>724145.14285713434</v>
      </c>
      <c r="T356" s="2">
        <f t="shared" si="59"/>
        <v>25854.857142857276</v>
      </c>
      <c r="U356" s="2">
        <f t="shared" si="60"/>
        <v>750000</v>
      </c>
      <c r="V356" s="2">
        <f t="shared" ref="V356:V385" si="78">H272</f>
        <v>125781934.7206873</v>
      </c>
      <c r="W356" s="2">
        <f t="shared" si="61"/>
        <v>682594.65776100755</v>
      </c>
      <c r="X356" s="2">
        <f t="shared" si="51"/>
        <v>67405.342238992453</v>
      </c>
      <c r="Y356" s="2">
        <f t="shared" si="74"/>
        <v>73165115.732151046</v>
      </c>
      <c r="Z356" s="2" t="str">
        <f t="shared" si="52"/>
        <v>MEEP</v>
      </c>
      <c r="AA356" s="2">
        <f>IF(Z356="HERE",Y356,AA355+Graph!$G$1*1000)</f>
        <v>105000023.23403981</v>
      </c>
      <c r="AB356" s="2">
        <f t="shared" si="63"/>
        <v>420000</v>
      </c>
      <c r="AC356" s="2">
        <f t="shared" si="75"/>
        <v>55607822.371444933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279</v>
      </c>
      <c r="C357" s="7"/>
      <c r="D357" s="2" t="e">
        <f t="shared" si="55"/>
        <v>#N/A</v>
      </c>
      <c r="E357" s="2" t="e">
        <f t="shared" si="67"/>
        <v>#N/A</v>
      </c>
      <c r="F357" s="2">
        <v>803962.81599083543</v>
      </c>
      <c r="G357" s="2">
        <f t="shared" si="70"/>
        <v>724145.14285714284</v>
      </c>
      <c r="H357" s="2">
        <f t="shared" si="76"/>
        <v>186992025.91676968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8009637.1428571688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917581.62748639286</v>
      </c>
      <c r="Q357" s="2">
        <f t="shared" si="71"/>
        <v>750000</v>
      </c>
      <c r="R357" s="2">
        <f t="shared" si="77"/>
        <v>199697050.45283836</v>
      </c>
      <c r="S357" s="2">
        <f t="shared" si="58"/>
        <v>724145.14285713434</v>
      </c>
      <c r="T357" s="2">
        <f t="shared" si="59"/>
        <v>25854.857142857276</v>
      </c>
      <c r="U357" s="2">
        <f t="shared" si="60"/>
        <v>750000</v>
      </c>
      <c r="V357" s="2">
        <f t="shared" si="78"/>
        <v>126465957.23913336</v>
      </c>
      <c r="W357" s="2">
        <f t="shared" si="61"/>
        <v>684022.51844605803</v>
      </c>
      <c r="X357" s="2">
        <f t="shared" si="51"/>
        <v>65977.481553941965</v>
      </c>
      <c r="Y357" s="2">
        <f t="shared" si="74"/>
        <v>73231093.213704988</v>
      </c>
      <c r="Z357" s="2" t="str">
        <f t="shared" si="52"/>
        <v>MEEP</v>
      </c>
      <c r="AA357" s="2">
        <f>IF(Z357="HERE",Y357,AA356+Graph!$G$1*1000)</f>
        <v>105420023.23403981</v>
      </c>
      <c r="AB357" s="2">
        <f t="shared" si="63"/>
        <v>420000</v>
      </c>
      <c r="AC357" s="2">
        <f t="shared" si="75"/>
        <v>55607822.371444933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280</v>
      </c>
      <c r="C358" s="7"/>
      <c r="D358" s="2" t="e">
        <f t="shared" si="55"/>
        <v>#N/A</v>
      </c>
      <c r="E358" s="2" t="e">
        <f t="shared" si="67"/>
        <v>#N/A</v>
      </c>
      <c r="F358" s="2">
        <v>805390.67667589337</v>
      </c>
      <c r="G358" s="2">
        <f t="shared" ref="G358:G385" si="79">IF(F358&gt;750000,$AK$31*1000,F358)</f>
        <v>724145.14285714284</v>
      </c>
      <c r="H358" s="2">
        <f t="shared" si="76"/>
        <v>187716171.05962682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8035492.0000000261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919367.19080030918</v>
      </c>
      <c r="Q358" s="2">
        <f t="shared" ref="Q358:Q385" si="80">IF(P358&gt;750000,750000,P358)</f>
        <v>750000</v>
      </c>
      <c r="R358" s="2">
        <f t="shared" si="77"/>
        <v>200447050.45283836</v>
      </c>
      <c r="S358" s="2">
        <f t="shared" si="58"/>
        <v>724145.14285713434</v>
      </c>
      <c r="T358" s="2">
        <f t="shared" si="59"/>
        <v>25854.857142857276</v>
      </c>
      <c r="U358" s="2">
        <f t="shared" si="60"/>
        <v>750000</v>
      </c>
      <c r="V358" s="2">
        <f t="shared" si="78"/>
        <v>127151407.61826448</v>
      </c>
      <c r="W358" s="2">
        <f t="shared" si="61"/>
        <v>685450.37913112342</v>
      </c>
      <c r="X358" s="2">
        <f t="shared" si="51"/>
        <v>64549.620868876576</v>
      </c>
      <c r="Y358" s="2">
        <f t="shared" si="74"/>
        <v>73295642.834573865</v>
      </c>
      <c r="Z358" s="2" t="str">
        <f t="shared" si="52"/>
        <v>MEEP</v>
      </c>
      <c r="AA358" s="2">
        <f>IF(Z358="HERE",Y358,AA357+Graph!$G$1*1000)</f>
        <v>105840023.23403981</v>
      </c>
      <c r="AB358" s="2">
        <f t="shared" si="63"/>
        <v>420000</v>
      </c>
      <c r="AC358" s="2">
        <f t="shared" si="75"/>
        <v>55607822.371444933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281</v>
      </c>
      <c r="C359" s="7"/>
      <c r="D359" s="2" t="e">
        <f t="shared" si="55"/>
        <v>#N/A</v>
      </c>
      <c r="E359" s="2" t="e">
        <f t="shared" si="67"/>
        <v>#N/A</v>
      </c>
      <c r="F359" s="2">
        <v>806818.5373609513</v>
      </c>
      <c r="G359" s="2">
        <f t="shared" si="79"/>
        <v>724145.14285714284</v>
      </c>
      <c r="H359" s="2">
        <f t="shared" si="76"/>
        <v>188440316.20248395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8061346.8571428834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921152.75411424041</v>
      </c>
      <c r="Q359" s="2">
        <f t="shared" si="80"/>
        <v>750000</v>
      </c>
      <c r="R359" s="2">
        <f t="shared" si="77"/>
        <v>201197050.45283836</v>
      </c>
      <c r="S359" s="2">
        <f t="shared" si="58"/>
        <v>724145.14285713434</v>
      </c>
      <c r="T359" s="2">
        <f t="shared" si="59"/>
        <v>25854.857142857276</v>
      </c>
      <c r="U359" s="2">
        <f t="shared" si="60"/>
        <v>750000</v>
      </c>
      <c r="V359" s="2">
        <f t="shared" si="78"/>
        <v>127838285.85808066</v>
      </c>
      <c r="W359" s="2">
        <f t="shared" si="61"/>
        <v>686878.23981617391</v>
      </c>
      <c r="X359" s="2">
        <f t="shared" si="51"/>
        <v>63121.760183826089</v>
      </c>
      <c r="Y359" s="2">
        <f t="shared" si="74"/>
        <v>73358764.594757691</v>
      </c>
      <c r="Z359" s="2" t="str">
        <f t="shared" si="52"/>
        <v>MEEP</v>
      </c>
      <c r="AA359" s="2">
        <f>IF(Z359="HERE",Y359,AA358+Graph!$G$1*1000)</f>
        <v>106260023.23403981</v>
      </c>
      <c r="AB359" s="2">
        <f t="shared" si="63"/>
        <v>420000</v>
      </c>
      <c r="AC359" s="2">
        <f t="shared" si="75"/>
        <v>55607822.371444933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282</v>
      </c>
      <c r="C360" s="7"/>
      <c r="D360" s="2" t="e">
        <f t="shared" si="55"/>
        <v>#N/A</v>
      </c>
      <c r="E360" s="2" t="e">
        <f t="shared" si="67"/>
        <v>#N/A</v>
      </c>
      <c r="F360" s="2">
        <v>808246.39804600179</v>
      </c>
      <c r="G360" s="2">
        <f t="shared" si="79"/>
        <v>724145.14285714284</v>
      </c>
      <c r="H360" s="2">
        <f t="shared" si="76"/>
        <v>189164461.34534109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8087201.7142857406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922938.31742815673</v>
      </c>
      <c r="Q360" s="2">
        <f t="shared" si="80"/>
        <v>750000</v>
      </c>
      <c r="R360" s="2">
        <f t="shared" si="77"/>
        <v>201947050.45283836</v>
      </c>
      <c r="S360" s="2">
        <f t="shared" si="58"/>
        <v>724145.14285713434</v>
      </c>
      <c r="T360" s="2">
        <f t="shared" si="59"/>
        <v>25854.857142857276</v>
      </c>
      <c r="U360" s="2">
        <f t="shared" si="60"/>
        <v>750000</v>
      </c>
      <c r="V360" s="2">
        <f t="shared" si="78"/>
        <v>128526591.95858189</v>
      </c>
      <c r="W360" s="2">
        <f t="shared" si="61"/>
        <v>688306.1005012393</v>
      </c>
      <c r="X360" s="2">
        <f t="shared" si="51"/>
        <v>61693.8994987607</v>
      </c>
      <c r="Y360" s="2">
        <f t="shared" si="74"/>
        <v>73420458.494256452</v>
      </c>
      <c r="Z360" s="2" t="str">
        <f t="shared" si="52"/>
        <v>MEEP</v>
      </c>
      <c r="AA360" s="2">
        <f>IF(Z360="HERE",Y360,AA359+Graph!$G$1*1000)</f>
        <v>106680023.23403981</v>
      </c>
      <c r="AB360" s="2">
        <f t="shared" si="63"/>
        <v>420000</v>
      </c>
      <c r="AC360" s="2">
        <f t="shared" si="75"/>
        <v>55607822.371444933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283</v>
      </c>
      <c r="C361" s="7"/>
      <c r="D361" s="2" t="e">
        <f t="shared" si="55"/>
        <v>#N/A</v>
      </c>
      <c r="E361" s="2" t="e">
        <f t="shared" si="67"/>
        <v>#N/A</v>
      </c>
      <c r="F361" s="2">
        <v>809674.25873105973</v>
      </c>
      <c r="G361" s="2">
        <f t="shared" si="79"/>
        <v>724145.14285714284</v>
      </c>
      <c r="H361" s="2">
        <f t="shared" si="76"/>
        <v>189888606.48819822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8113056.5714285979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924723.88074208796</v>
      </c>
      <c r="Q361" s="2">
        <f t="shared" si="80"/>
        <v>750000</v>
      </c>
      <c r="R361" s="2">
        <f t="shared" si="77"/>
        <v>202697050.45283836</v>
      </c>
      <c r="S361" s="2">
        <f t="shared" si="58"/>
        <v>724145.14285713434</v>
      </c>
      <c r="T361" s="2">
        <f t="shared" si="59"/>
        <v>25854.857142857276</v>
      </c>
      <c r="U361" s="2">
        <f t="shared" si="60"/>
        <v>750000</v>
      </c>
      <c r="V361" s="2">
        <f t="shared" si="78"/>
        <v>129216325.91976818</v>
      </c>
      <c r="W361" s="2">
        <f t="shared" si="61"/>
        <v>689733.96118628979</v>
      </c>
      <c r="X361" s="2">
        <f t="shared" si="51"/>
        <v>60266.038813710213</v>
      </c>
      <c r="Y361" s="2">
        <f t="shared" si="74"/>
        <v>73480724.533070162</v>
      </c>
      <c r="Z361" s="2" t="str">
        <f t="shared" si="52"/>
        <v>MEEP</v>
      </c>
      <c r="AA361" s="2">
        <f>IF(Z361="HERE",Y361,AA360+Graph!$G$1*1000)</f>
        <v>107100023.23403981</v>
      </c>
      <c r="AB361" s="2">
        <f t="shared" si="63"/>
        <v>420000</v>
      </c>
      <c r="AC361" s="2">
        <f t="shared" si="75"/>
        <v>55607822.371444933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284</v>
      </c>
      <c r="C362" s="7"/>
      <c r="D362" s="2" t="e">
        <f t="shared" si="55"/>
        <v>#N/A</v>
      </c>
      <c r="E362" s="2" t="e">
        <f t="shared" si="67"/>
        <v>#N/A</v>
      </c>
      <c r="F362" s="2">
        <v>811102.11941611767</v>
      </c>
      <c r="G362" s="2">
        <f t="shared" si="79"/>
        <v>724145.14285714284</v>
      </c>
      <c r="H362" s="2">
        <f t="shared" si="76"/>
        <v>190612751.63105536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8138911.4285714552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926509.44405601919</v>
      </c>
      <c r="Q362" s="2">
        <f t="shared" si="80"/>
        <v>750000</v>
      </c>
      <c r="R362" s="2">
        <f t="shared" si="77"/>
        <v>203447050.45283836</v>
      </c>
      <c r="S362" s="2">
        <f t="shared" si="58"/>
        <v>724145.14285713434</v>
      </c>
      <c r="T362" s="2">
        <f t="shared" si="59"/>
        <v>25854.857142857276</v>
      </c>
      <c r="U362" s="2">
        <f t="shared" si="60"/>
        <v>750000</v>
      </c>
      <c r="V362" s="2">
        <f t="shared" si="78"/>
        <v>129907487.74163952</v>
      </c>
      <c r="W362" s="2">
        <f t="shared" si="61"/>
        <v>691161.82187134027</v>
      </c>
      <c r="X362" s="2">
        <f t="shared" si="51"/>
        <v>58838.178128659725</v>
      </c>
      <c r="Y362" s="2">
        <f t="shared" si="74"/>
        <v>73539562.711198822</v>
      </c>
      <c r="Z362" s="2" t="str">
        <f t="shared" si="52"/>
        <v>MEEP</v>
      </c>
      <c r="AA362" s="2">
        <f>IF(Z362="HERE",Y362,AA361+Graph!$G$1*1000)</f>
        <v>107520023.23403981</v>
      </c>
      <c r="AB362" s="2">
        <f t="shared" si="63"/>
        <v>420000</v>
      </c>
      <c r="AC362" s="2">
        <f t="shared" si="75"/>
        <v>55607822.371444933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285</v>
      </c>
      <c r="C363" s="7"/>
      <c r="D363" s="2" t="e">
        <f t="shared" si="55"/>
        <v>#N/A</v>
      </c>
      <c r="E363" s="2" t="e">
        <f t="shared" si="67"/>
        <v>#N/A</v>
      </c>
      <c r="F363" s="2">
        <v>812529.98010117561</v>
      </c>
      <c r="G363" s="2">
        <f t="shared" si="79"/>
        <v>724145.14285714284</v>
      </c>
      <c r="H363" s="2">
        <f t="shared" si="76"/>
        <v>191336896.77391249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8164766.2857143125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928295.00736993551</v>
      </c>
      <c r="Q363" s="2">
        <f t="shared" si="80"/>
        <v>750000</v>
      </c>
      <c r="R363" s="2">
        <f t="shared" si="77"/>
        <v>204197050.45283836</v>
      </c>
      <c r="S363" s="2">
        <f t="shared" si="58"/>
        <v>724145.14285713434</v>
      </c>
      <c r="T363" s="2">
        <f t="shared" si="59"/>
        <v>25854.857142857276</v>
      </c>
      <c r="U363" s="2">
        <f t="shared" si="60"/>
        <v>750000</v>
      </c>
      <c r="V363" s="2">
        <f t="shared" si="78"/>
        <v>130600077.42419593</v>
      </c>
      <c r="W363" s="2">
        <f t="shared" si="61"/>
        <v>692589.68255640566</v>
      </c>
      <c r="X363" s="2">
        <f t="shared" si="51"/>
        <v>57410.317443594337</v>
      </c>
      <c r="Y363" s="2">
        <f t="shared" si="74"/>
        <v>73596973.028642416</v>
      </c>
      <c r="Z363" s="2" t="str">
        <f t="shared" si="52"/>
        <v>MEEP</v>
      </c>
      <c r="AA363" s="2">
        <f>IF(Z363="HERE",Y363,AA362+Graph!$G$1*1000)</f>
        <v>107940023.23403981</v>
      </c>
      <c r="AB363" s="2">
        <f t="shared" si="63"/>
        <v>420000</v>
      </c>
      <c r="AC363" s="2">
        <f t="shared" si="75"/>
        <v>55607822.371444933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286</v>
      </c>
      <c r="C364" s="7"/>
      <c r="D364" s="2" t="e">
        <f t="shared" si="55"/>
        <v>#N/A</v>
      </c>
      <c r="E364" s="2" t="e">
        <f t="shared" si="67"/>
        <v>#N/A</v>
      </c>
      <c r="F364" s="2">
        <v>813957.84078623354</v>
      </c>
      <c r="G364" s="2">
        <f t="shared" si="79"/>
        <v>724145.14285714284</v>
      </c>
      <c r="H364" s="2">
        <f t="shared" si="76"/>
        <v>192061041.91676962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8190621.1428571697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930080.57068386674</v>
      </c>
      <c r="Q364" s="2">
        <f t="shared" si="80"/>
        <v>750000</v>
      </c>
      <c r="R364" s="2">
        <f t="shared" si="77"/>
        <v>204947050.45283836</v>
      </c>
      <c r="S364" s="2">
        <f t="shared" si="58"/>
        <v>724145.14285713434</v>
      </c>
      <c r="T364" s="2">
        <f t="shared" si="59"/>
        <v>25854.857142857276</v>
      </c>
      <c r="U364" s="2">
        <f t="shared" si="60"/>
        <v>750000</v>
      </c>
      <c r="V364" s="2">
        <f t="shared" si="78"/>
        <v>131294094.96743739</v>
      </c>
      <c r="W364" s="2">
        <f t="shared" si="61"/>
        <v>694017.54324145615</v>
      </c>
      <c r="X364" s="2">
        <f t="shared" si="51"/>
        <v>55982.456758543849</v>
      </c>
      <c r="Y364" s="2">
        <f t="shared" si="74"/>
        <v>73652955.48540096</v>
      </c>
      <c r="Z364" s="2" t="str">
        <f t="shared" si="52"/>
        <v>MEEP</v>
      </c>
      <c r="AA364" s="2">
        <f>IF(Z364="HERE",Y364,AA363+Graph!$G$1*1000)</f>
        <v>108360023.23403981</v>
      </c>
      <c r="AB364" s="2">
        <f t="shared" si="63"/>
        <v>420000</v>
      </c>
      <c r="AC364" s="2">
        <f t="shared" si="75"/>
        <v>55607822.371444933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287</v>
      </c>
      <c r="C365" s="7"/>
      <c r="D365" s="2" t="e">
        <f t="shared" si="55"/>
        <v>#N/A</v>
      </c>
      <c r="E365" s="2" t="e">
        <f t="shared" si="67"/>
        <v>#N/A</v>
      </c>
      <c r="F365" s="2">
        <v>815385.70147129148</v>
      </c>
      <c r="G365" s="2">
        <f t="shared" si="79"/>
        <v>724145.14285714284</v>
      </c>
      <c r="H365" s="2">
        <f t="shared" si="76"/>
        <v>192785187.05962676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8216476.000000027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931866.13399778306</v>
      </c>
      <c r="Q365" s="2">
        <f t="shared" si="80"/>
        <v>750000</v>
      </c>
      <c r="R365" s="2">
        <f t="shared" si="77"/>
        <v>205697050.45283836</v>
      </c>
      <c r="S365" s="2">
        <f t="shared" si="58"/>
        <v>724145.14285713434</v>
      </c>
      <c r="T365" s="2">
        <f t="shared" si="59"/>
        <v>25854.857142857276</v>
      </c>
      <c r="U365" s="2">
        <f t="shared" si="60"/>
        <v>750000</v>
      </c>
      <c r="V365" s="2">
        <f t="shared" si="78"/>
        <v>131989540.37136391</v>
      </c>
      <c r="W365" s="2">
        <f t="shared" si="61"/>
        <v>695445.40392652154</v>
      </c>
      <c r="X365" s="2">
        <f t="shared" si="51"/>
        <v>54554.59607347846</v>
      </c>
      <c r="Y365" s="2">
        <f t="shared" si="74"/>
        <v>73707510.081474438</v>
      </c>
      <c r="Z365" s="2" t="str">
        <f t="shared" si="52"/>
        <v>MEEP</v>
      </c>
      <c r="AA365" s="2">
        <f>IF(Z365="HERE",Y365,AA364+Graph!$G$1*1000)</f>
        <v>108780023.23403981</v>
      </c>
      <c r="AB365" s="2">
        <f t="shared" si="63"/>
        <v>420000</v>
      </c>
      <c r="AC365" s="2">
        <f t="shared" si="75"/>
        <v>55607822.371444933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288</v>
      </c>
      <c r="C366" s="7"/>
      <c r="D366" s="2" t="e">
        <f t="shared" si="55"/>
        <v>#N/A</v>
      </c>
      <c r="E366" s="2" t="e">
        <f t="shared" si="67"/>
        <v>#N/A</v>
      </c>
      <c r="F366" s="2">
        <v>816813.56215634197</v>
      </c>
      <c r="G366" s="2">
        <f t="shared" si="79"/>
        <v>724145.14285714284</v>
      </c>
      <c r="H366" s="2">
        <f t="shared" si="76"/>
        <v>193509332.20248389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8242330.8571428843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933651.69731171429</v>
      </c>
      <c r="Q366" s="2">
        <f t="shared" si="80"/>
        <v>750000</v>
      </c>
      <c r="R366" s="2">
        <f t="shared" si="77"/>
        <v>206447050.45283836</v>
      </c>
      <c r="S366" s="2">
        <f t="shared" si="58"/>
        <v>724145.14285713434</v>
      </c>
      <c r="T366" s="2">
        <f t="shared" si="59"/>
        <v>25854.857142857276</v>
      </c>
      <c r="U366" s="2">
        <f t="shared" si="60"/>
        <v>750000</v>
      </c>
      <c r="V366" s="2">
        <f t="shared" si="78"/>
        <v>132686413.63597548</v>
      </c>
      <c r="W366" s="2">
        <f t="shared" si="61"/>
        <v>696873.26461157203</v>
      </c>
      <c r="X366" s="2">
        <f t="shared" si="51"/>
        <v>53126.735388427973</v>
      </c>
      <c r="Y366" s="2">
        <f t="shared" si="74"/>
        <v>73760636.816862866</v>
      </c>
      <c r="Z366" s="2" t="str">
        <f t="shared" si="52"/>
        <v>MEEP</v>
      </c>
      <c r="AA366" s="2">
        <f>IF(Z366="HERE",Y366,AA365+Graph!$G$1*1000)</f>
        <v>109200023.23403981</v>
      </c>
      <c r="AB366" s="2">
        <f t="shared" si="63"/>
        <v>420000</v>
      </c>
      <c r="AC366" s="2">
        <f t="shared" si="75"/>
        <v>55607822.371444933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289</v>
      </c>
      <c r="C367" s="7"/>
      <c r="D367" s="2" t="e">
        <f t="shared" si="55"/>
        <v>#N/A</v>
      </c>
      <c r="E367" s="2" t="e">
        <f t="shared" si="67"/>
        <v>#N/A</v>
      </c>
      <c r="F367" s="2">
        <v>818241.42284139991</v>
      </c>
      <c r="G367" s="2">
        <f t="shared" si="79"/>
        <v>724145.14285714284</v>
      </c>
      <c r="H367" s="2">
        <f t="shared" si="76"/>
        <v>194233477.34534103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8268185.7142857416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935437.26062563062</v>
      </c>
      <c r="Q367" s="2">
        <f t="shared" si="80"/>
        <v>750000</v>
      </c>
      <c r="R367" s="2">
        <f t="shared" si="77"/>
        <v>207197050.45283836</v>
      </c>
      <c r="S367" s="2">
        <f t="shared" si="58"/>
        <v>724145.14285713434</v>
      </c>
      <c r="T367" s="2">
        <f t="shared" si="59"/>
        <v>25854.857142857276</v>
      </c>
      <c r="U367" s="2">
        <f t="shared" si="60"/>
        <v>750000</v>
      </c>
      <c r="V367" s="2">
        <f t="shared" si="78"/>
        <v>133384714.7612721</v>
      </c>
      <c r="W367" s="2">
        <f t="shared" si="61"/>
        <v>698301.12529662251</v>
      </c>
      <c r="X367" s="2">
        <f t="shared" si="51"/>
        <v>51698.874703377485</v>
      </c>
      <c r="Y367" s="2">
        <f t="shared" si="74"/>
        <v>73812335.691566244</v>
      </c>
      <c r="Z367" s="2" t="str">
        <f t="shared" si="52"/>
        <v>MEEP</v>
      </c>
      <c r="AA367" s="2">
        <f>IF(Z367="HERE",Y367,AA366+Graph!$G$1*1000)</f>
        <v>109620023.23403981</v>
      </c>
      <c r="AB367" s="2">
        <f t="shared" si="63"/>
        <v>420000</v>
      </c>
      <c r="AC367" s="2">
        <f t="shared" si="75"/>
        <v>55607822.371444933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290</v>
      </c>
      <c r="C368" s="7"/>
      <c r="D368" s="2" t="e">
        <f t="shared" si="55"/>
        <v>#N/A</v>
      </c>
      <c r="E368" s="2" t="e">
        <f t="shared" si="67"/>
        <v>#N/A</v>
      </c>
      <c r="F368" s="2">
        <v>819669.28352645785</v>
      </c>
      <c r="G368" s="2">
        <f t="shared" si="79"/>
        <v>724145.14285714284</v>
      </c>
      <c r="H368" s="2">
        <f t="shared" si="76"/>
        <v>194957622.48819816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8294040.5714285988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937222.82393956184</v>
      </c>
      <c r="Q368" s="2">
        <f t="shared" si="80"/>
        <v>750000</v>
      </c>
      <c r="R368" s="2">
        <f t="shared" si="77"/>
        <v>207947050.45283836</v>
      </c>
      <c r="S368" s="2">
        <f t="shared" si="58"/>
        <v>724145.14285713434</v>
      </c>
      <c r="T368" s="2">
        <f t="shared" si="59"/>
        <v>25854.857142857276</v>
      </c>
      <c r="U368" s="2">
        <f t="shared" si="60"/>
        <v>750000</v>
      </c>
      <c r="V368" s="2">
        <f t="shared" si="78"/>
        <v>134084443.74725379</v>
      </c>
      <c r="W368" s="2">
        <f t="shared" si="61"/>
        <v>699728.9859816879</v>
      </c>
      <c r="X368" s="2">
        <f t="shared" si="51"/>
        <v>50271.014018312097</v>
      </c>
      <c r="Y368" s="2">
        <f t="shared" si="74"/>
        <v>73862606.705584556</v>
      </c>
      <c r="Z368" s="2" t="str">
        <f t="shared" si="52"/>
        <v>MEEP</v>
      </c>
      <c r="AA368" s="2">
        <f>IF(Z368="HERE",Y368,AA367+Graph!$G$1*1000)</f>
        <v>110040023.23403981</v>
      </c>
      <c r="AB368" s="2">
        <f t="shared" si="63"/>
        <v>420000</v>
      </c>
      <c r="AC368" s="2">
        <f t="shared" si="75"/>
        <v>55607822.371444933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291</v>
      </c>
      <c r="C369" s="7"/>
      <c r="D369" s="2" t="e">
        <f t="shared" si="55"/>
        <v>#N/A</v>
      </c>
      <c r="E369" s="2" t="e">
        <f t="shared" si="67"/>
        <v>#N/A</v>
      </c>
      <c r="F369" s="2">
        <v>821097.14421151578</v>
      </c>
      <c r="G369" s="2">
        <f t="shared" si="79"/>
        <v>724145.14285714284</v>
      </c>
      <c r="H369" s="2">
        <f t="shared" si="76"/>
        <v>195681767.6310553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8319895.4285714561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939008.38725347817</v>
      </c>
      <c r="Q369" s="2">
        <f t="shared" si="80"/>
        <v>750000</v>
      </c>
      <c r="R369" s="2">
        <f t="shared" si="77"/>
        <v>208697050.45283836</v>
      </c>
      <c r="S369" s="2">
        <f t="shared" si="58"/>
        <v>724145.14285713434</v>
      </c>
      <c r="T369" s="2">
        <f t="shared" si="59"/>
        <v>25854.857142857276</v>
      </c>
      <c r="U369" s="2">
        <f t="shared" si="60"/>
        <v>750000</v>
      </c>
      <c r="V369" s="2">
        <f t="shared" si="78"/>
        <v>134785600.59392053</v>
      </c>
      <c r="W369" s="2">
        <f t="shared" si="61"/>
        <v>701156.84666673839</v>
      </c>
      <c r="X369" s="2">
        <f t="shared" si="51"/>
        <v>48843.153333261609</v>
      </c>
      <c r="Y369" s="2">
        <f t="shared" si="74"/>
        <v>73911449.858917817</v>
      </c>
      <c r="Z369" s="2" t="str">
        <f t="shared" si="52"/>
        <v>MEEP</v>
      </c>
      <c r="AA369" s="2">
        <f>IF(Z369="HERE",Y369,AA368+Graph!$G$1*1000)</f>
        <v>110460023.23403981</v>
      </c>
      <c r="AB369" s="2">
        <f t="shared" si="63"/>
        <v>420000</v>
      </c>
      <c r="AC369" s="2">
        <f t="shared" si="75"/>
        <v>55607822.371444933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292</v>
      </c>
      <c r="C370" s="7"/>
      <c r="D370" s="2" t="e">
        <f t="shared" si="55"/>
        <v>#N/A</v>
      </c>
      <c r="E370" s="2" t="e">
        <f t="shared" si="67"/>
        <v>#N/A</v>
      </c>
      <c r="F370" s="2">
        <v>822525.00489657372</v>
      </c>
      <c r="G370" s="2">
        <f t="shared" si="79"/>
        <v>724145.14285714284</v>
      </c>
      <c r="H370" s="2">
        <f t="shared" si="76"/>
        <v>196405912.77391243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8345750.2857143134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940793.9505674094</v>
      </c>
      <c r="Q370" s="2">
        <f t="shared" si="80"/>
        <v>750000</v>
      </c>
      <c r="R370" s="2">
        <f t="shared" si="77"/>
        <v>209447050.45283836</v>
      </c>
      <c r="S370" s="2">
        <f t="shared" si="58"/>
        <v>724145.14285713434</v>
      </c>
      <c r="T370" s="2">
        <f t="shared" si="59"/>
        <v>25854.857142857276</v>
      </c>
      <c r="U370" s="2">
        <f t="shared" si="60"/>
        <v>750000</v>
      </c>
      <c r="V370" s="2">
        <f t="shared" si="78"/>
        <v>135488185.30127233</v>
      </c>
      <c r="W370" s="2">
        <f t="shared" si="61"/>
        <v>702584.70735180378</v>
      </c>
      <c r="X370" s="2">
        <f t="shared" si="51"/>
        <v>47415.29264819622</v>
      </c>
      <c r="Y370" s="2">
        <f t="shared" si="74"/>
        <v>73958865.151566014</v>
      </c>
      <c r="Z370" s="2" t="str">
        <f t="shared" si="52"/>
        <v>MEEP</v>
      </c>
      <c r="AA370" s="2">
        <f>IF(Z370="HERE",Y370,AA369+Graph!$G$1*1000)</f>
        <v>110880023.23403981</v>
      </c>
      <c r="AB370" s="2">
        <f t="shared" si="63"/>
        <v>420000</v>
      </c>
      <c r="AC370" s="2">
        <f t="shared" si="75"/>
        <v>55607822.371444933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293</v>
      </c>
      <c r="C371" s="7"/>
      <c r="D371" s="2" t="e">
        <f t="shared" si="55"/>
        <v>#N/A</v>
      </c>
      <c r="E371" s="2" t="e">
        <f t="shared" si="67"/>
        <v>#N/A</v>
      </c>
      <c r="F371" s="2">
        <v>823952.86558163166</v>
      </c>
      <c r="G371" s="2">
        <f t="shared" si="79"/>
        <v>724145.14285714284</v>
      </c>
      <c r="H371" s="2">
        <f t="shared" si="76"/>
        <v>197130057.91676956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8371605.1428571707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942579.51388132572</v>
      </c>
      <c r="Q371" s="2">
        <f t="shared" si="80"/>
        <v>750000</v>
      </c>
      <c r="R371" s="2">
        <f t="shared" si="77"/>
        <v>210197050.45283836</v>
      </c>
      <c r="S371" s="2">
        <f t="shared" si="58"/>
        <v>724145.14285713434</v>
      </c>
      <c r="T371" s="2">
        <f t="shared" si="59"/>
        <v>25854.857142857276</v>
      </c>
      <c r="U371" s="2">
        <f t="shared" si="60"/>
        <v>750000</v>
      </c>
      <c r="V371" s="2">
        <f t="shared" si="78"/>
        <v>136192197.86930919</v>
      </c>
      <c r="W371" s="2">
        <f t="shared" si="61"/>
        <v>704012.56803685427</v>
      </c>
      <c r="X371" s="2">
        <f t="shared" si="51"/>
        <v>45987.431963145733</v>
      </c>
      <c r="Y371" s="2">
        <f t="shared" si="74"/>
        <v>74004852.583529159</v>
      </c>
      <c r="Z371" s="2" t="str">
        <f t="shared" si="52"/>
        <v>MEEP</v>
      </c>
      <c r="AA371" s="2">
        <f>IF(Z371="HERE",Y371,AA370+Graph!$G$1*1000)</f>
        <v>111300023.23403981</v>
      </c>
      <c r="AB371" s="2">
        <f t="shared" si="63"/>
        <v>420000</v>
      </c>
      <c r="AC371" s="2">
        <f t="shared" si="75"/>
        <v>55607822.371444933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294</v>
      </c>
      <c r="C372" s="7"/>
      <c r="D372" s="2" t="e">
        <f t="shared" si="55"/>
        <v>#N/A</v>
      </c>
      <c r="E372" s="2" t="e">
        <f t="shared" si="67"/>
        <v>#N/A</v>
      </c>
      <c r="F372" s="2">
        <v>825380.7262666896</v>
      </c>
      <c r="G372" s="2">
        <f t="shared" si="79"/>
        <v>724145.14285714284</v>
      </c>
      <c r="H372" s="2">
        <f t="shared" si="76"/>
        <v>197854203.0596267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8397460.0000000279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944365.07719525695</v>
      </c>
      <c r="Q372" s="2">
        <f t="shared" si="80"/>
        <v>750000</v>
      </c>
      <c r="R372" s="2">
        <f t="shared" si="77"/>
        <v>210947050.45283836</v>
      </c>
      <c r="S372" s="2">
        <f t="shared" si="58"/>
        <v>724145.14285713434</v>
      </c>
      <c r="T372" s="2">
        <f t="shared" si="59"/>
        <v>25854.857142857276</v>
      </c>
      <c r="U372" s="2">
        <f t="shared" si="60"/>
        <v>750000</v>
      </c>
      <c r="V372" s="2">
        <f t="shared" si="78"/>
        <v>136897638.29803109</v>
      </c>
      <c r="W372" s="2">
        <f t="shared" si="61"/>
        <v>705440.42872190475</v>
      </c>
      <c r="X372" s="2">
        <f t="shared" si="51"/>
        <v>44559.571278095245</v>
      </c>
      <c r="Y372" s="2">
        <f t="shared" si="74"/>
        <v>74049412.154807255</v>
      </c>
      <c r="Z372" s="2" t="str">
        <f t="shared" si="52"/>
        <v>MEEP</v>
      </c>
      <c r="AA372" s="2">
        <f>IF(Z372="HERE",Y372,AA371+Graph!$G$1*1000)</f>
        <v>111720023.23403981</v>
      </c>
      <c r="AB372" s="2">
        <f t="shared" si="63"/>
        <v>420000</v>
      </c>
      <c r="AC372" s="2">
        <f t="shared" si="75"/>
        <v>55607822.371444933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295</v>
      </c>
      <c r="C373" s="7"/>
      <c r="D373" s="2" t="e">
        <f t="shared" si="55"/>
        <v>#N/A</v>
      </c>
      <c r="E373" s="2" t="e">
        <f t="shared" si="67"/>
        <v>#N/A</v>
      </c>
      <c r="F373" s="2">
        <v>826808.58695174009</v>
      </c>
      <c r="G373" s="2">
        <f t="shared" si="79"/>
        <v>724145.14285714284</v>
      </c>
      <c r="H373" s="2">
        <f t="shared" si="76"/>
        <v>198578348.20248383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8423314.8571428843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946150.64050918818</v>
      </c>
      <c r="Q373" s="2">
        <f t="shared" si="80"/>
        <v>750000</v>
      </c>
      <c r="R373" s="2">
        <f t="shared" si="77"/>
        <v>211697050.45283836</v>
      </c>
      <c r="S373" s="2">
        <f t="shared" si="58"/>
        <v>724145.14285713434</v>
      </c>
      <c r="T373" s="2">
        <f t="shared" si="59"/>
        <v>25854.857142856345</v>
      </c>
      <c r="U373" s="2">
        <f t="shared" si="60"/>
        <v>750000</v>
      </c>
      <c r="V373" s="2">
        <f t="shared" si="78"/>
        <v>137604506.58743805</v>
      </c>
      <c r="W373" s="2">
        <f t="shared" si="61"/>
        <v>706868.28940695524</v>
      </c>
      <c r="X373" s="2">
        <f t="shared" si="51"/>
        <v>43131.710593044758</v>
      </c>
      <c r="Y373" s="2">
        <f t="shared" si="74"/>
        <v>74092543.865400299</v>
      </c>
      <c r="Z373" s="2" t="str">
        <f t="shared" si="52"/>
        <v>MEEP</v>
      </c>
      <c r="AA373" s="2">
        <f>IF(Z373="HERE",Y373,AA372+Graph!$G$1*1000)</f>
        <v>112140023.23403981</v>
      </c>
      <c r="AB373" s="2">
        <f t="shared" si="63"/>
        <v>420000</v>
      </c>
      <c r="AC373" s="2">
        <f t="shared" si="75"/>
        <v>55607822.371444933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296</v>
      </c>
      <c r="C374" s="7"/>
      <c r="D374" s="2" t="e">
        <f t="shared" si="55"/>
        <v>#N/A</v>
      </c>
      <c r="E374" s="2" t="e">
        <f t="shared" si="67"/>
        <v>#N/A</v>
      </c>
      <c r="F374" s="2">
        <v>828236.44763679802</v>
      </c>
      <c r="G374" s="2">
        <f t="shared" si="79"/>
        <v>724145.14285714284</v>
      </c>
      <c r="H374" s="2">
        <f t="shared" si="76"/>
        <v>199302493.34534097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8449169.7142857406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947936.2038231045</v>
      </c>
      <c r="Q374" s="2">
        <f t="shared" si="80"/>
        <v>750000</v>
      </c>
      <c r="R374" s="2">
        <f t="shared" si="77"/>
        <v>212447050.45283836</v>
      </c>
      <c r="S374" s="2">
        <f t="shared" si="58"/>
        <v>724145.14285713434</v>
      </c>
      <c r="T374" s="2">
        <f t="shared" si="59"/>
        <v>25854.857142856345</v>
      </c>
      <c r="U374" s="2">
        <f t="shared" si="60"/>
        <v>750000</v>
      </c>
      <c r="V374" s="2">
        <f t="shared" si="78"/>
        <v>138312802.73753008</v>
      </c>
      <c r="W374" s="2">
        <f t="shared" si="61"/>
        <v>708296.15009203553</v>
      </c>
      <c r="X374" s="2">
        <f t="shared" si="51"/>
        <v>41703.849907964468</v>
      </c>
      <c r="Y374" s="2">
        <f t="shared" si="74"/>
        <v>74134247.715308264</v>
      </c>
      <c r="Z374" s="2" t="str">
        <f t="shared" si="52"/>
        <v>MEEP</v>
      </c>
      <c r="AA374" s="2">
        <f>IF(Z374="HERE",Y374,AA373+Graph!$G$1*1000)</f>
        <v>112560023.23403981</v>
      </c>
      <c r="AB374" s="2">
        <f t="shared" si="63"/>
        <v>420000</v>
      </c>
      <c r="AC374" s="2">
        <f t="shared" si="75"/>
        <v>55607822.371444933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297</v>
      </c>
      <c r="C375" s="7"/>
      <c r="D375" s="2" t="e">
        <f t="shared" si="55"/>
        <v>#N/A</v>
      </c>
      <c r="E375" s="2" t="e">
        <f t="shared" si="67"/>
        <v>#N/A</v>
      </c>
      <c r="F375" s="2">
        <v>829664.30832185596</v>
      </c>
      <c r="G375" s="2">
        <f t="shared" si="79"/>
        <v>724145.14285714284</v>
      </c>
      <c r="H375" s="2">
        <f t="shared" si="76"/>
        <v>200026638.4881981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8475024.571428597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949721.76713703573</v>
      </c>
      <c r="Q375" s="2">
        <f t="shared" si="80"/>
        <v>750000</v>
      </c>
      <c r="R375" s="2">
        <f t="shared" si="77"/>
        <v>213197050.45283836</v>
      </c>
      <c r="S375" s="2">
        <f t="shared" si="58"/>
        <v>724145.14285713434</v>
      </c>
      <c r="T375" s="2">
        <f t="shared" si="59"/>
        <v>25854.857142856345</v>
      </c>
      <c r="U375" s="2">
        <f t="shared" si="60"/>
        <v>750000</v>
      </c>
      <c r="V375" s="2">
        <f t="shared" si="78"/>
        <v>139022526.74830717</v>
      </c>
      <c r="W375" s="2">
        <f t="shared" si="61"/>
        <v>709724.01077708602</v>
      </c>
      <c r="X375" s="2">
        <f t="shared" si="51"/>
        <v>40275.98922291398</v>
      </c>
      <c r="Y375" s="2">
        <f t="shared" si="74"/>
        <v>74174523.704531178</v>
      </c>
      <c r="Z375" s="2" t="str">
        <f t="shared" si="52"/>
        <v>MEEP</v>
      </c>
      <c r="AA375" s="2">
        <f>IF(Z375="HERE",Y375,AA374+Graph!$G$1*1000)</f>
        <v>112980023.23403981</v>
      </c>
      <c r="AB375" s="2">
        <f t="shared" si="63"/>
        <v>420000</v>
      </c>
      <c r="AC375" s="2">
        <f t="shared" si="75"/>
        <v>55607822.371444933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298</v>
      </c>
      <c r="C376" s="7"/>
      <c r="D376" s="2" t="e">
        <f t="shared" si="55"/>
        <v>#N/A</v>
      </c>
      <c r="E376" s="2" t="e">
        <f t="shared" si="67"/>
        <v>#N/A</v>
      </c>
      <c r="F376" s="2">
        <v>831092.1690069139</v>
      </c>
      <c r="G376" s="2">
        <f t="shared" si="79"/>
        <v>724145.14285714284</v>
      </c>
      <c r="H376" s="2">
        <f t="shared" si="76"/>
        <v>200750783.63105524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8500879.4285714533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951507.33045095205</v>
      </c>
      <c r="Q376" s="2">
        <f t="shared" si="80"/>
        <v>750000</v>
      </c>
      <c r="R376" s="2">
        <f t="shared" si="77"/>
        <v>213947050.45283836</v>
      </c>
      <c r="S376" s="2">
        <f t="shared" si="58"/>
        <v>724145.14285713434</v>
      </c>
      <c r="T376" s="2">
        <f t="shared" si="59"/>
        <v>25854.857142856345</v>
      </c>
      <c r="U376" s="2">
        <f t="shared" si="60"/>
        <v>750000</v>
      </c>
      <c r="V376" s="2">
        <f t="shared" si="78"/>
        <v>139733678.6197693</v>
      </c>
      <c r="W376" s="2">
        <f t="shared" si="61"/>
        <v>711151.87146213651</v>
      </c>
      <c r="X376" s="2">
        <f t="shared" si="51"/>
        <v>38848.128537863493</v>
      </c>
      <c r="Y376" s="2">
        <f t="shared" si="74"/>
        <v>74213371.833069041</v>
      </c>
      <c r="Z376" s="2" t="str">
        <f t="shared" si="52"/>
        <v>MEEP</v>
      </c>
      <c r="AA376" s="2">
        <f>IF(Z376="HERE",Y376,AA375+Graph!$G$1*1000)</f>
        <v>113400023.23403981</v>
      </c>
      <c r="AB376" s="2">
        <f t="shared" si="63"/>
        <v>420000</v>
      </c>
      <c r="AC376" s="2">
        <f t="shared" si="75"/>
        <v>55607822.371444933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299</v>
      </c>
      <c r="C377" s="7"/>
      <c r="D377" s="2" t="e">
        <f t="shared" si="55"/>
        <v>#N/A</v>
      </c>
      <c r="E377" s="2" t="e">
        <f t="shared" si="67"/>
        <v>#N/A</v>
      </c>
      <c r="F377" s="2">
        <v>832520.02969197184</v>
      </c>
      <c r="G377" s="2">
        <f t="shared" si="79"/>
        <v>724145.14285714284</v>
      </c>
      <c r="H377" s="2">
        <f t="shared" si="76"/>
        <v>201474928.77391237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8526734.2857143097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953292.89376488328</v>
      </c>
      <c r="Q377" s="2">
        <f t="shared" si="80"/>
        <v>750000</v>
      </c>
      <c r="R377" s="2">
        <f t="shared" si="77"/>
        <v>214697050.45283836</v>
      </c>
      <c r="S377" s="2">
        <f t="shared" si="58"/>
        <v>724145.14285713434</v>
      </c>
      <c r="T377" s="2">
        <f t="shared" si="59"/>
        <v>25854.857142856345</v>
      </c>
      <c r="U377" s="2">
        <f t="shared" si="60"/>
        <v>750000</v>
      </c>
      <c r="V377" s="2">
        <f t="shared" si="78"/>
        <v>140446258.35191649</v>
      </c>
      <c r="W377" s="2">
        <f t="shared" si="61"/>
        <v>712579.73214718699</v>
      </c>
      <c r="X377" s="2">
        <f t="shared" si="51"/>
        <v>37420.267852813005</v>
      </c>
      <c r="Y377" s="2">
        <f t="shared" si="74"/>
        <v>74250792.100921854</v>
      </c>
      <c r="Z377" s="2" t="str">
        <f t="shared" si="52"/>
        <v>MEEP</v>
      </c>
      <c r="AA377" s="2">
        <f>IF(Z377="HERE",Y377,AA376+Graph!$G$1*1000)</f>
        <v>113820023.23403981</v>
      </c>
      <c r="AB377" s="2">
        <f t="shared" si="63"/>
        <v>420000</v>
      </c>
      <c r="AC377" s="2">
        <f t="shared" si="75"/>
        <v>55607822.371444933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300</v>
      </c>
      <c r="C378" s="7"/>
      <c r="D378" s="2" t="e">
        <f t="shared" si="55"/>
        <v>#N/A</v>
      </c>
      <c r="E378" s="2" t="e">
        <f t="shared" si="67"/>
        <v>#N/A</v>
      </c>
      <c r="F378" s="2">
        <v>833947.89037702978</v>
      </c>
      <c r="G378" s="2">
        <f t="shared" si="79"/>
        <v>724145.14285714284</v>
      </c>
      <c r="H378" s="2">
        <f t="shared" si="76"/>
        <v>202199073.9167695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8552589.142857166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955078.45707879961</v>
      </c>
      <c r="Q378" s="2">
        <f t="shared" si="80"/>
        <v>750000</v>
      </c>
      <c r="R378" s="2">
        <f t="shared" si="77"/>
        <v>215447050.45283836</v>
      </c>
      <c r="S378" s="2">
        <f t="shared" si="58"/>
        <v>724145.14285713434</v>
      </c>
      <c r="T378" s="2">
        <f t="shared" si="59"/>
        <v>25854.857142856345</v>
      </c>
      <c r="U378" s="2">
        <f t="shared" si="60"/>
        <v>750000</v>
      </c>
      <c r="V378" s="2">
        <f t="shared" si="78"/>
        <v>141160265.94474876</v>
      </c>
      <c r="W378" s="2">
        <f t="shared" si="61"/>
        <v>714007.59283226728</v>
      </c>
      <c r="X378" s="2">
        <f t="shared" si="51"/>
        <v>35992.407167732716</v>
      </c>
      <c r="Y378" s="2">
        <f t="shared" si="74"/>
        <v>74286784.508089587</v>
      </c>
      <c r="Z378" s="2" t="str">
        <f t="shared" si="52"/>
        <v>MEEP</v>
      </c>
      <c r="AA378" s="2">
        <f>IF(Z378="HERE",Y378,AA377+Graph!$G$1*1000)</f>
        <v>114240023.23403981</v>
      </c>
      <c r="AB378" s="2">
        <f t="shared" si="63"/>
        <v>420000</v>
      </c>
      <c r="AC378" s="2">
        <f t="shared" si="75"/>
        <v>55607822.371444933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301</v>
      </c>
      <c r="C379" s="7"/>
      <c r="D379" s="2" t="e">
        <f t="shared" si="55"/>
        <v>#N/A</v>
      </c>
      <c r="E379" s="2" t="e">
        <f t="shared" si="67"/>
        <v>#N/A</v>
      </c>
      <c r="F379" s="2">
        <v>835375.75106208026</v>
      </c>
      <c r="G379" s="2">
        <f t="shared" si="79"/>
        <v>724145.14285714284</v>
      </c>
      <c r="H379" s="2">
        <f t="shared" si="76"/>
        <v>202923219.05962664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8578444.0000000224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956864.02039273083</v>
      </c>
      <c r="Q379" s="2">
        <f t="shared" si="80"/>
        <v>750000</v>
      </c>
      <c r="R379" s="2">
        <f t="shared" si="77"/>
        <v>216197050.45283836</v>
      </c>
      <c r="S379" s="2">
        <f t="shared" si="58"/>
        <v>724145.14285713434</v>
      </c>
      <c r="T379" s="2">
        <f t="shared" si="59"/>
        <v>25854.857142856345</v>
      </c>
      <c r="U379" s="2">
        <f t="shared" si="60"/>
        <v>750000</v>
      </c>
      <c r="V379" s="2">
        <f t="shared" si="78"/>
        <v>141875701.39826608</v>
      </c>
      <c r="W379" s="2">
        <f t="shared" si="61"/>
        <v>715435.45351731777</v>
      </c>
      <c r="X379" s="2">
        <f t="shared" si="51"/>
        <v>34564.546482682228</v>
      </c>
      <c r="Y379" s="2">
        <f t="shared" si="74"/>
        <v>74321349.054572269</v>
      </c>
      <c r="Z379" s="2" t="str">
        <f t="shared" si="52"/>
        <v>MEEP</v>
      </c>
      <c r="AA379" s="2">
        <f>IF(Z379="HERE",Y379,AA378+Graph!$G$1*1000)</f>
        <v>114660023.23403981</v>
      </c>
      <c r="AB379" s="2">
        <f t="shared" si="63"/>
        <v>420000</v>
      </c>
      <c r="AC379" s="2">
        <f t="shared" si="75"/>
        <v>55607822.371444933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302</v>
      </c>
      <c r="C380" s="7"/>
      <c r="D380" s="2" t="e">
        <f t="shared" si="55"/>
        <v>#N/A</v>
      </c>
      <c r="E380" s="2" t="e">
        <f t="shared" si="67"/>
        <v>#N/A</v>
      </c>
      <c r="F380" s="2">
        <v>836803.6117471382</v>
      </c>
      <c r="G380" s="2">
        <f t="shared" si="79"/>
        <v>724145.14285714284</v>
      </c>
      <c r="H380" s="2">
        <f t="shared" si="76"/>
        <v>203647364.20248377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8604298.8571428787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958649.58370664716</v>
      </c>
      <c r="Q380" s="2">
        <f t="shared" si="80"/>
        <v>750000</v>
      </c>
      <c r="R380" s="2">
        <f t="shared" si="77"/>
        <v>216947050.45283836</v>
      </c>
      <c r="S380" s="2">
        <f t="shared" si="58"/>
        <v>724145.14285713434</v>
      </c>
      <c r="T380" s="2">
        <f t="shared" si="59"/>
        <v>25854.857142856345</v>
      </c>
      <c r="U380" s="2">
        <f t="shared" si="60"/>
        <v>750000</v>
      </c>
      <c r="V380" s="2">
        <f t="shared" si="78"/>
        <v>142592564.71246845</v>
      </c>
      <c r="W380" s="2">
        <f t="shared" si="61"/>
        <v>716863.31420236826</v>
      </c>
      <c r="X380" s="2">
        <f t="shared" si="51"/>
        <v>33136.685797631741</v>
      </c>
      <c r="Y380" s="2">
        <f t="shared" si="74"/>
        <v>74354485.740369901</v>
      </c>
      <c r="Z380" s="2" t="str">
        <f t="shared" si="52"/>
        <v>MEEP</v>
      </c>
      <c r="AA380" s="2">
        <f>IF(Z380="HERE",Y380,AA379+Graph!$G$1*1000)</f>
        <v>115080023.23403981</v>
      </c>
      <c r="AB380" s="2">
        <f t="shared" si="63"/>
        <v>420000</v>
      </c>
      <c r="AC380" s="2">
        <f t="shared" si="75"/>
        <v>55607822.371444933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303</v>
      </c>
      <c r="C381" s="7"/>
      <c r="D381" s="2" t="e">
        <f t="shared" si="55"/>
        <v>#N/A</v>
      </c>
      <c r="E381" s="2" t="e">
        <f t="shared" si="67"/>
        <v>#N/A</v>
      </c>
      <c r="F381" s="2">
        <v>838231.47243219614</v>
      </c>
      <c r="G381" s="2">
        <f t="shared" si="79"/>
        <v>724145.14285714284</v>
      </c>
      <c r="H381" s="2">
        <f t="shared" si="76"/>
        <v>204371509.34534091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8630153.714285735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960435.14702057838</v>
      </c>
      <c r="Q381" s="2">
        <f t="shared" si="80"/>
        <v>750000</v>
      </c>
      <c r="R381" s="2">
        <f t="shared" si="77"/>
        <v>217697050.45283836</v>
      </c>
      <c r="S381" s="2">
        <f t="shared" si="58"/>
        <v>724145.14285713434</v>
      </c>
      <c r="T381" s="2">
        <f t="shared" si="59"/>
        <v>25854.857142856345</v>
      </c>
      <c r="U381" s="2">
        <f t="shared" si="60"/>
        <v>750000</v>
      </c>
      <c r="V381" s="2">
        <f t="shared" si="78"/>
        <v>143310855.88735586</v>
      </c>
      <c r="W381" s="2">
        <f t="shared" si="61"/>
        <v>718291.17488741875</v>
      </c>
      <c r="X381" s="2">
        <f t="shared" si="51"/>
        <v>31708.825112581253</v>
      </c>
      <c r="Y381" s="2">
        <f t="shared" si="74"/>
        <v>74386194.565482482</v>
      </c>
      <c r="Z381" s="2" t="str">
        <f t="shared" si="52"/>
        <v>MEEP</v>
      </c>
      <c r="AA381" s="2">
        <f>IF(Z381="HERE",Y381,AA380+Graph!$G$1*1000)</f>
        <v>115500023.23403981</v>
      </c>
      <c r="AB381" s="2">
        <f t="shared" si="63"/>
        <v>420000</v>
      </c>
      <c r="AC381" s="2">
        <f t="shared" si="75"/>
        <v>55607822.371444933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304</v>
      </c>
      <c r="C382" s="7"/>
      <c r="D382" s="2" t="e">
        <f t="shared" si="55"/>
        <v>#N/A</v>
      </c>
      <c r="E382" s="2" t="e">
        <f t="shared" si="67"/>
        <v>#N/A</v>
      </c>
      <c r="F382" s="2">
        <v>839659.33311725408</v>
      </c>
      <c r="G382" s="2">
        <f t="shared" si="79"/>
        <v>724145.14285714284</v>
      </c>
      <c r="H382" s="2">
        <f t="shared" si="76"/>
        <v>205095654.48819804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8656008.5714285914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962220.71033450961</v>
      </c>
      <c r="Q382" s="2">
        <f t="shared" si="80"/>
        <v>750000</v>
      </c>
      <c r="R382" s="2">
        <f t="shared" si="77"/>
        <v>218447050.45283836</v>
      </c>
      <c r="S382" s="2">
        <f t="shared" si="58"/>
        <v>724145.14285713434</v>
      </c>
      <c r="T382" s="2">
        <f t="shared" si="59"/>
        <v>25854.857142856345</v>
      </c>
      <c r="U382" s="2">
        <f t="shared" si="60"/>
        <v>750000</v>
      </c>
      <c r="V382" s="2">
        <f t="shared" si="78"/>
        <v>144030574.92292833</v>
      </c>
      <c r="W382" s="2">
        <f t="shared" si="61"/>
        <v>719719.03557246923</v>
      </c>
      <c r="X382" s="2">
        <f t="shared" si="51"/>
        <v>30280.964427530766</v>
      </c>
      <c r="Y382" s="2">
        <f t="shared" si="74"/>
        <v>74416475.529910013</v>
      </c>
      <c r="Z382" s="2" t="str">
        <f t="shared" si="52"/>
        <v>MEEP</v>
      </c>
      <c r="AA382" s="2">
        <f>IF(Z382="HERE",Y382,AA381+Graph!$G$1*1000)</f>
        <v>115920023.23403981</v>
      </c>
      <c r="AB382" s="2">
        <f t="shared" si="63"/>
        <v>420000</v>
      </c>
      <c r="AC382" s="2">
        <f t="shared" si="75"/>
        <v>55607822.371444933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305</v>
      </c>
      <c r="C383" s="7"/>
      <c r="D383" s="2" t="e">
        <f t="shared" si="55"/>
        <v>#N/A</v>
      </c>
      <c r="E383" s="2" t="e">
        <f t="shared" si="67"/>
        <v>#N/A</v>
      </c>
      <c r="F383" s="2">
        <v>841087.19380231202</v>
      </c>
      <c r="G383" s="2">
        <f t="shared" si="79"/>
        <v>724145.14285714284</v>
      </c>
      <c r="H383" s="2">
        <f t="shared" si="76"/>
        <v>205819799.63105518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8681863.4285714477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964006.27364842594</v>
      </c>
      <c r="Q383" s="2">
        <f t="shared" si="80"/>
        <v>750000</v>
      </c>
      <c r="R383" s="2">
        <f t="shared" si="77"/>
        <v>219197050.45283836</v>
      </c>
      <c r="S383" s="2">
        <f t="shared" si="58"/>
        <v>724145.14285713434</v>
      </c>
      <c r="T383" s="2">
        <f t="shared" si="59"/>
        <v>25854.857142856345</v>
      </c>
      <c r="U383" s="2">
        <f t="shared" si="60"/>
        <v>750000</v>
      </c>
      <c r="V383" s="2">
        <f t="shared" si="78"/>
        <v>144751721.81918588</v>
      </c>
      <c r="W383" s="2">
        <f t="shared" si="61"/>
        <v>721146.89625754952</v>
      </c>
      <c r="X383" s="2">
        <f t="shared" si="51"/>
        <v>28853.103742450476</v>
      </c>
      <c r="Y383" s="2">
        <f t="shared" si="74"/>
        <v>74445328.633652464</v>
      </c>
      <c r="Z383" s="2" t="str">
        <f t="shared" si="52"/>
        <v>MEEP</v>
      </c>
      <c r="AA383" s="2">
        <f>IF(Z383="HERE",Y383,AA382+Graph!$G$1*1000)</f>
        <v>116340023.23403981</v>
      </c>
      <c r="AB383" s="2">
        <f t="shared" si="63"/>
        <v>420000</v>
      </c>
      <c r="AC383" s="2">
        <f t="shared" si="75"/>
        <v>55607822.371444933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306</v>
      </c>
      <c r="C384" s="7"/>
      <c r="D384" s="2" t="e">
        <f t="shared" si="55"/>
        <v>#N/A</v>
      </c>
      <c r="E384" s="2" t="e">
        <f t="shared" si="67"/>
        <v>#N/A</v>
      </c>
      <c r="F384" s="2">
        <v>842515.05448736995</v>
      </c>
      <c r="G384" s="2">
        <f t="shared" si="79"/>
        <v>724145.14285714284</v>
      </c>
      <c r="H384" s="2">
        <f t="shared" si="76"/>
        <v>206543944.77391231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8707718.2857143041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965791.83696235716</v>
      </c>
      <c r="Q384" s="2">
        <f t="shared" si="80"/>
        <v>750000</v>
      </c>
      <c r="R384" s="2">
        <f t="shared" si="77"/>
        <v>219947050.45283836</v>
      </c>
      <c r="S384" s="2">
        <f t="shared" si="58"/>
        <v>724145.14285713434</v>
      </c>
      <c r="T384" s="2">
        <f t="shared" si="59"/>
        <v>25854.857142856345</v>
      </c>
      <c r="U384" s="2">
        <f t="shared" si="60"/>
        <v>750000</v>
      </c>
      <c r="V384" s="2">
        <f t="shared" si="78"/>
        <v>145474296.57612848</v>
      </c>
      <c r="W384" s="2">
        <f t="shared" si="61"/>
        <v>722574.75694260001</v>
      </c>
      <c r="X384" s="2">
        <f t="shared" si="51"/>
        <v>27425.243057399988</v>
      </c>
      <c r="Y384" s="2">
        <f t="shared" si="74"/>
        <v>74472753.876709864</v>
      </c>
      <c r="Z384" s="2" t="str">
        <f t="shared" si="52"/>
        <v>MEEP</v>
      </c>
      <c r="AA384" s="2">
        <f>IF(Z384="HERE",Y384,AA383+Graph!$G$1*1000)</f>
        <v>116760023.23403981</v>
      </c>
      <c r="AB384" s="2">
        <f t="shared" si="63"/>
        <v>420000</v>
      </c>
      <c r="AC384" s="2">
        <f t="shared" si="75"/>
        <v>55607822.371444933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307</v>
      </c>
      <c r="C385" s="7"/>
      <c r="D385" s="2" t="e">
        <f t="shared" si="55"/>
        <v>#N/A</v>
      </c>
      <c r="E385" s="2" t="e">
        <f t="shared" si="67"/>
        <v>#N/A</v>
      </c>
      <c r="F385" s="2">
        <v>843942.91517242789</v>
      </c>
      <c r="G385" s="2">
        <f t="shared" si="79"/>
        <v>724145.14285714284</v>
      </c>
      <c r="H385" s="2">
        <f t="shared" si="76"/>
        <v>207268089.91676944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8733573.1428571604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967577.40027627349</v>
      </c>
      <c r="Q385" s="2">
        <f t="shared" si="80"/>
        <v>750000</v>
      </c>
      <c r="R385" s="2">
        <f t="shared" si="77"/>
        <v>220697050.45283836</v>
      </c>
      <c r="S385" s="2">
        <f t="shared" si="58"/>
        <v>724145.14285713434</v>
      </c>
      <c r="T385" s="2">
        <f t="shared" si="59"/>
        <v>25854.857142856345</v>
      </c>
      <c r="U385" s="2">
        <f t="shared" si="60"/>
        <v>750000</v>
      </c>
      <c r="V385" s="2">
        <f t="shared" si="78"/>
        <v>146198299.19375613</v>
      </c>
      <c r="W385" s="2">
        <f t="shared" si="61"/>
        <v>724002.6176276505</v>
      </c>
      <c r="X385" s="2">
        <f t="shared" si="51"/>
        <v>25997.382372349501</v>
      </c>
      <c r="Y385" s="2">
        <f t="shared" si="74"/>
        <v>74498751.259082213</v>
      </c>
      <c r="Z385" s="2" t="str">
        <f t="shared" si="52"/>
        <v>MEEP</v>
      </c>
      <c r="AA385" s="2">
        <f>IF(Z385="HERE",Y385,AA384+Graph!$G$1*1000)</f>
        <v>117180023.23403981</v>
      </c>
      <c r="AB385" s="2">
        <f t="shared" si="63"/>
        <v>420000</v>
      </c>
      <c r="AC385" s="2">
        <f t="shared" si="75"/>
        <v>55607822.371444933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9:I385">
    <cfRule type="cellIs" dxfId="75" priority="43" operator="greaterThan">
      <formula>0</formula>
    </cfRule>
  </conditionalFormatting>
  <conditionalFormatting sqref="C31:C64 C117:C385 C79:C114">
    <cfRule type="cellIs" dxfId="74" priority="44" operator="greaterThan">
      <formula>0</formula>
    </cfRule>
  </conditionalFormatting>
  <conditionalFormatting sqref="C31:C64 C117:C385 C79:C114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73" priority="46" operator="greaterThan">
      <formula>0</formula>
    </cfRule>
  </conditionalFormatting>
  <conditionalFormatting sqref="C115">
    <cfRule type="cellIs" dxfId="72" priority="47" operator="greaterThan">
      <formula>0</formula>
    </cfRule>
  </conditionalFormatting>
  <conditionalFormatting sqref="C65">
    <cfRule type="cellIs" dxfId="71" priority="41" operator="greaterThan">
      <formula>0</formula>
    </cfRule>
  </conditionalFormatting>
  <conditionalFormatting sqref="C65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70" priority="40" operator="greaterThan">
      <formula>0</formula>
    </cfRule>
  </conditionalFormatting>
  <conditionalFormatting sqref="C66">
    <cfRule type="cellIs" dxfId="69" priority="38" operator="greaterThan">
      <formula>0</formula>
    </cfRule>
  </conditionalFormatting>
  <conditionalFormatting sqref="C66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8" priority="37" operator="greaterThan">
      <formula>0</formula>
    </cfRule>
  </conditionalFormatting>
  <conditionalFormatting sqref="C67">
    <cfRule type="cellIs" dxfId="67" priority="35" operator="greaterThan">
      <formula>0</formula>
    </cfRule>
  </conditionalFormatting>
  <conditionalFormatting sqref="C67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66" priority="34" operator="greaterThan">
      <formula>0</formula>
    </cfRule>
  </conditionalFormatting>
  <conditionalFormatting sqref="C68">
    <cfRule type="cellIs" dxfId="65" priority="32" operator="greaterThan">
      <formula>0</formula>
    </cfRule>
  </conditionalFormatting>
  <conditionalFormatting sqref="C68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64" priority="31" operator="greaterThan">
      <formula>0</formula>
    </cfRule>
  </conditionalFormatting>
  <conditionalFormatting sqref="C69">
    <cfRule type="cellIs" dxfId="63" priority="29" operator="greaterThan">
      <formula>0</formula>
    </cfRule>
  </conditionalFormatting>
  <conditionalFormatting sqref="C69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62" priority="28" operator="greaterThan">
      <formula>0</formula>
    </cfRule>
  </conditionalFormatting>
  <conditionalFormatting sqref="C70">
    <cfRule type="cellIs" dxfId="61" priority="26" operator="greaterThan">
      <formula>0</formula>
    </cfRule>
  </conditionalFormatting>
  <conditionalFormatting sqref="C70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60" priority="25" operator="greaterThan">
      <formula>0</formula>
    </cfRule>
  </conditionalFormatting>
  <conditionalFormatting sqref="C71">
    <cfRule type="cellIs" dxfId="59" priority="23" operator="greaterThan">
      <formula>0</formula>
    </cfRule>
  </conditionalFormatting>
  <conditionalFormatting sqref="C71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58" priority="22" operator="greaterThan">
      <formula>0</formula>
    </cfRule>
  </conditionalFormatting>
  <conditionalFormatting sqref="C72">
    <cfRule type="cellIs" dxfId="57" priority="20" operator="greaterThan">
      <formula>0</formula>
    </cfRule>
  </conditionalFormatting>
  <conditionalFormatting sqref="C72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56" priority="19" operator="greaterThan">
      <formula>0</formula>
    </cfRule>
  </conditionalFormatting>
  <conditionalFormatting sqref="C73">
    <cfRule type="cellIs" dxfId="55" priority="17" operator="greaterThan">
      <formula>0</formula>
    </cfRule>
  </conditionalFormatting>
  <conditionalFormatting sqref="C7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54" priority="16" operator="greaterThan">
      <formula>0</formula>
    </cfRule>
  </conditionalFormatting>
  <conditionalFormatting sqref="C74">
    <cfRule type="cellIs" dxfId="53" priority="14" operator="greaterThan">
      <formula>0</formula>
    </cfRule>
  </conditionalFormatting>
  <conditionalFormatting sqref="C7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52" priority="13" operator="greaterThan">
      <formula>0</formula>
    </cfRule>
  </conditionalFormatting>
  <conditionalFormatting sqref="C75">
    <cfRule type="cellIs" dxfId="51" priority="11" operator="greaterThan">
      <formula>0</formula>
    </cfRule>
  </conditionalFormatting>
  <conditionalFormatting sqref="C75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50" priority="10" operator="greaterThan">
      <formula>0</formula>
    </cfRule>
  </conditionalFormatting>
  <conditionalFormatting sqref="C76">
    <cfRule type="cellIs" dxfId="49" priority="8" operator="greaterThan">
      <formula>0</formula>
    </cfRule>
  </conditionalFormatting>
  <conditionalFormatting sqref="C7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48" priority="7" operator="greaterThan">
      <formula>0</formula>
    </cfRule>
  </conditionalFormatting>
  <conditionalFormatting sqref="C77">
    <cfRule type="cellIs" dxfId="47" priority="5" operator="greaterThan">
      <formula>0</formula>
    </cfRule>
  </conditionalFormatting>
  <conditionalFormatting sqref="C7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46" priority="4" operator="greaterThan">
      <formula>0</formula>
    </cfRule>
  </conditionalFormatting>
  <conditionalFormatting sqref="C78">
    <cfRule type="cellIs" dxfId="9" priority="2" operator="greaterThan">
      <formula>0</formula>
    </cfRule>
  </conditionalFormatting>
  <conditionalFormatting sqref="C7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52" workbookViewId="0">
      <selection activeCell="I78" sqref="I78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-76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-75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-74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-73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-72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-71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-70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-69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-68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-67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-66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-65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-64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-63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-62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-61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-60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-59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-58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-57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-56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-55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-54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-53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-52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-51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-50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-49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-48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-47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774.14514285714279</v>
      </c>
    </row>
    <row r="32" spans="1:37" ht="15" x14ac:dyDescent="0.25">
      <c r="A32" s="1">
        <v>44208</v>
      </c>
      <c r="B32" s="2">
        <f t="shared" si="0"/>
        <v>-46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-45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-44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-43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-42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-41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347047.39677266777</v>
      </c>
      <c r="G37" s="2">
        <f>IF(F37&gt;800000,$AK$31*1000,F37)</f>
        <v>347047.39677266777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346201.36703053117</v>
      </c>
      <c r="Q37" s="2">
        <f>IF(P37&gt;800000,800000,P37)</f>
        <v>346201.36703053117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-40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348475.25745771825</v>
      </c>
      <c r="G38" s="2">
        <f t="shared" ref="G38:G101" si="25">IF(F38&gt;800000,$AK$31*1000,F38)</f>
        <v>348475.25745771825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347986.93034446239</v>
      </c>
      <c r="Q38" s="2">
        <f t="shared" ref="Q38:Q101" si="26">IF(P38&gt;800000,800000,P38)</f>
        <v>347986.93034446239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-39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349903.11814277619</v>
      </c>
      <c r="G39" s="2">
        <f t="shared" si="25"/>
        <v>349903.11814277619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349772.49365837872</v>
      </c>
      <c r="Q39" s="2">
        <f t="shared" si="26"/>
        <v>349772.49365837872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-38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351330.97882783413</v>
      </c>
      <c r="G40" s="2">
        <f t="shared" si="25"/>
        <v>351330.97882783413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351558.05697230995</v>
      </c>
      <c r="Q40" s="2">
        <f t="shared" si="26"/>
        <v>351558.05697230995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-37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352758.83951289207</v>
      </c>
      <c r="G41" s="2">
        <f t="shared" si="25"/>
        <v>352758.83951289207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353343.62028622627</v>
      </c>
      <c r="Q41" s="2">
        <f t="shared" si="26"/>
        <v>353343.62028622627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-36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354186.70019795001</v>
      </c>
      <c r="G42" s="2">
        <f t="shared" si="25"/>
        <v>354186.70019795001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355129.1836001575</v>
      </c>
      <c r="Q42" s="2">
        <f t="shared" si="26"/>
        <v>355129.1836001575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-35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355614.56088300794</v>
      </c>
      <c r="G43" s="2">
        <f t="shared" si="25"/>
        <v>355614.56088300794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356914.74691408873</v>
      </c>
      <c r="Q43" s="2">
        <f t="shared" si="26"/>
        <v>356914.74691408873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-34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357042.42156805843</v>
      </c>
      <c r="G44" s="2">
        <f t="shared" si="25"/>
        <v>357042.42156805843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358700.31022800505</v>
      </c>
      <c r="Q44" s="2">
        <f t="shared" si="26"/>
        <v>358700.31022800505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-33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358470.28225311637</v>
      </c>
      <c r="G45" s="2">
        <f t="shared" si="25"/>
        <v>358470.28225311637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360485.87354193628</v>
      </c>
      <c r="Q45" s="2">
        <f t="shared" si="26"/>
        <v>360485.87354193628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-32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359898.14293817431</v>
      </c>
      <c r="G46" s="2">
        <f t="shared" si="25"/>
        <v>359898.14293817431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362271.4368558526</v>
      </c>
      <c r="Q46" s="2">
        <f t="shared" si="26"/>
        <v>362271.4368558526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-31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361326.00362323225</v>
      </c>
      <c r="G47" s="2">
        <f t="shared" si="25"/>
        <v>361326.00362323225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364057.00016978383</v>
      </c>
      <c r="Q47" s="2">
        <f t="shared" si="26"/>
        <v>364057.00016978383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-30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362753.86430829018</v>
      </c>
      <c r="G48" s="2">
        <f t="shared" si="25"/>
        <v>362753.86430829018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365842.56348370016</v>
      </c>
      <c r="Q48" s="2">
        <f t="shared" si="26"/>
        <v>365842.56348370016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-29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364181.72499334812</v>
      </c>
      <c r="G49" s="2">
        <f t="shared" si="25"/>
        <v>364181.72499334812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367628.12679763138</v>
      </c>
      <c r="Q49" s="2">
        <f t="shared" si="26"/>
        <v>367628.12679763138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-28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365609.58567840606</v>
      </c>
      <c r="G50" s="2">
        <f t="shared" si="25"/>
        <v>365609.58567840606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369413.69011154771</v>
      </c>
      <c r="Q50" s="2">
        <f t="shared" si="26"/>
        <v>369413.69011154771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-27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367037.44636345655</v>
      </c>
      <c r="G51" s="2">
        <f t="shared" si="25"/>
        <v>367037.44636345655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371199.25342547894</v>
      </c>
      <c r="Q51" s="2">
        <f t="shared" si="26"/>
        <v>371199.25342547894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-26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368465.30704851449</v>
      </c>
      <c r="G52" s="2">
        <f t="shared" si="25"/>
        <v>368465.30704851449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372984.81673939526</v>
      </c>
      <c r="Q52" s="2">
        <f t="shared" si="26"/>
        <v>372984.81673939526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-25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369893.16773357242</v>
      </c>
      <c r="G53" s="2">
        <f t="shared" si="25"/>
        <v>369893.16773357242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374770.38005332649</v>
      </c>
      <c r="Q53" s="2">
        <f t="shared" si="26"/>
        <v>374770.38005332649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-24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371321.02841863036</v>
      </c>
      <c r="G54" s="2">
        <f t="shared" si="25"/>
        <v>371321.02841863036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376555.94336725771</v>
      </c>
      <c r="Q54" s="2">
        <f t="shared" si="26"/>
        <v>376555.94336725771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-23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372748.8891036883</v>
      </c>
      <c r="G55" s="2">
        <f t="shared" si="25"/>
        <v>372748.8891036883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378341.50668117404</v>
      </c>
      <c r="Q55" s="2">
        <f t="shared" si="26"/>
        <v>378341.50668117404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-22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374176.74978874624</v>
      </c>
      <c r="G56" s="2">
        <f t="shared" si="25"/>
        <v>374176.74978874624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380127.06999510527</v>
      </c>
      <c r="Q56" s="2">
        <f t="shared" si="26"/>
        <v>380127.06999510527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-21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375604.61047379673</v>
      </c>
      <c r="G57" s="2">
        <f t="shared" si="25"/>
        <v>375604.61047379673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381912.63330902159</v>
      </c>
      <c r="Q57" s="2">
        <f t="shared" si="26"/>
        <v>381912.63330902159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-20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377032.47115885466</v>
      </c>
      <c r="G58" s="2">
        <f t="shared" si="25"/>
        <v>377032.47115885466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383698.19662295282</v>
      </c>
      <c r="Q58" s="2">
        <f t="shared" si="26"/>
        <v>383698.19662295282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-19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378460.3318439126</v>
      </c>
      <c r="G59" s="2">
        <f t="shared" si="25"/>
        <v>378460.3318439126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385483.75993686914</v>
      </c>
      <c r="Q59" s="2">
        <f t="shared" si="26"/>
        <v>385483.75993686914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-18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379888.19252897054</v>
      </c>
      <c r="G60" s="2">
        <f t="shared" si="25"/>
        <v>379888.19252897054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387269.32325080037</v>
      </c>
      <c r="Q60" s="2">
        <f t="shared" si="26"/>
        <v>387269.32325080037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-17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381316.05321402848</v>
      </c>
      <c r="G61" s="2">
        <f t="shared" si="25"/>
        <v>381316.05321402848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389054.8865647167</v>
      </c>
      <c r="Q61" s="2">
        <f t="shared" si="26"/>
        <v>389054.8865647167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-16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382743.91389908642</v>
      </c>
      <c r="G62" s="2">
        <f t="shared" si="25"/>
        <v>382743.91389908642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390840.44987864792</v>
      </c>
      <c r="Q62" s="2">
        <f t="shared" si="26"/>
        <v>390840.44987864792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-15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384171.77458414435</v>
      </c>
      <c r="G63" s="2">
        <f t="shared" si="25"/>
        <v>384171.77458414435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392626.01319257915</v>
      </c>
      <c r="Q63" s="2">
        <f t="shared" si="26"/>
        <v>392626.01319257915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-14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385599.63526919484</v>
      </c>
      <c r="G64" s="2">
        <f t="shared" si="25"/>
        <v>385599.63526919484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394411.57650649548</v>
      </c>
      <c r="Q64" s="2">
        <f t="shared" si="26"/>
        <v>394411.57650649548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-13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387027.49595425278</v>
      </c>
      <c r="G65" s="2">
        <f t="shared" si="25"/>
        <v>387027.49595425278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396197.1398204267</v>
      </c>
      <c r="Q65" s="2">
        <f t="shared" si="26"/>
        <v>396197.1398204267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-12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388455.35663931072</v>
      </c>
      <c r="G66" s="2">
        <f t="shared" si="25"/>
        <v>388455.35663931072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397982.70313434303</v>
      </c>
      <c r="Q66" s="2">
        <f t="shared" si="26"/>
        <v>397982.70313434303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-11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389883.21732436866</v>
      </c>
      <c r="G67" s="2">
        <f t="shared" si="25"/>
        <v>389883.21732436866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399768.26644827425</v>
      </c>
      <c r="Q67" s="2">
        <f t="shared" si="26"/>
        <v>399768.26644827425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-10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391311.07800942659</v>
      </c>
      <c r="G68" s="2">
        <f t="shared" si="25"/>
        <v>391311.07800942659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401553.82976219058</v>
      </c>
      <c r="Q68" s="2">
        <f t="shared" si="26"/>
        <v>401553.82976219058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-9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392738.93869448453</v>
      </c>
      <c r="G69" s="2">
        <f t="shared" si="25"/>
        <v>392738.93869448453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403339.39307612181</v>
      </c>
      <c r="Q69" s="2">
        <f t="shared" si="26"/>
        <v>403339.39307612181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-8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394166.79937953502</v>
      </c>
      <c r="G70" s="2">
        <f t="shared" si="25"/>
        <v>394166.79937953502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405124.95639003813</v>
      </c>
      <c r="Q70" s="2">
        <f t="shared" si="26"/>
        <v>405124.95639003813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-7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395594.66006459296</v>
      </c>
      <c r="G71" s="2">
        <f t="shared" si="25"/>
        <v>395594.66006459296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406910.51970396936</v>
      </c>
      <c r="Q71" s="2">
        <f t="shared" si="26"/>
        <v>406910.51970396936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-6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397022.5207496509</v>
      </c>
      <c r="G72" s="2">
        <f t="shared" si="25"/>
        <v>397022.5207496509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408696.08301790059</v>
      </c>
      <c r="Q72" s="2">
        <f t="shared" si="26"/>
        <v>408696.08301790059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-5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398450.38143470883</v>
      </c>
      <c r="G73" s="2">
        <f t="shared" si="25"/>
        <v>398450.38143470883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410481.64633181691</v>
      </c>
      <c r="Q73" s="2">
        <f t="shared" si="26"/>
        <v>410481.64633181691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-4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399878.24211976677</v>
      </c>
      <c r="G74" s="2">
        <f t="shared" si="25"/>
        <v>399878.24211976677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412267.20964574814</v>
      </c>
      <c r="Q74" s="2">
        <f t="shared" si="26"/>
        <v>412267.20964574814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-3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401306.10280482471</v>
      </c>
      <c r="G75" s="2">
        <f t="shared" si="25"/>
        <v>401306.10280482471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414052.77295966446</v>
      </c>
      <c r="Q75" s="2">
        <f t="shared" si="26"/>
        <v>414052.77295966446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</v>
      </c>
      <c r="C76" s="7">
        <v>19177555</v>
      </c>
      <c r="D76" s="2">
        <f t="shared" ref="D76" si="30">IF(COUNT(C76)=1,SUM(C76-C75),#N/A)</f>
        <v>485720</v>
      </c>
      <c r="E76" s="2">
        <f t="shared" ref="E76" si="31">IF(COUNT($C76)=1,AVERAGE(D70:D76),#N/A)</f>
        <v>328859.85714285716</v>
      </c>
      <c r="F76" s="2">
        <v>402733.9634898752</v>
      </c>
      <c r="G76" s="2">
        <f t="shared" ref="G76" si="32">IF(F76&gt;$AK$31*1000,$AK$31*1000,F76)</f>
        <v>402733.9634898752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415838.33627359569</v>
      </c>
      <c r="Q76" s="2">
        <f t="shared" si="26"/>
        <v>415838.33627359569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-1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404161.82417493314</v>
      </c>
      <c r="G77" s="2">
        <f t="shared" si="25"/>
        <v>404161.82417493314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417623.89958751202</v>
      </c>
      <c r="Q77" s="2">
        <f t="shared" si="26"/>
        <v>417623.89958751202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0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405589.68485999107</v>
      </c>
      <c r="G78" s="2">
        <f t="shared" si="25"/>
        <v>405589.68485999107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419409.46290144324</v>
      </c>
      <c r="Q78" s="2">
        <f t="shared" si="26"/>
        <v>419409.46290144324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1</v>
      </c>
      <c r="C79" s="7"/>
      <c r="D79" s="2" t="e">
        <f t="shared" si="12"/>
        <v>#N/A</v>
      </c>
      <c r="E79" s="2" t="e">
        <f t="shared" si="22"/>
        <v>#N/A</v>
      </c>
      <c r="F79" s="2">
        <v>407017.54554504901</v>
      </c>
      <c r="G79" s="2">
        <f t="shared" si="25"/>
        <v>407017.54554504901</v>
      </c>
      <c r="H79" s="2">
        <f t="shared" si="13"/>
        <v>20496568.545545049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821986.85714285716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421195.02621535957</v>
      </c>
      <c r="Q79" s="2">
        <f t="shared" si="26"/>
        <v>421195.02621535957</v>
      </c>
      <c r="R79" s="2">
        <f t="shared" si="16"/>
        <v>21306878.02621536</v>
      </c>
      <c r="S79" s="2">
        <f t="shared" si="17"/>
        <v>407017.54554504901</v>
      </c>
      <c r="T79" s="2">
        <f t="shared" si="18"/>
        <v>25854.857142857159</v>
      </c>
      <c r="U79" s="2">
        <f t="shared" si="19"/>
        <v>421195.02621535957</v>
      </c>
      <c r="V79" s="2">
        <f t="shared" si="5"/>
        <v>805531.90909090906</v>
      </c>
      <c r="W79" s="2">
        <f t="shared" si="20"/>
        <v>9399.9090909090592</v>
      </c>
      <c r="X79" s="2">
        <f t="shared" si="6"/>
        <v>411795.11712445051</v>
      </c>
      <c r="Y79" s="2">
        <f t="shared" si="7"/>
        <v>20501346.117124449</v>
      </c>
      <c r="Z79" s="2" t="str">
        <f t="shared" si="8"/>
        <v>HERE</v>
      </c>
      <c r="AA79" s="2">
        <f>IF(Z79="HERE",Y79,AA78+Graph!$G$1*1000)</f>
        <v>20501346.117124449</v>
      </c>
      <c r="AB79" s="2">
        <f t="shared" si="21"/>
        <v>411795.11712444946</v>
      </c>
      <c r="AC79" s="2">
        <f t="shared" si="9"/>
        <v>805531.90909090906</v>
      </c>
      <c r="AD79" s="3">
        <f t="shared" si="10"/>
        <v>20501346.117124449</v>
      </c>
      <c r="AE79" s="2">
        <f>IF(AE77&gt;=52800000,52800000,IF(AB58=Graph!G$1*1000,AE78+Graph!G$1*1000,AC79))</f>
        <v>805531.90909090906</v>
      </c>
      <c r="AF79" s="3">
        <f t="shared" si="11"/>
        <v>805531.90909090906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2</v>
      </c>
      <c r="C80" s="7"/>
      <c r="D80" s="2" t="e">
        <f t="shared" si="12"/>
        <v>#N/A</v>
      </c>
      <c r="E80" s="2" t="e">
        <f t="shared" si="22"/>
        <v>#N/A</v>
      </c>
      <c r="F80" s="2">
        <v>408445.40623010695</v>
      </c>
      <c r="G80" s="2">
        <f t="shared" si="25"/>
        <v>408445.40623010695</v>
      </c>
      <c r="H80" s="2">
        <f t="shared" si="13"/>
        <v>20905013.951775156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847841.71428571432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422980.5895292908</v>
      </c>
      <c r="Q80" s="2">
        <f t="shared" si="26"/>
        <v>422980.5895292908</v>
      </c>
      <c r="R80" s="2">
        <f t="shared" si="16"/>
        <v>21729858.61574465</v>
      </c>
      <c r="S80" s="2">
        <f t="shared" si="17"/>
        <v>408445.40623010695</v>
      </c>
      <c r="T80" s="2">
        <f t="shared" si="18"/>
        <v>25854.857142857159</v>
      </c>
      <c r="U80" s="2">
        <f t="shared" si="19"/>
        <v>422980.5895292908</v>
      </c>
      <c r="V80" s="2">
        <f t="shared" si="5"/>
        <v>814931.81818181823</v>
      </c>
      <c r="W80" s="2">
        <f t="shared" si="20"/>
        <v>9399.9090909091756</v>
      </c>
      <c r="X80" s="2">
        <f t="shared" si="6"/>
        <v>413580.68043838162</v>
      </c>
      <c r="Y80" s="2">
        <f t="shared" si="7"/>
        <v>20914926.79756283</v>
      </c>
      <c r="Z80" s="2" t="str">
        <f t="shared" si="8"/>
        <v>HERE</v>
      </c>
      <c r="AA80" s="2">
        <f>IF(Z80="HERE",Y80,AA79+Graph!$G$1*1000)</f>
        <v>20914926.79756283</v>
      </c>
      <c r="AB80" s="2">
        <f t="shared" si="21"/>
        <v>413580.68043838069</v>
      </c>
      <c r="AC80" s="2">
        <f t="shared" si="9"/>
        <v>814931.81818181823</v>
      </c>
      <c r="AD80" s="3">
        <f t="shared" si="10"/>
        <v>20914926.79756283</v>
      </c>
      <c r="AE80" s="2">
        <f>IF(AE78&gt;=52800000,52800000,IF(AB59=Graph!G$1*1000,AE79+Graph!G$1*1000,AC80))</f>
        <v>814931.81818181823</v>
      </c>
      <c r="AF80" s="3">
        <f t="shared" si="11"/>
        <v>814931.81818181823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3</v>
      </c>
      <c r="C81" s="7"/>
      <c r="D81" s="2" t="e">
        <f t="shared" si="12"/>
        <v>#N/A</v>
      </c>
      <c r="E81" s="2" t="e">
        <f t="shared" si="22"/>
        <v>#N/A</v>
      </c>
      <c r="F81" s="2">
        <v>409873.26691516489</v>
      </c>
      <c r="G81" s="2">
        <f t="shared" si="25"/>
        <v>409873.26691516489</v>
      </c>
      <c r="H81" s="2">
        <f t="shared" si="13"/>
        <v>21314887.218690321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873696.57142857148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424766.15284320712</v>
      </c>
      <c r="Q81" s="2">
        <f t="shared" si="26"/>
        <v>424766.15284320712</v>
      </c>
      <c r="R81" s="2">
        <f t="shared" si="16"/>
        <v>22154624.768587857</v>
      </c>
      <c r="S81" s="2">
        <f t="shared" si="17"/>
        <v>409873.26691516489</v>
      </c>
      <c r="T81" s="2">
        <f t="shared" si="18"/>
        <v>25854.857142857159</v>
      </c>
      <c r="U81" s="2">
        <f t="shared" si="19"/>
        <v>424766.15284320712</v>
      </c>
      <c r="V81" s="2">
        <f t="shared" si="5"/>
        <v>824331.72727272729</v>
      </c>
      <c r="W81" s="2">
        <f t="shared" si="20"/>
        <v>9399.9090909090592</v>
      </c>
      <c r="X81" s="2">
        <f t="shared" si="6"/>
        <v>415366.24375229806</v>
      </c>
      <c r="Y81" s="2">
        <f t="shared" si="7"/>
        <v>21330293.041315127</v>
      </c>
      <c r="Z81" s="2" t="str">
        <f t="shared" si="8"/>
        <v>HERE</v>
      </c>
      <c r="AA81" s="2">
        <f>IF(Z81="HERE",Y81,AA80+Graph!$G$1*1000)</f>
        <v>21330293.041315127</v>
      </c>
      <c r="AB81" s="2">
        <f t="shared" si="21"/>
        <v>415366.24375229701</v>
      </c>
      <c r="AC81" s="2">
        <f t="shared" si="9"/>
        <v>824331.72727272729</v>
      </c>
      <c r="AD81" s="3">
        <f t="shared" si="10"/>
        <v>21330293.041315127</v>
      </c>
      <c r="AE81" s="2">
        <f>IF(AE79&gt;=52800000,52800000,IF(AB60=Graph!G$1*1000,AE80+Graph!G$1*1000,AC81))</f>
        <v>824331.72727272729</v>
      </c>
      <c r="AF81" s="3">
        <f t="shared" si="11"/>
        <v>824331.72727272729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4</v>
      </c>
      <c r="C82" s="7"/>
      <c r="D82" s="2" t="e">
        <f t="shared" si="12"/>
        <v>#N/A</v>
      </c>
      <c r="E82" s="2" t="e">
        <f t="shared" si="22"/>
        <v>#N/A</v>
      </c>
      <c r="F82" s="2">
        <v>411301.12760022283</v>
      </c>
      <c r="G82" s="2">
        <f t="shared" si="25"/>
        <v>411301.12760022283</v>
      </c>
      <c r="H82" s="2">
        <f t="shared" si="13"/>
        <v>21726188.346290544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899551.42857142864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426551.71615713835</v>
      </c>
      <c r="Q82" s="2">
        <f t="shared" si="26"/>
        <v>426551.71615713835</v>
      </c>
      <c r="R82" s="2">
        <f t="shared" si="16"/>
        <v>22581176.484744996</v>
      </c>
      <c r="S82" s="2">
        <f t="shared" si="17"/>
        <v>411301.12760022283</v>
      </c>
      <c r="T82" s="2">
        <f t="shared" si="18"/>
        <v>25854.857142857159</v>
      </c>
      <c r="U82" s="2">
        <f t="shared" si="19"/>
        <v>426551.71615713835</v>
      </c>
      <c r="V82" s="2">
        <f t="shared" si="5"/>
        <v>833731.63636363635</v>
      </c>
      <c r="W82" s="2">
        <f t="shared" si="20"/>
        <v>9399.9090909090592</v>
      </c>
      <c r="X82" s="2">
        <f t="shared" si="6"/>
        <v>417151.80706622929</v>
      </c>
      <c r="Y82" s="2">
        <f t="shared" si="7"/>
        <v>21747444.848381355</v>
      </c>
      <c r="Z82" s="2" t="str">
        <f t="shared" si="8"/>
        <v>HERE</v>
      </c>
      <c r="AA82" s="2">
        <f>IF(Z82="HERE",Y82,AA81+Graph!$G$1*1000)</f>
        <v>21747444.848381355</v>
      </c>
      <c r="AB82" s="2">
        <f t="shared" si="21"/>
        <v>417151.80706622824</v>
      </c>
      <c r="AC82" s="2">
        <f t="shared" si="9"/>
        <v>833731.63636363635</v>
      </c>
      <c r="AD82" s="3">
        <f t="shared" si="10"/>
        <v>21747444.848381355</v>
      </c>
      <c r="AE82" s="2">
        <f>IF(AE80&gt;=52800000,52800000,IF(AB61=Graph!G$1*1000,AE81+Graph!G$1*1000,AC82))</f>
        <v>833731.63636363635</v>
      </c>
      <c r="AF82" s="3">
        <f t="shared" si="11"/>
        <v>833731.63636363635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5</v>
      </c>
      <c r="C83" s="7"/>
      <c r="D83" s="2" t="e">
        <f t="shared" si="12"/>
        <v>#N/A</v>
      </c>
      <c r="E83" s="2" t="e">
        <f t="shared" si="22"/>
        <v>#N/A</v>
      </c>
      <c r="F83" s="2">
        <v>412728.98828527331</v>
      </c>
      <c r="G83" s="2">
        <f t="shared" si="25"/>
        <v>412728.98828527331</v>
      </c>
      <c r="H83" s="2">
        <f t="shared" si="13"/>
        <v>22138917.334575817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925406.2857142858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428337.27947106957</v>
      </c>
      <c r="Q83" s="2">
        <f t="shared" si="26"/>
        <v>428337.27947106957</v>
      </c>
      <c r="R83" s="2">
        <f t="shared" si="16"/>
        <v>23009513.764216065</v>
      </c>
      <c r="S83" s="2">
        <f t="shared" si="17"/>
        <v>412728.98828527331</v>
      </c>
      <c r="T83" s="2">
        <f t="shared" si="18"/>
        <v>25854.857142857159</v>
      </c>
      <c r="U83" s="2">
        <f t="shared" si="19"/>
        <v>428337.27947106957</v>
      </c>
      <c r="V83" s="2">
        <f t="shared" si="5"/>
        <v>843131.54545454541</v>
      </c>
      <c r="W83" s="2">
        <f t="shared" si="20"/>
        <v>9399.9090909090592</v>
      </c>
      <c r="X83" s="2">
        <f t="shared" si="6"/>
        <v>418937.37038016052</v>
      </c>
      <c r="Y83" s="2">
        <f t="shared" si="7"/>
        <v>22166382.218761515</v>
      </c>
      <c r="Z83" s="2" t="str">
        <f t="shared" si="8"/>
        <v>HERE</v>
      </c>
      <c r="AA83" s="2">
        <f>IF(Z83="HERE",Y83,AA82+Graph!$G$1*1000)</f>
        <v>22166382.218761515</v>
      </c>
      <c r="AB83" s="2">
        <f t="shared" si="21"/>
        <v>418937.37038015947</v>
      </c>
      <c r="AC83" s="2">
        <f t="shared" si="9"/>
        <v>843131.54545454541</v>
      </c>
      <c r="AD83" s="3">
        <f t="shared" si="10"/>
        <v>22166382.218761515</v>
      </c>
      <c r="AE83" s="2">
        <f>IF(AE81&gt;=52800000,52800000,IF(AB62=Graph!G$1*1000,AE82+Graph!G$1*1000,AC83))</f>
        <v>843131.54545454541</v>
      </c>
      <c r="AF83" s="3">
        <f t="shared" si="11"/>
        <v>843131.54545454541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6</v>
      </c>
      <c r="C84" s="7"/>
      <c r="D84" s="2" t="e">
        <f t="shared" si="12"/>
        <v>#N/A</v>
      </c>
      <c r="E84" s="2" t="e">
        <f t="shared" si="22"/>
        <v>#N/A</v>
      </c>
      <c r="F84" s="2">
        <v>414156.84897033125</v>
      </c>
      <c r="G84" s="2">
        <f t="shared" si="25"/>
        <v>414156.84897033125</v>
      </c>
      <c r="H84" s="2">
        <f t="shared" si="13"/>
        <v>22553074.183546148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951261.14285714296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430122.8427849859</v>
      </c>
      <c r="Q84" s="2">
        <f t="shared" si="26"/>
        <v>430122.8427849859</v>
      </c>
      <c r="R84" s="2">
        <f t="shared" si="16"/>
        <v>23439636.607001051</v>
      </c>
      <c r="S84" s="2">
        <f t="shared" si="17"/>
        <v>414156.84897033125</v>
      </c>
      <c r="T84" s="2">
        <f t="shared" si="18"/>
        <v>25854.857142857159</v>
      </c>
      <c r="U84" s="2">
        <f t="shared" si="19"/>
        <v>430122.8427849859</v>
      </c>
      <c r="V84" s="2">
        <f t="shared" si="5"/>
        <v>852531.45454545459</v>
      </c>
      <c r="W84" s="2">
        <f t="shared" si="20"/>
        <v>9399.9090909091756</v>
      </c>
      <c r="X84" s="2">
        <f t="shared" si="6"/>
        <v>420722.93369407672</v>
      </c>
      <c r="Y84" s="2">
        <f t="shared" si="7"/>
        <v>22587105.152455591</v>
      </c>
      <c r="Z84" s="2" t="str">
        <f t="shared" si="8"/>
        <v>HERE</v>
      </c>
      <c r="AA84" s="2">
        <f>IF(Z84="HERE",Y84,AA83+Graph!$G$1*1000)</f>
        <v>22587105.152455591</v>
      </c>
      <c r="AB84" s="2">
        <f t="shared" si="21"/>
        <v>420722.93369407579</v>
      </c>
      <c r="AC84" s="2">
        <f t="shared" si="9"/>
        <v>852531.45454545459</v>
      </c>
      <c r="AD84" s="3">
        <f t="shared" si="10"/>
        <v>22587105.152455591</v>
      </c>
      <c r="AE84" s="2">
        <f>IF(AE82&gt;=52800000,52800000,IF(AB63=Graph!G$1*1000,AE83+Graph!G$1*1000,AC84))</f>
        <v>852531.45454545459</v>
      </c>
      <c r="AF84" s="3">
        <f t="shared" si="11"/>
        <v>852531.45454545459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7</v>
      </c>
      <c r="C85" s="7"/>
      <c r="D85" s="2" t="e">
        <f t="shared" si="12"/>
        <v>#N/A</v>
      </c>
      <c r="E85" s="2" t="e">
        <f t="shared" si="22"/>
        <v>#N/A</v>
      </c>
      <c r="F85" s="2">
        <v>415584.70965538919</v>
      </c>
      <c r="G85" s="2">
        <f t="shared" si="25"/>
        <v>415584.70965538919</v>
      </c>
      <c r="H85" s="2">
        <f t="shared" si="13"/>
        <v>22968658.893201537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977116.00000000012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431908.40609891713</v>
      </c>
      <c r="Q85" s="2">
        <f t="shared" si="26"/>
        <v>431908.40609891713</v>
      </c>
      <c r="R85" s="2">
        <f t="shared" si="16"/>
        <v>23871545.013099968</v>
      </c>
      <c r="S85" s="2">
        <f t="shared" si="17"/>
        <v>415584.70965538919</v>
      </c>
      <c r="T85" s="2">
        <f t="shared" si="18"/>
        <v>25854.857142857159</v>
      </c>
      <c r="U85" s="2">
        <f t="shared" si="19"/>
        <v>431908.40609891713</v>
      </c>
      <c r="V85" s="2">
        <f t="shared" si="5"/>
        <v>861931.36363636365</v>
      </c>
      <c r="W85" s="2">
        <f t="shared" si="20"/>
        <v>9399.9090909090592</v>
      </c>
      <c r="X85" s="2">
        <f t="shared" si="6"/>
        <v>422508.49700800807</v>
      </c>
      <c r="Y85" s="2">
        <f t="shared" si="7"/>
        <v>23009613.649463598</v>
      </c>
      <c r="Z85" s="2" t="str">
        <f t="shared" si="8"/>
        <v>HERE</v>
      </c>
      <c r="AA85" s="2">
        <f>IF(Z85="HERE",Y85,AA84+Graph!$G$1*1000)</f>
        <v>23009613.649463598</v>
      </c>
      <c r="AB85" s="2">
        <f t="shared" si="21"/>
        <v>422508.49700800702</v>
      </c>
      <c r="AC85" s="2">
        <f t="shared" si="9"/>
        <v>861931.36363636365</v>
      </c>
      <c r="AD85" s="3">
        <f t="shared" si="10"/>
        <v>23009613.649463598</v>
      </c>
      <c r="AE85" s="2">
        <f>IF(AE83&gt;=52800000,52800000,IF(AB64=Graph!G$1*1000,AE84+Graph!G$1*1000,AC85))</f>
        <v>861931.36363636365</v>
      </c>
      <c r="AF85" s="3">
        <f t="shared" si="11"/>
        <v>861931.36363636365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8</v>
      </c>
      <c r="C86" s="7"/>
      <c r="D86" s="2" t="e">
        <f t="shared" si="12"/>
        <v>#N/A</v>
      </c>
      <c r="E86" s="2" t="e">
        <f t="shared" si="22"/>
        <v>#N/A</v>
      </c>
      <c r="F86" s="2">
        <v>417012.57034044713</v>
      </c>
      <c r="G86" s="2">
        <f t="shared" si="25"/>
        <v>417012.57034044713</v>
      </c>
      <c r="H86" s="2">
        <f t="shared" si="13"/>
        <v>23385671.463541985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1002970.8571428573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433693.96941283345</v>
      </c>
      <c r="Q86" s="2">
        <f t="shared" si="26"/>
        <v>433693.96941283345</v>
      </c>
      <c r="R86" s="2">
        <f t="shared" si="16"/>
        <v>24305238.982512802</v>
      </c>
      <c r="S86" s="2">
        <f t="shared" si="17"/>
        <v>417012.57034044713</v>
      </c>
      <c r="T86" s="2">
        <f t="shared" si="18"/>
        <v>25854.857142857159</v>
      </c>
      <c r="U86" s="2">
        <f t="shared" si="19"/>
        <v>433693.96941283345</v>
      </c>
      <c r="V86" s="2">
        <f t="shared" si="5"/>
        <v>871331.27272727271</v>
      </c>
      <c r="W86" s="2">
        <f t="shared" si="20"/>
        <v>9399.9090909090592</v>
      </c>
      <c r="X86" s="2">
        <f t="shared" si="6"/>
        <v>424294.06032192439</v>
      </c>
      <c r="Y86" s="2">
        <f t="shared" si="7"/>
        <v>23433907.709785521</v>
      </c>
      <c r="Z86" s="2" t="str">
        <f t="shared" si="8"/>
        <v>HERE</v>
      </c>
      <c r="AA86" s="2">
        <f>IF(Z86="HERE",Y86,AA85+Graph!$G$1*1000)</f>
        <v>23433907.709785521</v>
      </c>
      <c r="AB86" s="2">
        <f t="shared" si="21"/>
        <v>424294.06032192335</v>
      </c>
      <c r="AC86" s="2">
        <f t="shared" si="9"/>
        <v>871331.27272727271</v>
      </c>
      <c r="AD86" s="3">
        <f t="shared" si="10"/>
        <v>23433907.709785521</v>
      </c>
      <c r="AE86" s="2">
        <f>IF(AE84&gt;=52800000,52800000,IF(AB65=Graph!G$1*1000,AE85+Graph!G$1*1000,AC86))</f>
        <v>871331.27272727271</v>
      </c>
      <c r="AF86" s="3">
        <f t="shared" si="11"/>
        <v>871331.27272727271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9</v>
      </c>
      <c r="C87" s="7"/>
      <c r="D87" s="2" t="e">
        <f t="shared" si="12"/>
        <v>#N/A</v>
      </c>
      <c r="E87" s="2" t="e">
        <f t="shared" si="22"/>
        <v>#N/A</v>
      </c>
      <c r="F87" s="2">
        <v>418440.43102550507</v>
      </c>
      <c r="G87" s="2">
        <f t="shared" si="25"/>
        <v>418440.43102550507</v>
      </c>
      <c r="H87" s="2">
        <f t="shared" si="13"/>
        <v>23804111.89456749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1028825.7142857144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435479.53272676468</v>
      </c>
      <c r="Q87" s="2">
        <f t="shared" si="26"/>
        <v>435479.53272676468</v>
      </c>
      <c r="R87" s="2">
        <f t="shared" si="16"/>
        <v>24740718.515239567</v>
      </c>
      <c r="S87" s="2">
        <f t="shared" si="17"/>
        <v>418440.43102550507</v>
      </c>
      <c r="T87" s="2">
        <f t="shared" si="18"/>
        <v>25854.857142857159</v>
      </c>
      <c r="U87" s="2">
        <f t="shared" si="19"/>
        <v>435479.53272676468</v>
      </c>
      <c r="V87" s="2">
        <f t="shared" si="5"/>
        <v>880731.18181818177</v>
      </c>
      <c r="W87" s="2">
        <f t="shared" si="20"/>
        <v>9399.9090909090592</v>
      </c>
      <c r="X87" s="2">
        <f t="shared" si="6"/>
        <v>426079.62363585562</v>
      </c>
      <c r="Y87" s="2">
        <f t="shared" si="7"/>
        <v>23859987.333421376</v>
      </c>
      <c r="Z87" s="2" t="str">
        <f t="shared" si="8"/>
        <v>HERE</v>
      </c>
      <c r="AA87" s="2">
        <f>IF(Z87="HERE",Y87,AA86+Graph!$G$1*1000)</f>
        <v>23859987.333421376</v>
      </c>
      <c r="AB87" s="2">
        <f t="shared" si="21"/>
        <v>426079.62363585457</v>
      </c>
      <c r="AC87" s="2">
        <f t="shared" si="9"/>
        <v>880731.18181818177</v>
      </c>
      <c r="AD87" s="3">
        <f t="shared" si="10"/>
        <v>23859987.333421376</v>
      </c>
      <c r="AE87" s="2">
        <f>IF(AE85&gt;=52800000,52800000,IF(AB66=Graph!G$1*1000,AE86+Graph!G$1*1000,AC87))</f>
        <v>880731.18181818177</v>
      </c>
      <c r="AF87" s="3">
        <f t="shared" si="11"/>
        <v>880731.18181818177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10</v>
      </c>
      <c r="C88" s="7"/>
      <c r="D88" s="2" t="e">
        <f t="shared" si="12"/>
        <v>#N/A</v>
      </c>
      <c r="E88" s="2" t="e">
        <f t="shared" si="22"/>
        <v>#N/A</v>
      </c>
      <c r="F88" s="2">
        <v>419868.291710563</v>
      </c>
      <c r="G88" s="2">
        <f t="shared" si="25"/>
        <v>419868.291710563</v>
      </c>
      <c r="H88" s="2">
        <f t="shared" si="13"/>
        <v>24223980.186278053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1054680.5714285716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437265.096040681</v>
      </c>
      <c r="Q88" s="2">
        <f t="shared" si="26"/>
        <v>437265.096040681</v>
      </c>
      <c r="R88" s="2">
        <f t="shared" si="16"/>
        <v>25177983.611280248</v>
      </c>
      <c r="S88" s="2">
        <f t="shared" si="17"/>
        <v>419868.291710563</v>
      </c>
      <c r="T88" s="2">
        <f t="shared" si="18"/>
        <v>25854.857142857159</v>
      </c>
      <c r="U88" s="2">
        <f t="shared" si="19"/>
        <v>437265.096040681</v>
      </c>
      <c r="V88" s="2">
        <f t="shared" si="5"/>
        <v>890131.09090909094</v>
      </c>
      <c r="W88" s="2">
        <f t="shared" si="20"/>
        <v>9399.9090909091756</v>
      </c>
      <c r="X88" s="2">
        <f t="shared" si="6"/>
        <v>427865.18694977183</v>
      </c>
      <c r="Y88" s="2">
        <f t="shared" si="7"/>
        <v>24287852.520371147</v>
      </c>
      <c r="Z88" s="2" t="str">
        <f t="shared" si="8"/>
        <v>HERE</v>
      </c>
      <c r="AA88" s="2">
        <f>IF(Z88="HERE",Y88,AA87+Graph!$G$1*1000)</f>
        <v>24287852.520371147</v>
      </c>
      <c r="AB88" s="2">
        <f t="shared" si="21"/>
        <v>427865.1869497709</v>
      </c>
      <c r="AC88" s="2">
        <f t="shared" si="9"/>
        <v>890131.09090909094</v>
      </c>
      <c r="AD88" s="3">
        <f t="shared" si="10"/>
        <v>24287852.520371147</v>
      </c>
      <c r="AE88" s="2">
        <f>IF(AE86&gt;=52800000,52800000,IF(AB67=Graph!G$1*1000,AE87+Graph!G$1*1000,AC88))</f>
        <v>890131.09090909094</v>
      </c>
      <c r="AF88" s="3">
        <f t="shared" si="11"/>
        <v>890131.09090909094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11</v>
      </c>
      <c r="C89" s="7"/>
      <c r="D89" s="2" t="e">
        <f t="shared" si="12"/>
        <v>#N/A</v>
      </c>
      <c r="E89" s="2" t="e">
        <f t="shared" si="22"/>
        <v>#N/A</v>
      </c>
      <c r="F89" s="2">
        <v>421296.15239561349</v>
      </c>
      <c r="G89" s="2">
        <f t="shared" si="25"/>
        <v>421296.15239561349</v>
      </c>
      <c r="H89" s="2">
        <f t="shared" si="13"/>
        <v>24645276.338673666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1080535.4285714286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439050.65935461223</v>
      </c>
      <c r="Q89" s="2">
        <f t="shared" si="26"/>
        <v>439050.65935461223</v>
      </c>
      <c r="R89" s="2">
        <f t="shared" si="16"/>
        <v>25617034.27063486</v>
      </c>
      <c r="S89" s="2">
        <f t="shared" si="17"/>
        <v>421296.15239561349</v>
      </c>
      <c r="T89" s="2">
        <f t="shared" si="18"/>
        <v>25854.857142857043</v>
      </c>
      <c r="U89" s="2">
        <f t="shared" si="19"/>
        <v>439050.65935461223</v>
      </c>
      <c r="V89" s="2">
        <f t="shared" si="5"/>
        <v>899531</v>
      </c>
      <c r="W89" s="2">
        <f t="shared" si="20"/>
        <v>9399.9090909090592</v>
      </c>
      <c r="X89" s="2">
        <f t="shared" si="6"/>
        <v>429650.75026370317</v>
      </c>
      <c r="Y89" s="2">
        <f t="shared" si="7"/>
        <v>24717503.270634849</v>
      </c>
      <c r="Z89" s="2" t="str">
        <f t="shared" si="8"/>
        <v>HERE</v>
      </c>
      <c r="AA89" s="2">
        <f>IF(Z89="HERE",Y89,AA88+Graph!$G$1*1000)</f>
        <v>24717503.270634849</v>
      </c>
      <c r="AB89" s="2">
        <f t="shared" si="21"/>
        <v>429650.75026370212</v>
      </c>
      <c r="AC89" s="2">
        <f t="shared" si="9"/>
        <v>899531</v>
      </c>
      <c r="AD89" s="3">
        <f t="shared" si="10"/>
        <v>24717503.270634849</v>
      </c>
      <c r="AE89" s="2">
        <f>IF(AE87&gt;=52800000,52800000,IF(AB68=Graph!G$1*1000,AE88+Graph!G$1*1000,AC89))</f>
        <v>899531</v>
      </c>
      <c r="AF89" s="3">
        <f t="shared" si="11"/>
        <v>899531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12</v>
      </c>
      <c r="C90" s="7"/>
      <c r="D90" s="2" t="e">
        <f t="shared" si="12"/>
        <v>#N/A</v>
      </c>
      <c r="E90" s="2" t="e">
        <f t="shared" si="22"/>
        <v>#N/A</v>
      </c>
      <c r="F90" s="2">
        <v>422724.01308067143</v>
      </c>
      <c r="G90" s="2">
        <f t="shared" si="25"/>
        <v>422724.01308067143</v>
      </c>
      <c r="H90" s="2">
        <f t="shared" si="13"/>
        <v>25068000.351754338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1106390.2857142857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440836.22266852856</v>
      </c>
      <c r="Q90" s="2">
        <f t="shared" si="26"/>
        <v>440836.22266852856</v>
      </c>
      <c r="R90" s="2">
        <f t="shared" si="16"/>
        <v>26057870.493303388</v>
      </c>
      <c r="S90" s="2">
        <f t="shared" si="17"/>
        <v>422724.01308067143</v>
      </c>
      <c r="T90" s="2">
        <f t="shared" si="18"/>
        <v>25854.857142857043</v>
      </c>
      <c r="U90" s="2">
        <f t="shared" si="19"/>
        <v>440836.22266852856</v>
      </c>
      <c r="V90" s="2">
        <f t="shared" si="5"/>
        <v>908930.90909090906</v>
      </c>
      <c r="W90" s="2">
        <f t="shared" si="20"/>
        <v>9399.9090909090592</v>
      </c>
      <c r="X90" s="2">
        <f t="shared" si="6"/>
        <v>431436.3135776195</v>
      </c>
      <c r="Y90" s="2">
        <f t="shared" si="7"/>
        <v>25148939.584212467</v>
      </c>
      <c r="Z90" s="2" t="str">
        <f t="shared" si="8"/>
        <v>HERE</v>
      </c>
      <c r="AA90" s="2">
        <f>IF(Z90="HERE",Y90,AA89+Graph!$G$1*1000)</f>
        <v>25148939.584212467</v>
      </c>
      <c r="AB90" s="2">
        <f t="shared" si="21"/>
        <v>431436.31357761845</v>
      </c>
      <c r="AC90" s="2">
        <f t="shared" si="9"/>
        <v>908930.90909090906</v>
      </c>
      <c r="AD90" s="3">
        <f t="shared" si="10"/>
        <v>25148939.584212467</v>
      </c>
      <c r="AE90" s="2">
        <f>IF(AE88&gt;=52800000,52800000,IF(AB69=Graph!G$1*1000,AE89+Graph!G$1*1000,AC90))</f>
        <v>908930.90909090906</v>
      </c>
      <c r="AF90" s="3">
        <f t="shared" si="11"/>
        <v>908930.90909090906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13</v>
      </c>
      <c r="C91" s="7"/>
      <c r="D91" s="2" t="e">
        <f t="shared" si="12"/>
        <v>#N/A</v>
      </c>
      <c r="E91" s="2" t="e">
        <f t="shared" si="22"/>
        <v>#N/A</v>
      </c>
      <c r="F91" s="2">
        <v>424151.87376572937</v>
      </c>
      <c r="G91" s="2">
        <f t="shared" si="25"/>
        <v>424151.87376572937</v>
      </c>
      <c r="H91" s="2">
        <f t="shared" si="13"/>
        <v>25492152.225520067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1132245.1428571427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442621.78598245978</v>
      </c>
      <c r="Q91" s="2">
        <f t="shared" si="26"/>
        <v>442621.78598245978</v>
      </c>
      <c r="R91" s="2">
        <f t="shared" si="16"/>
        <v>26500492.279285848</v>
      </c>
      <c r="S91" s="2">
        <f t="shared" si="17"/>
        <v>424151.87376572937</v>
      </c>
      <c r="T91" s="2">
        <f t="shared" si="18"/>
        <v>25854.857142857043</v>
      </c>
      <c r="U91" s="2">
        <f t="shared" si="19"/>
        <v>442621.78598245978</v>
      </c>
      <c r="V91" s="2">
        <f t="shared" si="5"/>
        <v>918330.81818181812</v>
      </c>
      <c r="W91" s="2">
        <f t="shared" si="20"/>
        <v>9399.9090909090592</v>
      </c>
      <c r="X91" s="2">
        <f t="shared" si="6"/>
        <v>433221.87689155072</v>
      </c>
      <c r="Y91" s="2">
        <f t="shared" si="7"/>
        <v>25582161.461104017</v>
      </c>
      <c r="Z91" s="2" t="str">
        <f t="shared" si="8"/>
        <v>HERE</v>
      </c>
      <c r="AA91" s="2">
        <f>IF(Z91="HERE",Y91,AA90+Graph!$G$1*1000)</f>
        <v>25582161.461104017</v>
      </c>
      <c r="AB91" s="2">
        <f t="shared" si="21"/>
        <v>433221.87689154968</v>
      </c>
      <c r="AC91" s="2">
        <f t="shared" si="9"/>
        <v>918330.81818181812</v>
      </c>
      <c r="AD91" s="3">
        <f t="shared" si="10"/>
        <v>25582161.461104017</v>
      </c>
      <c r="AE91" s="2">
        <f>IF(AE89&gt;=52800000,52800000,IF(AB70=Graph!G$1*1000,AE90+Graph!G$1*1000,AC91))</f>
        <v>918330.81818181812</v>
      </c>
      <c r="AF91" s="3">
        <f t="shared" si="11"/>
        <v>918330.81818181812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14</v>
      </c>
      <c r="C92" s="7"/>
      <c r="D92" s="2" t="e">
        <f t="shared" si="12"/>
        <v>#N/A</v>
      </c>
      <c r="E92" s="2" t="e">
        <f t="shared" si="22"/>
        <v>#N/A</v>
      </c>
      <c r="F92" s="2">
        <v>425579.73445078731</v>
      </c>
      <c r="G92" s="2">
        <f t="shared" si="25"/>
        <v>425579.73445078731</v>
      </c>
      <c r="H92" s="2">
        <f t="shared" si="13"/>
        <v>25917731.959970854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1158099.9999999998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444407.34929639101</v>
      </c>
      <c r="Q92" s="2">
        <f t="shared" si="26"/>
        <v>444407.34929639101</v>
      </c>
      <c r="R92" s="2">
        <f t="shared" si="16"/>
        <v>26944899.628582239</v>
      </c>
      <c r="S92" s="2">
        <f t="shared" si="17"/>
        <v>425579.73445078731</v>
      </c>
      <c r="T92" s="2">
        <f t="shared" si="18"/>
        <v>25854.857142857043</v>
      </c>
      <c r="U92" s="2">
        <f t="shared" si="19"/>
        <v>444407.34929639101</v>
      </c>
      <c r="V92" s="2">
        <f t="shared" si="5"/>
        <v>927730.72727272729</v>
      </c>
      <c r="W92" s="2">
        <f t="shared" si="20"/>
        <v>9399.9090909091756</v>
      </c>
      <c r="X92" s="2">
        <f t="shared" si="6"/>
        <v>435007.44020548183</v>
      </c>
      <c r="Y92" s="2">
        <f t="shared" si="7"/>
        <v>26017168.901309498</v>
      </c>
      <c r="Z92" s="2" t="str">
        <f t="shared" si="8"/>
        <v>HERE</v>
      </c>
      <c r="AA92" s="2">
        <f>IF(Z92="HERE",Y92,AA91+Graph!$G$1*1000)</f>
        <v>26017168.901309498</v>
      </c>
      <c r="AB92" s="2">
        <f t="shared" si="21"/>
        <v>435007.4402054809</v>
      </c>
      <c r="AC92" s="2">
        <f t="shared" si="9"/>
        <v>927730.72727272729</v>
      </c>
      <c r="AD92" s="3">
        <f t="shared" si="10"/>
        <v>26017168.901309498</v>
      </c>
      <c r="AE92" s="2">
        <f>IF(AE90&gt;=52800000,52800000,IF(AB71=Graph!G$1*1000,AE91+Graph!G$1*1000,AC92))</f>
        <v>927730.72727272729</v>
      </c>
      <c r="AF92" s="3">
        <f t="shared" si="11"/>
        <v>927730.72727272729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15</v>
      </c>
      <c r="C93" s="7"/>
      <c r="D93" s="2" t="e">
        <f t="shared" si="12"/>
        <v>#N/A</v>
      </c>
      <c r="E93" s="2" t="e">
        <f t="shared" si="22"/>
        <v>#N/A</v>
      </c>
      <c r="F93" s="2">
        <v>427007.59513584524</v>
      </c>
      <c r="G93" s="2">
        <f t="shared" si="25"/>
        <v>427007.59513584524</v>
      </c>
      <c r="H93" s="2">
        <f t="shared" si="13"/>
        <v>26344739.555106699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1183954.8571428568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446192.91261030734</v>
      </c>
      <c r="Q93" s="2">
        <f t="shared" si="26"/>
        <v>446192.91261030734</v>
      </c>
      <c r="R93" s="2">
        <f t="shared" si="16"/>
        <v>27391092.541192546</v>
      </c>
      <c r="S93" s="2">
        <f t="shared" si="17"/>
        <v>427007.59513584524</v>
      </c>
      <c r="T93" s="2">
        <f t="shared" si="18"/>
        <v>25854.857142857043</v>
      </c>
      <c r="U93" s="2">
        <f t="shared" si="19"/>
        <v>446192.91261030734</v>
      </c>
      <c r="V93" s="2">
        <f t="shared" si="5"/>
        <v>937130.63636363635</v>
      </c>
      <c r="W93" s="2">
        <f t="shared" si="20"/>
        <v>9399.9090909090592</v>
      </c>
      <c r="X93" s="2">
        <f t="shared" si="6"/>
        <v>436793.00351939828</v>
      </c>
      <c r="Y93" s="2">
        <f t="shared" si="7"/>
        <v>26453961.904828895</v>
      </c>
      <c r="Z93" s="2" t="str">
        <f t="shared" si="8"/>
        <v>HERE</v>
      </c>
      <c r="AA93" s="2">
        <f>IF(Z93="HERE",Y93,AA92+Graph!$G$1*1000)</f>
        <v>26453961.904828895</v>
      </c>
      <c r="AB93" s="2">
        <f t="shared" si="21"/>
        <v>436793.00351939723</v>
      </c>
      <c r="AC93" s="2">
        <f t="shared" si="9"/>
        <v>937130.63636363635</v>
      </c>
      <c r="AD93" s="3">
        <f t="shared" si="10"/>
        <v>26453961.904828895</v>
      </c>
      <c r="AE93" s="2">
        <f>IF(AE91&gt;=52800000,52800000,IF(AB72=Graph!G$1*1000,AE92+Graph!G$1*1000,AC93))</f>
        <v>937130.63636363635</v>
      </c>
      <c r="AF93" s="3">
        <f t="shared" si="11"/>
        <v>937130.63636363635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16</v>
      </c>
      <c r="C94" s="7"/>
      <c r="D94" s="2" t="e">
        <f t="shared" si="12"/>
        <v>#N/A</v>
      </c>
      <c r="E94" s="2" t="e">
        <f t="shared" si="22"/>
        <v>#N/A</v>
      </c>
      <c r="F94" s="2">
        <v>428435.45582090318</v>
      </c>
      <c r="G94" s="2">
        <f t="shared" si="25"/>
        <v>428435.45582090318</v>
      </c>
      <c r="H94" s="2">
        <f t="shared" si="13"/>
        <v>26773175.010927603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1209809.7142857139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447978.47592423856</v>
      </c>
      <c r="Q94" s="2">
        <f t="shared" si="26"/>
        <v>447978.47592423856</v>
      </c>
      <c r="R94" s="2">
        <f t="shared" si="16"/>
        <v>27839071.017116785</v>
      </c>
      <c r="S94" s="2">
        <f t="shared" si="17"/>
        <v>428435.45582090318</v>
      </c>
      <c r="T94" s="2">
        <f t="shared" si="18"/>
        <v>25854.857142857043</v>
      </c>
      <c r="U94" s="2">
        <f t="shared" si="19"/>
        <v>447978.47592423856</v>
      </c>
      <c r="V94" s="2">
        <f t="shared" si="5"/>
        <v>946530.54545454541</v>
      </c>
      <c r="W94" s="2">
        <f t="shared" si="20"/>
        <v>9399.9090909090592</v>
      </c>
      <c r="X94" s="2">
        <f t="shared" si="6"/>
        <v>438578.5668333295</v>
      </c>
      <c r="Y94" s="2">
        <f t="shared" si="7"/>
        <v>26892540.471662223</v>
      </c>
      <c r="Z94" s="2" t="str">
        <f t="shared" si="8"/>
        <v>HERE</v>
      </c>
      <c r="AA94" s="2">
        <f>IF(Z94="HERE",Y94,AA93+Graph!$G$1*1000)</f>
        <v>26892540.471662223</v>
      </c>
      <c r="AB94" s="2">
        <f t="shared" si="21"/>
        <v>438578.56683332846</v>
      </c>
      <c r="AC94" s="2">
        <f t="shared" si="9"/>
        <v>946530.54545454541</v>
      </c>
      <c r="AD94" s="3">
        <f t="shared" si="10"/>
        <v>26892540.471662223</v>
      </c>
      <c r="AE94" s="2">
        <f>IF(AE92&gt;=52800000,52800000,IF(AB73=Graph!G$1*1000,AE93+Graph!G$1*1000,AC94))</f>
        <v>946530.54545454541</v>
      </c>
      <c r="AF94" s="3">
        <f t="shared" si="11"/>
        <v>946530.54545454541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17</v>
      </c>
      <c r="C95" s="7"/>
      <c r="D95" s="2" t="e">
        <f t="shared" si="12"/>
        <v>#N/A</v>
      </c>
      <c r="E95" s="2" t="e">
        <f t="shared" si="22"/>
        <v>#N/A</v>
      </c>
      <c r="F95" s="2">
        <v>429863.31650596112</v>
      </c>
      <c r="G95" s="2">
        <f t="shared" si="25"/>
        <v>429863.31650596112</v>
      </c>
      <c r="H95" s="2">
        <f t="shared" si="13"/>
        <v>27203038.327433564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1235664.5714285709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449764.03923815489</v>
      </c>
      <c r="Q95" s="2">
        <f t="shared" si="26"/>
        <v>449764.03923815489</v>
      </c>
      <c r="R95" s="2">
        <f t="shared" si="16"/>
        <v>28288835.05635494</v>
      </c>
      <c r="S95" s="2">
        <f t="shared" si="17"/>
        <v>429863.31650596112</v>
      </c>
      <c r="T95" s="2">
        <f t="shared" si="18"/>
        <v>25854.857142857043</v>
      </c>
      <c r="U95" s="2">
        <f t="shared" si="19"/>
        <v>449764.03923815489</v>
      </c>
      <c r="V95" s="2">
        <f t="shared" si="5"/>
        <v>955930.45454545459</v>
      </c>
      <c r="W95" s="2">
        <f t="shared" si="20"/>
        <v>9399.9090909091756</v>
      </c>
      <c r="X95" s="2">
        <f t="shared" si="6"/>
        <v>440364.13014724571</v>
      </c>
      <c r="Y95" s="2">
        <f t="shared" ref="Y95:Y158" si="33">IF(COUNT($C96)=0,IF(COUNT($C95)=1,C95,SUM(Y94+X95)),C95)</f>
        <v>27332904.601809468</v>
      </c>
      <c r="Z95" s="2" t="str">
        <f t="shared" si="8"/>
        <v>HERE</v>
      </c>
      <c r="AA95" s="2">
        <f>IF(Z95="HERE",Y95,AA94+Graph!$G$1*1000)</f>
        <v>27332904.601809468</v>
      </c>
      <c r="AB95" s="2">
        <f t="shared" si="21"/>
        <v>440364.13014724478</v>
      </c>
      <c r="AC95" s="2">
        <f t="shared" ref="AC95:AC158" si="34">IF(Z96="HERE",V95,AC94)</f>
        <v>955930.45454545459</v>
      </c>
      <c r="AD95" s="3">
        <f t="shared" si="10"/>
        <v>27332904.601809468</v>
      </c>
      <c r="AE95" s="2">
        <f>IF(AE93&gt;=52800000,52800000,IF(AB74=Graph!G$1*1000,AE94+Graph!G$1*1000,AC95))</f>
        <v>955930.45454545459</v>
      </c>
      <c r="AF95" s="3">
        <f t="shared" si="11"/>
        <v>955930.45454545459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18</v>
      </c>
      <c r="C96" s="7"/>
      <c r="D96" s="2" t="e">
        <f t="shared" si="12"/>
        <v>#N/A</v>
      </c>
      <c r="E96" s="2" t="e">
        <f t="shared" si="22"/>
        <v>#N/A</v>
      </c>
      <c r="F96" s="2">
        <v>431291.17719101161</v>
      </c>
      <c r="G96" s="2">
        <f t="shared" si="25"/>
        <v>431291.17719101161</v>
      </c>
      <c r="H96" s="2">
        <f t="shared" ref="H96:H159" si="35">IF(COUNT($C97)=0,IF(COUNT($C96)=1,C96,SUM(H95+G96)),C96)</f>
        <v>27634329.504624575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1261519.4285714279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451549.60255208611</v>
      </c>
      <c r="Q96" s="2">
        <f t="shared" si="26"/>
        <v>451549.60255208611</v>
      </c>
      <c r="R96" s="2">
        <f t="shared" ref="R96:R159" si="36">IF(COUNT($C97)=0,IF(COUNT($C96)=1,M96,SUM(R95+Q96)),M96)</f>
        <v>28740384.658907026</v>
      </c>
      <c r="S96" s="2">
        <f t="shared" si="17"/>
        <v>431291.17719101161</v>
      </c>
      <c r="T96" s="2">
        <f t="shared" si="18"/>
        <v>25854.857142857043</v>
      </c>
      <c r="U96" s="2">
        <f t="shared" si="19"/>
        <v>451549.60255208611</v>
      </c>
      <c r="V96" s="2">
        <f t="shared" si="5"/>
        <v>965330.36363636365</v>
      </c>
      <c r="W96" s="2">
        <f t="shared" si="20"/>
        <v>9399.9090909090592</v>
      </c>
      <c r="X96" s="2">
        <f t="shared" si="6"/>
        <v>442149.69346117706</v>
      </c>
      <c r="Y96" s="2">
        <f t="shared" si="33"/>
        <v>27775054.295270644</v>
      </c>
      <c r="Z96" s="2" t="str">
        <f t="shared" si="8"/>
        <v>HERE</v>
      </c>
      <c r="AA96" s="2">
        <f>IF(Z96="HERE",Y96,AA95+Graph!$G$1*1000)</f>
        <v>27775054.295270644</v>
      </c>
      <c r="AB96" s="2">
        <f t="shared" si="21"/>
        <v>442149.69346117601</v>
      </c>
      <c r="AC96" s="2">
        <f t="shared" si="34"/>
        <v>965330.36363636365</v>
      </c>
      <c r="AD96" s="3">
        <f t="shared" si="10"/>
        <v>27775054.295270644</v>
      </c>
      <c r="AE96" s="2">
        <f>IF(AE94&gt;=52800000,52800000,IF(AB75=Graph!G$1*1000,AE95+Graph!G$1*1000,AC96))</f>
        <v>965330.36363636365</v>
      </c>
      <c r="AF96" s="3">
        <f t="shared" si="11"/>
        <v>965330.36363636365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19</v>
      </c>
      <c r="C97" s="7"/>
      <c r="D97" s="2" t="e">
        <f t="shared" si="12"/>
        <v>#N/A</v>
      </c>
      <c r="E97" s="2" t="e">
        <f t="shared" si="22"/>
        <v>#N/A</v>
      </c>
      <c r="F97" s="2">
        <v>432719.03787606955</v>
      </c>
      <c r="G97" s="2">
        <f t="shared" si="25"/>
        <v>432719.03787606955</v>
      </c>
      <c r="H97" s="2">
        <f t="shared" si="35"/>
        <v>28067048.542500645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1287374.285714285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453335.16586600244</v>
      </c>
      <c r="Q97" s="2">
        <f t="shared" si="26"/>
        <v>453335.16586600244</v>
      </c>
      <c r="R97" s="2">
        <f t="shared" si="36"/>
        <v>29193719.824773028</v>
      </c>
      <c r="S97" s="2">
        <f t="shared" si="17"/>
        <v>432719.03787606955</v>
      </c>
      <c r="T97" s="2">
        <f t="shared" si="18"/>
        <v>25854.857142857043</v>
      </c>
      <c r="U97" s="2">
        <f t="shared" si="19"/>
        <v>453335.16586600244</v>
      </c>
      <c r="V97" s="2">
        <f t="shared" si="5"/>
        <v>974730.27272727271</v>
      </c>
      <c r="W97" s="2">
        <f t="shared" si="20"/>
        <v>9399.9090909090592</v>
      </c>
      <c r="X97" s="2">
        <f t="shared" si="6"/>
        <v>443935.25677509338</v>
      </c>
      <c r="Y97" s="2">
        <f t="shared" si="33"/>
        <v>28218989.552045736</v>
      </c>
      <c r="Z97" s="2" t="str">
        <f t="shared" si="8"/>
        <v>HERE</v>
      </c>
      <c r="AA97" s="2">
        <f>IF(Z97="HERE",Y97,AA96+Graph!$G$1*1000)</f>
        <v>28218989.552045736</v>
      </c>
      <c r="AB97" s="2">
        <f t="shared" si="21"/>
        <v>443935.25677509233</v>
      </c>
      <c r="AC97" s="2">
        <f t="shared" si="34"/>
        <v>974730.27272727271</v>
      </c>
      <c r="AD97" s="3">
        <f t="shared" si="10"/>
        <v>28218989.552045736</v>
      </c>
      <c r="AE97" s="2">
        <f>IF(AE95&gt;=52800000,52800000,IF(AB76=Graph!G$1*1000,AE96+Graph!G$1*1000,AC97))</f>
        <v>974730.27272727271</v>
      </c>
      <c r="AF97" s="3">
        <f t="shared" si="11"/>
        <v>974730.27272727271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20</v>
      </c>
      <c r="C98" s="7"/>
      <c r="D98" s="2" t="e">
        <f t="shared" si="12"/>
        <v>#N/A</v>
      </c>
      <c r="E98" s="2" t="e">
        <f t="shared" si="22"/>
        <v>#N/A</v>
      </c>
      <c r="F98" s="2">
        <v>434146.89856112748</v>
      </c>
      <c r="G98" s="2">
        <f t="shared" si="25"/>
        <v>434146.89856112748</v>
      </c>
      <c r="H98" s="2">
        <f t="shared" si="35"/>
        <v>28501195.441061772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1313229.142857142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455120.72917993367</v>
      </c>
      <c r="Q98" s="2">
        <f t="shared" si="26"/>
        <v>455120.72917993367</v>
      </c>
      <c r="R98" s="2">
        <f t="shared" si="36"/>
        <v>29648840.553952962</v>
      </c>
      <c r="S98" s="2">
        <f t="shared" si="17"/>
        <v>434146.89856112748</v>
      </c>
      <c r="T98" s="2">
        <f t="shared" si="18"/>
        <v>25854.857142857043</v>
      </c>
      <c r="U98" s="2">
        <f t="shared" si="19"/>
        <v>455120.72917993367</v>
      </c>
      <c r="V98" s="2">
        <f t="shared" si="5"/>
        <v>984130.18181818177</v>
      </c>
      <c r="W98" s="2">
        <f t="shared" si="20"/>
        <v>9399.9090909090592</v>
      </c>
      <c r="X98" s="2">
        <f t="shared" si="6"/>
        <v>445720.82008902461</v>
      </c>
      <c r="Y98" s="2">
        <f t="shared" si="33"/>
        <v>28664710.37213476</v>
      </c>
      <c r="Z98" s="2" t="str">
        <f t="shared" si="8"/>
        <v>HERE</v>
      </c>
      <c r="AA98" s="2">
        <f>IF(Z98="HERE",Y98,AA97+Graph!$G$1*1000)</f>
        <v>28664710.37213476</v>
      </c>
      <c r="AB98" s="2">
        <f t="shared" si="21"/>
        <v>445720.82008902356</v>
      </c>
      <c r="AC98" s="2">
        <f t="shared" si="34"/>
        <v>984130.18181818177</v>
      </c>
      <c r="AD98" s="3">
        <f t="shared" si="10"/>
        <v>28664710.37213476</v>
      </c>
      <c r="AE98" s="2">
        <f>IF(AE96&gt;=52800000,52800000,IF(AB77=Graph!G$1*1000,AE97+Graph!G$1*1000,AC98))</f>
        <v>984130.18181818177</v>
      </c>
      <c r="AF98" s="3">
        <f t="shared" si="11"/>
        <v>984130.18181818177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21</v>
      </c>
      <c r="C99" s="7"/>
      <c r="D99" s="2" t="e">
        <f t="shared" si="12"/>
        <v>#N/A</v>
      </c>
      <c r="E99" s="2" t="e">
        <f t="shared" si="22"/>
        <v>#N/A</v>
      </c>
      <c r="F99" s="2">
        <v>435574.75924618542</v>
      </c>
      <c r="G99" s="2">
        <f t="shared" si="25"/>
        <v>435574.75924618542</v>
      </c>
      <c r="H99" s="2">
        <f t="shared" si="35"/>
        <v>28936770.200307958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1339083.9999999991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456906.29249384999</v>
      </c>
      <c r="Q99" s="2">
        <f t="shared" si="26"/>
        <v>456906.29249384999</v>
      </c>
      <c r="R99" s="2">
        <f t="shared" si="36"/>
        <v>30105746.846446812</v>
      </c>
      <c r="S99" s="2">
        <f t="shared" si="17"/>
        <v>435574.75924618542</v>
      </c>
      <c r="T99" s="2">
        <f t="shared" si="18"/>
        <v>25854.857142857043</v>
      </c>
      <c r="U99" s="2">
        <f t="shared" si="19"/>
        <v>456906.29249384999</v>
      </c>
      <c r="V99" s="2">
        <f t="shared" si="5"/>
        <v>993530.09090909082</v>
      </c>
      <c r="W99" s="2">
        <f t="shared" si="20"/>
        <v>9399.9090909090592</v>
      </c>
      <c r="X99" s="2">
        <f t="shared" si="6"/>
        <v>447506.38340294093</v>
      </c>
      <c r="Y99" s="2">
        <f t="shared" si="33"/>
        <v>29112216.7555377</v>
      </c>
      <c r="Z99" s="2" t="str">
        <f t="shared" si="8"/>
        <v>HERE</v>
      </c>
      <c r="AA99" s="2">
        <f>IF(Z99="HERE",Y99,AA98+Graph!$G$1*1000)</f>
        <v>29112216.7555377</v>
      </c>
      <c r="AB99" s="2">
        <f t="shared" si="21"/>
        <v>447506.38340293989</v>
      </c>
      <c r="AC99" s="2">
        <f t="shared" si="34"/>
        <v>993530.09090909082</v>
      </c>
      <c r="AD99" s="3">
        <f t="shared" si="10"/>
        <v>29112216.7555377</v>
      </c>
      <c r="AE99" s="2">
        <f>IF(AE97&gt;=52800000,52800000,IF(AB78=Graph!G$1*1000,AE98+Graph!G$1*1000,AC99))</f>
        <v>993530.09090909082</v>
      </c>
      <c r="AF99" s="3">
        <f t="shared" si="11"/>
        <v>993530.09090909082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22</v>
      </c>
      <c r="C100" s="14"/>
      <c r="D100" s="13" t="e">
        <f t="shared" si="12"/>
        <v>#N/A</v>
      </c>
      <c r="E100" s="13" t="e">
        <f t="shared" si="22"/>
        <v>#N/A</v>
      </c>
      <c r="F100" s="13">
        <v>437002.61993124336</v>
      </c>
      <c r="G100" s="2">
        <f t="shared" si="25"/>
        <v>437002.61993124336</v>
      </c>
      <c r="H100" s="13">
        <f t="shared" si="35"/>
        <v>29373772.820239201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1364938.8571428561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458691.85580778122</v>
      </c>
      <c r="Q100" s="2">
        <f t="shared" si="26"/>
        <v>458691.85580778122</v>
      </c>
      <c r="R100" s="13">
        <f t="shared" si="36"/>
        <v>30564438.702254593</v>
      </c>
      <c r="S100" s="13">
        <f t="shared" si="17"/>
        <v>437002.61993124336</v>
      </c>
      <c r="T100" s="13">
        <f t="shared" si="18"/>
        <v>25854.857142857043</v>
      </c>
      <c r="U100" s="13">
        <f t="shared" si="19"/>
        <v>458691.85580778122</v>
      </c>
      <c r="V100" s="13">
        <f t="shared" si="5"/>
        <v>1002930</v>
      </c>
      <c r="W100" s="13">
        <f t="shared" si="20"/>
        <v>9399.9090909091756</v>
      </c>
      <c r="X100" s="13">
        <f t="shared" si="6"/>
        <v>449291.94671687204</v>
      </c>
      <c r="Y100" s="2">
        <f t="shared" si="33"/>
        <v>29561508.702254571</v>
      </c>
      <c r="Z100" s="2" t="str">
        <f t="shared" si="8"/>
        <v>HERE</v>
      </c>
      <c r="AA100" s="2">
        <f>IF(Z100="HERE",Y100,AA99+Graph!$G$1*1000)</f>
        <v>29561508.702254571</v>
      </c>
      <c r="AB100" s="2">
        <f t="shared" si="21"/>
        <v>449291.94671687111</v>
      </c>
      <c r="AC100" s="2">
        <f t="shared" si="34"/>
        <v>1002930</v>
      </c>
      <c r="AD100" s="3">
        <f t="shared" si="10"/>
        <v>29561508.702254571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18491488.100866549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23</v>
      </c>
      <c r="C101" s="7"/>
      <c r="D101" s="2" t="e">
        <f t="shared" si="12"/>
        <v>#N/A</v>
      </c>
      <c r="E101" s="2" t="e">
        <f t="shared" si="22"/>
        <v>#N/A</v>
      </c>
      <c r="F101" s="2">
        <v>438430.4806163013</v>
      </c>
      <c r="G101" s="2">
        <f t="shared" si="25"/>
        <v>438430.4806163013</v>
      </c>
      <c r="H101" s="2">
        <f t="shared" si="35"/>
        <v>29812203.300855502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1390793.7142857132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460477.41912171245</v>
      </c>
      <c r="Q101" s="2">
        <f t="shared" si="26"/>
        <v>460477.41912171245</v>
      </c>
      <c r="R101" s="2">
        <f t="shared" si="36"/>
        <v>31024916.121376306</v>
      </c>
      <c r="S101" s="2">
        <f t="shared" si="17"/>
        <v>438430.4806163013</v>
      </c>
      <c r="T101" s="2">
        <f t="shared" si="18"/>
        <v>25854.857142857043</v>
      </c>
      <c r="U101" s="2">
        <f t="shared" si="19"/>
        <v>460477.41912171245</v>
      </c>
      <c r="V101" s="2">
        <f t="shared" ref="V101:V355" si="37">H17</f>
        <v>1056367.7142857143</v>
      </c>
      <c r="W101" s="2">
        <f t="shared" si="20"/>
        <v>53437.714285714319</v>
      </c>
      <c r="X101" s="2">
        <f t="shared" si="6"/>
        <v>407039.70483599813</v>
      </c>
      <c r="Y101" s="2">
        <f t="shared" si="33"/>
        <v>29968548.407090571</v>
      </c>
      <c r="Z101" s="2" t="str">
        <f t="shared" si="8"/>
        <v>HERE</v>
      </c>
      <c r="AA101" s="2">
        <f>IF(Z101="HERE",Y101,AA100+Graph!$G$1*1000)</f>
        <v>29968548.407090571</v>
      </c>
      <c r="AB101" s="2">
        <f t="shared" si="21"/>
        <v>407039.70483599976</v>
      </c>
      <c r="AC101" s="2">
        <f t="shared" si="34"/>
        <v>1056367.7142857143</v>
      </c>
      <c r="AD101" s="3">
        <f t="shared" si="10"/>
        <v>29968548.407090571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18864180.708715636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24</v>
      </c>
      <c r="C102" s="7"/>
      <c r="D102" s="2" t="e">
        <f t="shared" si="12"/>
        <v>#N/A</v>
      </c>
      <c r="E102" s="2" t="e">
        <f t="shared" si="22"/>
        <v>#N/A</v>
      </c>
      <c r="F102" s="2">
        <v>439858.34130135179</v>
      </c>
      <c r="G102" s="2">
        <f t="shared" ref="G102:G165" si="38">IF(F102&gt;800000,$AK$31*1000,F102)</f>
        <v>439858.34130135179</v>
      </c>
      <c r="H102" s="2">
        <f t="shared" si="35"/>
        <v>30252061.642156854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1416648.5714285702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462262.98243562877</v>
      </c>
      <c r="Q102" s="2">
        <f t="shared" ref="Q102:Q165" si="39">IF(P102&gt;800000,800000,P102)</f>
        <v>462262.98243562877</v>
      </c>
      <c r="R102" s="2">
        <f t="shared" si="36"/>
        <v>31487179.103811935</v>
      </c>
      <c r="S102" s="2">
        <f t="shared" si="17"/>
        <v>439858.34130135179</v>
      </c>
      <c r="T102" s="2">
        <f t="shared" si="18"/>
        <v>25854.857142857043</v>
      </c>
      <c r="U102" s="2">
        <f t="shared" si="19"/>
        <v>462262.98243562877</v>
      </c>
      <c r="V102" s="2">
        <f t="shared" si="37"/>
        <v>1109805.4285714286</v>
      </c>
      <c r="W102" s="2">
        <f t="shared" si="20"/>
        <v>53437.714285714319</v>
      </c>
      <c r="X102" s="2">
        <f t="shared" si="6"/>
        <v>408825.26814991445</v>
      </c>
      <c r="Y102" s="2">
        <f t="shared" si="33"/>
        <v>30377373.675240487</v>
      </c>
      <c r="Z102" s="2" t="str">
        <f t="shared" si="8"/>
        <v>HERE</v>
      </c>
      <c r="AA102" s="2">
        <f>IF(Z102="HERE",Y102,AA101+Graph!$G$1*1000)</f>
        <v>30377373.675240487</v>
      </c>
      <c r="AB102" s="2">
        <f t="shared" si="21"/>
        <v>408825.26814991608</v>
      </c>
      <c r="AC102" s="2">
        <f t="shared" si="34"/>
        <v>1109805.4285714286</v>
      </c>
      <c r="AD102" s="3">
        <f t="shared" si="10"/>
        <v>30377373.675240487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19238480.323547252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25</v>
      </c>
      <c r="C103" s="7"/>
      <c r="D103" s="2" t="e">
        <f t="shared" si="12"/>
        <v>#N/A</v>
      </c>
      <c r="E103" s="2" t="e">
        <f t="shared" si="22"/>
        <v>#N/A</v>
      </c>
      <c r="F103" s="2">
        <v>441286.20198640972</v>
      </c>
      <c r="G103" s="2">
        <f t="shared" si="38"/>
        <v>441286.20198640972</v>
      </c>
      <c r="H103" s="2">
        <f t="shared" si="35"/>
        <v>30693347.844143264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1442503.4285714272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464048.54574956</v>
      </c>
      <c r="Q103" s="2">
        <f t="shared" si="39"/>
        <v>464048.54574956</v>
      </c>
      <c r="R103" s="2">
        <f t="shared" si="36"/>
        <v>31951227.649561495</v>
      </c>
      <c r="S103" s="2">
        <f t="shared" si="17"/>
        <v>441286.20198640972</v>
      </c>
      <c r="T103" s="2">
        <f t="shared" si="18"/>
        <v>25854.857142857043</v>
      </c>
      <c r="U103" s="2">
        <f t="shared" si="19"/>
        <v>464048.54574956</v>
      </c>
      <c r="V103" s="2">
        <f t="shared" si="37"/>
        <v>1163243.1428571427</v>
      </c>
      <c r="W103" s="2">
        <f t="shared" si="20"/>
        <v>53437.714285714086</v>
      </c>
      <c r="X103" s="2">
        <f t="shared" si="6"/>
        <v>410610.83146384591</v>
      </c>
      <c r="Y103" s="2">
        <f t="shared" si="33"/>
        <v>30787984.506704334</v>
      </c>
      <c r="Z103" s="2" t="str">
        <f t="shared" si="8"/>
        <v>HERE</v>
      </c>
      <c r="AA103" s="2">
        <f>IF(Z103="HERE",Y103,AA102+Graph!$G$1*1000)</f>
        <v>30787984.506704334</v>
      </c>
      <c r="AB103" s="2">
        <f t="shared" si="21"/>
        <v>410610.83146384731</v>
      </c>
      <c r="AC103" s="2">
        <f t="shared" si="34"/>
        <v>1163243.1428571427</v>
      </c>
      <c r="AD103" s="3">
        <f t="shared" si="10"/>
        <v>30787984.506704334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19614386.945361402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26</v>
      </c>
      <c r="C104" s="7"/>
      <c r="D104" s="2" t="e">
        <f t="shared" si="12"/>
        <v>#N/A</v>
      </c>
      <c r="E104" s="2" t="e">
        <f t="shared" si="22"/>
        <v>#N/A</v>
      </c>
      <c r="F104" s="2">
        <v>442714.06267146766</v>
      </c>
      <c r="G104" s="2">
        <f t="shared" si="38"/>
        <v>442714.06267146766</v>
      </c>
      <c r="H104" s="2">
        <f t="shared" si="35"/>
        <v>31136061.906814732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1468358.2857142843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465834.10906347632</v>
      </c>
      <c r="Q104" s="2">
        <f t="shared" si="39"/>
        <v>465834.10906347632</v>
      </c>
      <c r="R104" s="2">
        <f t="shared" si="36"/>
        <v>32417061.758624971</v>
      </c>
      <c r="S104" s="2">
        <f t="shared" si="17"/>
        <v>442714.06267146766</v>
      </c>
      <c r="T104" s="2">
        <f t="shared" si="18"/>
        <v>25854.857142857043</v>
      </c>
      <c r="U104" s="2">
        <f t="shared" si="19"/>
        <v>465834.10906347632</v>
      </c>
      <c r="V104" s="2">
        <f t="shared" si="37"/>
        <v>1216680.857142857</v>
      </c>
      <c r="W104" s="2">
        <f t="shared" si="20"/>
        <v>53437.714285714319</v>
      </c>
      <c r="X104" s="2">
        <f t="shared" si="6"/>
        <v>412396.39477776201</v>
      </c>
      <c r="Y104" s="2">
        <f t="shared" si="33"/>
        <v>31200380.901482098</v>
      </c>
      <c r="Z104" s="2" t="str">
        <f t="shared" si="8"/>
        <v>HERE</v>
      </c>
      <c r="AA104" s="2">
        <f>IF(Z104="HERE",Y104,AA103+Graph!$G$1*1000)</f>
        <v>31200380.901482098</v>
      </c>
      <c r="AB104" s="2">
        <f t="shared" si="21"/>
        <v>412396.39477776363</v>
      </c>
      <c r="AC104" s="2">
        <f t="shared" si="34"/>
        <v>1216680.857142857</v>
      </c>
      <c r="AD104" s="3">
        <f t="shared" si="10"/>
        <v>31200380.901482098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19991900.574158091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27</v>
      </c>
      <c r="C105" s="7"/>
      <c r="D105" s="2" t="e">
        <f t="shared" si="12"/>
        <v>#N/A</v>
      </c>
      <c r="E105" s="2" t="e">
        <f t="shared" si="22"/>
        <v>#N/A</v>
      </c>
      <c r="F105" s="2">
        <v>444141.9233565256</v>
      </c>
      <c r="G105" s="2">
        <f t="shared" si="38"/>
        <v>444141.9233565256</v>
      </c>
      <c r="H105" s="2">
        <f t="shared" si="35"/>
        <v>31580203.830171257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1494213.1428571413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467619.67237740755</v>
      </c>
      <c r="Q105" s="2">
        <f t="shared" si="39"/>
        <v>467619.67237740755</v>
      </c>
      <c r="R105" s="2">
        <f t="shared" si="36"/>
        <v>32884681.431002378</v>
      </c>
      <c r="S105" s="2">
        <f t="shared" si="17"/>
        <v>444141.9233565256</v>
      </c>
      <c r="T105" s="2">
        <f t="shared" si="18"/>
        <v>25854.857142857043</v>
      </c>
      <c r="U105" s="2">
        <f t="shared" si="19"/>
        <v>467619.67237740755</v>
      </c>
      <c r="V105" s="2">
        <f t="shared" si="37"/>
        <v>1270118.5714285714</v>
      </c>
      <c r="W105" s="2">
        <f t="shared" si="20"/>
        <v>53437.714285714319</v>
      </c>
      <c r="X105" s="2">
        <f t="shared" si="6"/>
        <v>414181.95809169323</v>
      </c>
      <c r="Y105" s="2">
        <f t="shared" si="33"/>
        <v>31614562.859573793</v>
      </c>
      <c r="Z105" s="2" t="str">
        <f t="shared" si="8"/>
        <v>HERE</v>
      </c>
      <c r="AA105" s="2">
        <f>IF(Z105="HERE",Y105,AA104+Graph!$G$1*1000)</f>
        <v>31614562.859573793</v>
      </c>
      <c r="AB105" s="2">
        <f t="shared" si="21"/>
        <v>414181.95809169486</v>
      </c>
      <c r="AC105" s="2">
        <f t="shared" si="34"/>
        <v>1270118.5714285714</v>
      </c>
      <c r="AD105" s="3">
        <f t="shared" si="10"/>
        <v>31614562.859573793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20371021.209937308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28</v>
      </c>
      <c r="C106" s="7"/>
      <c r="D106" s="2" t="e">
        <f t="shared" si="12"/>
        <v>#N/A</v>
      </c>
      <c r="E106" s="2" t="e">
        <f t="shared" si="22"/>
        <v>#N/A</v>
      </c>
      <c r="F106" s="2">
        <v>445569.78404158354</v>
      </c>
      <c r="G106" s="2">
        <f t="shared" si="38"/>
        <v>445569.78404158354</v>
      </c>
      <c r="H106" s="2">
        <f t="shared" si="35"/>
        <v>32025773.614212841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1520067.9999999984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469405.23569132388</v>
      </c>
      <c r="Q106" s="2">
        <f t="shared" si="39"/>
        <v>469405.23569132388</v>
      </c>
      <c r="R106" s="2">
        <f t="shared" si="36"/>
        <v>33354086.666693702</v>
      </c>
      <c r="S106" s="2">
        <f t="shared" si="17"/>
        <v>445569.78404158354</v>
      </c>
      <c r="T106" s="2">
        <f t="shared" si="18"/>
        <v>25854.857142857043</v>
      </c>
      <c r="U106" s="2">
        <f t="shared" si="19"/>
        <v>469405.23569132388</v>
      </c>
      <c r="V106" s="2">
        <f t="shared" si="37"/>
        <v>1323556.2857142857</v>
      </c>
      <c r="W106" s="2">
        <f t="shared" si="20"/>
        <v>53437.714285714319</v>
      </c>
      <c r="X106" s="2">
        <f t="shared" si="6"/>
        <v>415967.52140560956</v>
      </c>
      <c r="Y106" s="2">
        <f t="shared" si="33"/>
        <v>32030530.380979404</v>
      </c>
      <c r="Z106" s="2" t="str">
        <f t="shared" si="8"/>
        <v>HERE</v>
      </c>
      <c r="AA106" s="2">
        <f>IF(Z106="HERE",Y106,AA105+Graph!$G$1*1000)</f>
        <v>32030530.380979404</v>
      </c>
      <c r="AB106" s="2">
        <f t="shared" si="21"/>
        <v>415967.52140561119</v>
      </c>
      <c r="AC106" s="2">
        <f t="shared" si="34"/>
        <v>1323556.2857142857</v>
      </c>
      <c r="AD106" s="3">
        <f t="shared" si="10"/>
        <v>32030530.380979404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20751748.852699056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29</v>
      </c>
      <c r="C107" s="7"/>
      <c r="D107" s="2" t="e">
        <f t="shared" si="12"/>
        <v>#N/A</v>
      </c>
      <c r="E107" s="2" t="e">
        <f t="shared" si="22"/>
        <v>#N/A</v>
      </c>
      <c r="F107" s="2">
        <v>446997.64472664148</v>
      </c>
      <c r="G107" s="2">
        <f t="shared" si="38"/>
        <v>446997.64472664148</v>
      </c>
      <c r="H107" s="2">
        <f t="shared" si="35"/>
        <v>32472771.258939482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1545922.8571428554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471190.7990052551</v>
      </c>
      <c r="Q107" s="2">
        <f t="shared" si="39"/>
        <v>471190.7990052551</v>
      </c>
      <c r="R107" s="2">
        <f t="shared" si="36"/>
        <v>33825277.465698957</v>
      </c>
      <c r="S107" s="2">
        <f t="shared" si="17"/>
        <v>446997.64472664148</v>
      </c>
      <c r="T107" s="2">
        <f t="shared" si="18"/>
        <v>25854.857142857043</v>
      </c>
      <c r="U107" s="2">
        <f t="shared" si="19"/>
        <v>471190.7990052551</v>
      </c>
      <c r="V107" s="2">
        <f t="shared" si="37"/>
        <v>1376994</v>
      </c>
      <c r="W107" s="2">
        <f t="shared" si="20"/>
        <v>53437.714285714319</v>
      </c>
      <c r="X107" s="2">
        <f t="shared" si="6"/>
        <v>417753.08471954078</v>
      </c>
      <c r="Y107" s="2">
        <f t="shared" si="33"/>
        <v>32448283.465698946</v>
      </c>
      <c r="Z107" s="2" t="str">
        <f t="shared" si="8"/>
        <v>HERE</v>
      </c>
      <c r="AA107" s="2">
        <f>IF(Z107="HERE",Y107,AA106+Graph!$G$1*1000)</f>
        <v>32448283.465698946</v>
      </c>
      <c r="AB107" s="2">
        <f t="shared" si="21"/>
        <v>417753.08471954241</v>
      </c>
      <c r="AC107" s="2">
        <f t="shared" si="34"/>
        <v>1376994</v>
      </c>
      <c r="AD107" s="3">
        <f t="shared" si="10"/>
        <v>32448283.465698946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21134083.502443332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30</v>
      </c>
      <c r="C108" s="7"/>
      <c r="D108" s="2" t="e">
        <f t="shared" si="12"/>
        <v>#N/A</v>
      </c>
      <c r="E108" s="2" t="e">
        <f t="shared" si="22"/>
        <v>#N/A</v>
      </c>
      <c r="F108" s="2">
        <v>448425.50541169941</v>
      </c>
      <c r="G108" s="2">
        <f t="shared" si="38"/>
        <v>448425.50541169941</v>
      </c>
      <c r="H108" s="2">
        <f t="shared" si="35"/>
        <v>32921196.764351182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1571777.7142857125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472976.36231917143</v>
      </c>
      <c r="Q108" s="2">
        <f t="shared" si="39"/>
        <v>472976.36231917143</v>
      </c>
      <c r="R108" s="2">
        <f t="shared" si="36"/>
        <v>34298253.828018129</v>
      </c>
      <c r="S108" s="2">
        <f t="shared" si="17"/>
        <v>448425.50541169941</v>
      </c>
      <c r="T108" s="2">
        <f t="shared" si="18"/>
        <v>25854.857142857043</v>
      </c>
      <c r="U108" s="2">
        <f t="shared" si="19"/>
        <v>472976.36231917143</v>
      </c>
      <c r="V108" s="2">
        <f t="shared" si="37"/>
        <v>1508825.75</v>
      </c>
      <c r="W108" s="2">
        <f t="shared" si="20"/>
        <v>131831.75</v>
      </c>
      <c r="X108" s="2">
        <f t="shared" si="6"/>
        <v>341144.61231917143</v>
      </c>
      <c r="Y108" s="2">
        <f t="shared" si="33"/>
        <v>32789428.078018118</v>
      </c>
      <c r="Z108" s="2" t="str">
        <f t="shared" si="8"/>
        <v>HERE</v>
      </c>
      <c r="AA108" s="2">
        <f>IF(Z108="HERE",Y108,AA107+Graph!$G$1*1000)</f>
        <v>32789428.078018118</v>
      </c>
      <c r="AB108" s="2">
        <f t="shared" si="21"/>
        <v>341144.61231917143</v>
      </c>
      <c r="AC108" s="2">
        <f t="shared" si="34"/>
        <v>1508825.75</v>
      </c>
      <c r="AD108" s="3">
        <f t="shared" si="10"/>
        <v>32789428.078018118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21518025.159170147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31</v>
      </c>
      <c r="C109" s="7"/>
      <c r="D109" s="2" t="e">
        <f t="shared" si="12"/>
        <v>#N/A</v>
      </c>
      <c r="E109" s="2" t="e">
        <f t="shared" si="22"/>
        <v>#N/A</v>
      </c>
      <c r="F109" s="2">
        <v>449853.3660967499</v>
      </c>
      <c r="G109" s="2">
        <f t="shared" si="38"/>
        <v>449853.3660967499</v>
      </c>
      <c r="H109" s="2">
        <f t="shared" si="35"/>
        <v>33371050.130447932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1597632.5714285695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474761.92563310266</v>
      </c>
      <c r="Q109" s="2">
        <f t="shared" si="39"/>
        <v>474761.92563310266</v>
      </c>
      <c r="R109" s="2">
        <f t="shared" si="36"/>
        <v>34773015.753651232</v>
      </c>
      <c r="S109" s="2">
        <f t="shared" si="17"/>
        <v>449853.3660967499</v>
      </c>
      <c r="T109" s="2">
        <f t="shared" si="18"/>
        <v>25854.857142857043</v>
      </c>
      <c r="U109" s="2">
        <f t="shared" si="19"/>
        <v>474761.92563310266</v>
      </c>
      <c r="V109" s="2">
        <f t="shared" si="37"/>
        <v>1640657.5</v>
      </c>
      <c r="W109" s="2">
        <f t="shared" si="20"/>
        <v>131831.75</v>
      </c>
      <c r="X109" s="2">
        <f t="shared" si="6"/>
        <v>342930.17563310266</v>
      </c>
      <c r="Y109" s="2">
        <f t="shared" si="33"/>
        <v>33132358.25365122</v>
      </c>
      <c r="Z109" s="2" t="str">
        <f t="shared" si="8"/>
        <v>HERE</v>
      </c>
      <c r="AA109" s="2">
        <f>IF(Z109="HERE",Y109,AA108+Graph!$G$1*1000)</f>
        <v>33132358.25365122</v>
      </c>
      <c r="AB109" s="2">
        <f t="shared" si="21"/>
        <v>342930.17563310266</v>
      </c>
      <c r="AC109" s="2">
        <f t="shared" si="34"/>
        <v>1640657.5</v>
      </c>
      <c r="AD109" s="3">
        <f t="shared" si="10"/>
        <v>33132358.25365122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21903573.822879486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32</v>
      </c>
      <c r="C110" s="7"/>
      <c r="D110" s="2" t="e">
        <f t="shared" si="12"/>
        <v>#N/A</v>
      </c>
      <c r="E110" s="2" t="e">
        <f t="shared" si="22"/>
        <v>#N/A</v>
      </c>
      <c r="F110" s="2">
        <v>451281.22678180784</v>
      </c>
      <c r="G110" s="2">
        <f t="shared" si="38"/>
        <v>451281.22678180784</v>
      </c>
      <c r="H110" s="2">
        <f t="shared" si="35"/>
        <v>33822331.357229739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1623487.4285714265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476547.48894701898</v>
      </c>
      <c r="Q110" s="2">
        <f t="shared" si="39"/>
        <v>476547.48894701898</v>
      </c>
      <c r="R110" s="2">
        <f t="shared" si="36"/>
        <v>35249563.242598251</v>
      </c>
      <c r="S110" s="2">
        <f t="shared" si="17"/>
        <v>451281.22678180784</v>
      </c>
      <c r="T110" s="2">
        <f t="shared" si="18"/>
        <v>25854.857142857043</v>
      </c>
      <c r="U110" s="2">
        <f t="shared" si="19"/>
        <v>476547.48894701898</v>
      </c>
      <c r="V110" s="2">
        <f t="shared" si="37"/>
        <v>1772489.25</v>
      </c>
      <c r="W110" s="2">
        <f t="shared" si="20"/>
        <v>131831.75</v>
      </c>
      <c r="X110" s="2">
        <f t="shared" si="6"/>
        <v>344715.73894701898</v>
      </c>
      <c r="Y110" s="2">
        <f t="shared" si="33"/>
        <v>33477073.992598239</v>
      </c>
      <c r="Z110" s="2" t="str">
        <f t="shared" si="8"/>
        <v>HERE</v>
      </c>
      <c r="AA110" s="2">
        <f>IF(Z110="HERE",Y110,AA109+Graph!$G$1*1000)</f>
        <v>33477073.992598239</v>
      </c>
      <c r="AB110" s="2">
        <f t="shared" si="21"/>
        <v>344715.73894701898</v>
      </c>
      <c r="AC110" s="2">
        <f t="shared" si="34"/>
        <v>1772489.25</v>
      </c>
      <c r="AD110" s="3">
        <f t="shared" si="10"/>
        <v>33477073.992598239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22290729.493571363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33</v>
      </c>
      <c r="C111" s="7"/>
      <c r="D111" s="2" t="e">
        <f t="shared" si="12"/>
        <v>#N/A</v>
      </c>
      <c r="E111" s="2" t="e">
        <f t="shared" si="22"/>
        <v>#N/A</v>
      </c>
      <c r="F111" s="2">
        <v>452709.08746686578</v>
      </c>
      <c r="G111" s="2">
        <f t="shared" si="38"/>
        <v>452709.08746686578</v>
      </c>
      <c r="H111" s="2">
        <f t="shared" si="35"/>
        <v>34275040.444696605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1649342.2857142836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478333.05226095021</v>
      </c>
      <c r="Q111" s="2">
        <f t="shared" si="39"/>
        <v>478333.05226095021</v>
      </c>
      <c r="R111" s="2">
        <f t="shared" si="36"/>
        <v>35727896.294859201</v>
      </c>
      <c r="S111" s="2">
        <f t="shared" si="17"/>
        <v>452709.08746686578</v>
      </c>
      <c r="T111" s="2">
        <f t="shared" si="18"/>
        <v>25854.857142857043</v>
      </c>
      <c r="U111" s="2">
        <f t="shared" si="19"/>
        <v>478333.05226095021</v>
      </c>
      <c r="V111" s="2">
        <f t="shared" si="37"/>
        <v>1904321</v>
      </c>
      <c r="W111" s="2">
        <f t="shared" si="20"/>
        <v>131831.75</v>
      </c>
      <c r="X111" s="2">
        <f t="shared" si="6"/>
        <v>346501.30226095021</v>
      </c>
      <c r="Y111" s="2">
        <f t="shared" si="33"/>
        <v>33823575.294859186</v>
      </c>
      <c r="Z111" s="2" t="str">
        <f t="shared" si="8"/>
        <v>HERE</v>
      </c>
      <c r="AA111" s="2">
        <f>IF(Z111="HERE",Y111,AA110+Graph!$G$1*1000)</f>
        <v>33823575.294859186</v>
      </c>
      <c r="AB111" s="2">
        <f t="shared" si="21"/>
        <v>346501.30226094648</v>
      </c>
      <c r="AC111" s="2">
        <f t="shared" si="34"/>
        <v>1904321</v>
      </c>
      <c r="AD111" s="3">
        <f t="shared" si="10"/>
        <v>33823575.294859186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22679492.171245769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34</v>
      </c>
      <c r="C112" s="7"/>
      <c r="D112" s="2" t="e">
        <f t="shared" si="12"/>
        <v>#N/A</v>
      </c>
      <c r="E112" s="2" t="e">
        <f t="shared" si="22"/>
        <v>#N/A</v>
      </c>
      <c r="F112" s="2">
        <v>454136.94815192372</v>
      </c>
      <c r="G112" s="2">
        <f t="shared" si="38"/>
        <v>454136.94815192372</v>
      </c>
      <c r="H112" s="2">
        <f t="shared" si="35"/>
        <v>34729177.392848529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1675197.1428571406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480118.61557488143</v>
      </c>
      <c r="Q112" s="2">
        <f t="shared" si="39"/>
        <v>480118.61557488143</v>
      </c>
      <c r="R112" s="2">
        <f t="shared" si="36"/>
        <v>36208014.910434082</v>
      </c>
      <c r="S112" s="2">
        <f t="shared" si="17"/>
        <v>454136.94815192372</v>
      </c>
      <c r="T112" s="2">
        <f t="shared" si="18"/>
        <v>25854.857142857043</v>
      </c>
      <c r="U112" s="2">
        <f t="shared" si="19"/>
        <v>480118.61557488143</v>
      </c>
      <c r="V112" s="2">
        <f t="shared" si="37"/>
        <v>2036152.75</v>
      </c>
      <c r="W112" s="2">
        <f t="shared" si="20"/>
        <v>131831.75</v>
      </c>
      <c r="X112" s="2">
        <f t="shared" si="6"/>
        <v>348286.86557488143</v>
      </c>
      <c r="Y112" s="2">
        <f t="shared" si="33"/>
        <v>34171862.160434067</v>
      </c>
      <c r="Z112" s="2" t="str">
        <f t="shared" si="8"/>
        <v>HERE</v>
      </c>
      <c r="AA112" s="2">
        <f>IF(Z112="HERE",Y112,AA111+Graph!$G$1*1000)</f>
        <v>34171862.160434067</v>
      </c>
      <c r="AB112" s="2">
        <f t="shared" si="21"/>
        <v>348286.86557488143</v>
      </c>
      <c r="AC112" s="2">
        <f t="shared" si="34"/>
        <v>2036152.75</v>
      </c>
      <c r="AD112" s="3">
        <f t="shared" si="10"/>
        <v>34171862.160434067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23069861.855902705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35</v>
      </c>
      <c r="C113" s="7"/>
      <c r="D113" s="2" t="e">
        <f t="shared" si="12"/>
        <v>#N/A</v>
      </c>
      <c r="E113" s="2" t="e">
        <f t="shared" si="22"/>
        <v>#N/A</v>
      </c>
      <c r="F113" s="2">
        <v>455564.80883698165</v>
      </c>
      <c r="G113" s="2">
        <f t="shared" si="38"/>
        <v>455564.80883698165</v>
      </c>
      <c r="H113" s="2">
        <f t="shared" si="35"/>
        <v>35184742.201685511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1701051.9999999977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481904.17888879776</v>
      </c>
      <c r="Q113" s="2">
        <f t="shared" si="39"/>
        <v>481904.17888879776</v>
      </c>
      <c r="R113" s="2">
        <f t="shared" si="36"/>
        <v>36689919.08932288</v>
      </c>
      <c r="S113" s="2">
        <f t="shared" si="17"/>
        <v>455564.80883698165</v>
      </c>
      <c r="T113" s="2">
        <f t="shared" si="18"/>
        <v>25854.857142857043</v>
      </c>
      <c r="U113" s="2">
        <f t="shared" si="19"/>
        <v>481904.17888879776</v>
      </c>
      <c r="V113" s="2">
        <f t="shared" si="37"/>
        <v>2167984.5</v>
      </c>
      <c r="W113" s="2">
        <f t="shared" si="20"/>
        <v>131831.75</v>
      </c>
      <c r="X113" s="2">
        <f t="shared" si="6"/>
        <v>350072.42888879776</v>
      </c>
      <c r="Y113" s="2">
        <f t="shared" si="33"/>
        <v>34521934.589322865</v>
      </c>
      <c r="Z113" s="2" t="str">
        <f t="shared" si="8"/>
        <v>HERE</v>
      </c>
      <c r="AA113" s="2">
        <f>IF(Z113="HERE",Y113,AA112+Graph!$G$1*1000)</f>
        <v>34521934.589322865</v>
      </c>
      <c r="AB113" s="2">
        <f t="shared" si="21"/>
        <v>350072.42888879776</v>
      </c>
      <c r="AC113" s="2">
        <f t="shared" si="34"/>
        <v>2167984.5</v>
      </c>
      <c r="AD113" s="3">
        <f t="shared" si="10"/>
        <v>34521934.589322865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23461838.547542185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36</v>
      </c>
      <c r="C114" s="7"/>
      <c r="D114" s="2" t="e">
        <f t="shared" si="12"/>
        <v>#N/A</v>
      </c>
      <c r="E114" s="2" t="e">
        <f t="shared" si="22"/>
        <v>#N/A</v>
      </c>
      <c r="F114" s="2">
        <v>456992.66952203959</v>
      </c>
      <c r="G114" s="2">
        <f t="shared" si="38"/>
        <v>456992.66952203959</v>
      </c>
      <c r="H114" s="2">
        <f t="shared" si="35"/>
        <v>35641734.87120755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1726906.8571428547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483689.74220272899</v>
      </c>
      <c r="Q114" s="2">
        <f t="shared" si="39"/>
        <v>483689.74220272899</v>
      </c>
      <c r="R114" s="2">
        <f t="shared" si="36"/>
        <v>37173608.831525609</v>
      </c>
      <c r="S114" s="2">
        <f t="shared" si="17"/>
        <v>456992.66952203959</v>
      </c>
      <c r="T114" s="2">
        <f t="shared" si="18"/>
        <v>25854.857142857043</v>
      </c>
      <c r="U114" s="2">
        <f t="shared" si="19"/>
        <v>483689.74220272899</v>
      </c>
      <c r="V114" s="2">
        <f t="shared" si="37"/>
        <v>2299816.25</v>
      </c>
      <c r="W114" s="2">
        <f t="shared" si="20"/>
        <v>131831.75</v>
      </c>
      <c r="X114" s="2">
        <f t="shared" si="6"/>
        <v>351857.99220272899</v>
      </c>
      <c r="Y114" s="2">
        <f t="shared" si="33"/>
        <v>34873792.581525594</v>
      </c>
      <c r="Z114" s="2" t="str">
        <f t="shared" si="8"/>
        <v>HERE</v>
      </c>
      <c r="AA114" s="2">
        <f>IF(Z114="HERE",Y114,AA113+Graph!$G$1*1000)</f>
        <v>34873792.581525594</v>
      </c>
      <c r="AB114" s="2">
        <f t="shared" si="21"/>
        <v>351857.99220272899</v>
      </c>
      <c r="AC114" s="2">
        <f t="shared" si="34"/>
        <v>2299816.25</v>
      </c>
      <c r="AD114" s="3">
        <f t="shared" si="10"/>
        <v>34873792.581525594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23855422.246164188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37</v>
      </c>
      <c r="C115" s="7"/>
      <c r="D115" s="2" t="e">
        <f t="shared" si="12"/>
        <v>#N/A</v>
      </c>
      <c r="E115" s="2" t="e">
        <f t="shared" si="22"/>
        <v>#N/A</v>
      </c>
      <c r="F115" s="2">
        <v>458420.53020709008</v>
      </c>
      <c r="G115" s="2">
        <f t="shared" si="38"/>
        <v>458420.53020709008</v>
      </c>
      <c r="H115" s="2">
        <f t="shared" si="35"/>
        <v>36100155.40141464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1752761.7142857118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485475.30551664531</v>
      </c>
      <c r="Q115" s="2">
        <f t="shared" si="39"/>
        <v>485475.30551664531</v>
      </c>
      <c r="R115" s="2">
        <f t="shared" si="36"/>
        <v>37659084.137042254</v>
      </c>
      <c r="S115" s="2">
        <f t="shared" si="17"/>
        <v>458420.53020709008</v>
      </c>
      <c r="T115" s="2">
        <f t="shared" si="18"/>
        <v>25854.857142857043</v>
      </c>
      <c r="U115" s="2">
        <f t="shared" si="19"/>
        <v>485475.30551664531</v>
      </c>
      <c r="V115" s="2">
        <f t="shared" si="37"/>
        <v>2431648</v>
      </c>
      <c r="W115" s="2">
        <f t="shared" si="20"/>
        <v>131831.75</v>
      </c>
      <c r="X115" s="2">
        <f t="shared" si="6"/>
        <v>353643.55551664531</v>
      </c>
      <c r="Y115" s="2">
        <f t="shared" si="33"/>
        <v>35227436.137042239</v>
      </c>
      <c r="Z115" s="2" t="str">
        <f t="shared" si="8"/>
        <v>HERE</v>
      </c>
      <c r="AA115" s="2">
        <f>IF(Z115="HERE",Y115,AA114+Graph!$G$1*1000)</f>
        <v>35227436.137042239</v>
      </c>
      <c r="AB115" s="2">
        <f t="shared" si="21"/>
        <v>353643.55551664531</v>
      </c>
      <c r="AC115" s="2">
        <f t="shared" si="34"/>
        <v>2431648</v>
      </c>
      <c r="AD115" s="3">
        <f t="shared" si="10"/>
        <v>35227436.137042239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24250612.95176873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38</v>
      </c>
      <c r="C116" s="7"/>
      <c r="D116" s="2" t="e">
        <f t="shared" si="12"/>
        <v>#N/A</v>
      </c>
      <c r="E116" s="2" t="e">
        <f t="shared" si="22"/>
        <v>#N/A</v>
      </c>
      <c r="F116" s="2">
        <v>459848.39089214802</v>
      </c>
      <c r="G116" s="2">
        <f t="shared" si="38"/>
        <v>459848.39089214802</v>
      </c>
      <c r="H116" s="2">
        <f t="shared" si="35"/>
        <v>36560003.792306788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1778616.5714285688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487260.86883057654</v>
      </c>
      <c r="Q116" s="2">
        <f t="shared" si="39"/>
        <v>487260.86883057654</v>
      </c>
      <c r="R116" s="2">
        <f t="shared" si="36"/>
        <v>38146345.005872831</v>
      </c>
      <c r="S116" s="2">
        <f t="shared" si="17"/>
        <v>459848.39089214802</v>
      </c>
      <c r="T116" s="2">
        <f t="shared" si="18"/>
        <v>25854.857142857043</v>
      </c>
      <c r="U116" s="2">
        <f t="shared" si="19"/>
        <v>487260.86883057654</v>
      </c>
      <c r="V116" s="2">
        <f t="shared" si="37"/>
        <v>2639309</v>
      </c>
      <c r="W116" s="2">
        <f t="shared" si="20"/>
        <v>207661</v>
      </c>
      <c r="X116" s="2">
        <f t="shared" si="6"/>
        <v>279599.86883057654</v>
      </c>
      <c r="Y116" s="2">
        <f t="shared" si="33"/>
        <v>35507036.005872816</v>
      </c>
      <c r="Z116" s="2" t="str">
        <f t="shared" si="8"/>
        <v>HERE</v>
      </c>
      <c r="AA116" s="2">
        <f>IF(Z116="HERE",Y116,AA115+Graph!$G$1*1000)</f>
        <v>35507036.005872816</v>
      </c>
      <c r="AB116" s="2">
        <f t="shared" si="21"/>
        <v>279599.86883057654</v>
      </c>
      <c r="AC116" s="2">
        <f t="shared" si="34"/>
        <v>2639309</v>
      </c>
      <c r="AD116" s="3">
        <f t="shared" si="10"/>
        <v>35507036.005872816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24647410.664355796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39</v>
      </c>
      <c r="C117" s="7"/>
      <c r="D117" s="2" t="e">
        <f t="shared" si="12"/>
        <v>#N/A</v>
      </c>
      <c r="E117" s="2" t="e">
        <f t="shared" si="22"/>
        <v>#N/A</v>
      </c>
      <c r="F117" s="2">
        <v>461276.25157720596</v>
      </c>
      <c r="G117" s="2">
        <f t="shared" si="38"/>
        <v>461276.25157720596</v>
      </c>
      <c r="H117" s="2">
        <f t="shared" si="35"/>
        <v>37021280.043883994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1804471.4285714258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489046.43214449286</v>
      </c>
      <c r="Q117" s="2">
        <f t="shared" si="39"/>
        <v>489046.43214449286</v>
      </c>
      <c r="R117" s="2">
        <f t="shared" si="36"/>
        <v>38635391.438017324</v>
      </c>
      <c r="S117" s="2">
        <f t="shared" si="17"/>
        <v>461276.25157720596</v>
      </c>
      <c r="T117" s="2">
        <f t="shared" si="18"/>
        <v>25854.857142857043</v>
      </c>
      <c r="U117" s="2">
        <f t="shared" si="19"/>
        <v>489046.43214449286</v>
      </c>
      <c r="V117" s="2">
        <f t="shared" si="37"/>
        <v>2918252</v>
      </c>
      <c r="W117" s="2">
        <f t="shared" si="20"/>
        <v>278943</v>
      </c>
      <c r="X117" s="2">
        <f t="shared" si="6"/>
        <v>210103.43214449286</v>
      </c>
      <c r="Y117" s="2">
        <f t="shared" si="33"/>
        <v>35717139.438017309</v>
      </c>
      <c r="Z117" s="2" t="str">
        <f t="shared" si="8"/>
        <v>HERE</v>
      </c>
      <c r="AA117" s="2">
        <f>IF(Z117="HERE",Y117,AA116+Graph!$G$1*1000)</f>
        <v>35717139.438017309</v>
      </c>
      <c r="AB117" s="2">
        <f t="shared" si="21"/>
        <v>210103.43214449286</v>
      </c>
      <c r="AC117" s="2">
        <f t="shared" si="34"/>
        <v>2918252</v>
      </c>
      <c r="AD117" s="3">
        <f t="shared" si="10"/>
        <v>35717139.438017309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25045815.383925401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40</v>
      </c>
      <c r="C118" s="7"/>
      <c r="D118" s="2" t="e">
        <f t="shared" si="12"/>
        <v>#N/A</v>
      </c>
      <c r="E118" s="2" t="e">
        <f t="shared" si="22"/>
        <v>#N/A</v>
      </c>
      <c r="F118" s="2">
        <v>462704.11226226389</v>
      </c>
      <c r="G118" s="2">
        <f t="shared" si="38"/>
        <v>462704.11226226389</v>
      </c>
      <c r="H118" s="2">
        <f t="shared" si="35"/>
        <v>37483984.156146258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1830326.2857142829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490831.99545842409</v>
      </c>
      <c r="Q118" s="2">
        <f t="shared" si="39"/>
        <v>490831.99545842409</v>
      </c>
      <c r="R118" s="2">
        <f t="shared" si="36"/>
        <v>39126223.433475748</v>
      </c>
      <c r="S118" s="2">
        <f t="shared" si="17"/>
        <v>462704.11226226389</v>
      </c>
      <c r="T118" s="2">
        <f t="shared" si="18"/>
        <v>25854.857142857043</v>
      </c>
      <c r="U118" s="2">
        <f t="shared" si="19"/>
        <v>490831.99545842409</v>
      </c>
      <c r="V118" s="2">
        <f t="shared" si="37"/>
        <v>3234946</v>
      </c>
      <c r="W118" s="2">
        <f t="shared" si="20"/>
        <v>316694</v>
      </c>
      <c r="X118" s="2">
        <f t="shared" si="6"/>
        <v>174137.99545842409</v>
      </c>
      <c r="Y118" s="2">
        <f t="shared" si="33"/>
        <v>35891277.433475733</v>
      </c>
      <c r="Z118" s="2" t="str">
        <f t="shared" si="8"/>
        <v>HERE</v>
      </c>
      <c r="AA118" s="2">
        <f>IF(Z118="HERE",Y118,AA117+Graph!$G$1*1000)</f>
        <v>35891277.433475733</v>
      </c>
      <c r="AB118" s="2">
        <f t="shared" si="21"/>
        <v>174137.99545842409</v>
      </c>
      <c r="AC118" s="2">
        <f t="shared" si="34"/>
        <v>3234946</v>
      </c>
      <c r="AD118" s="3">
        <f t="shared" si="10"/>
        <v>35891277.433475733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25445827.110477526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41</v>
      </c>
      <c r="C119" s="7"/>
      <c r="D119" s="2" t="e">
        <f t="shared" si="12"/>
        <v>#N/A</v>
      </c>
      <c r="E119" s="2" t="e">
        <f t="shared" si="22"/>
        <v>#N/A</v>
      </c>
      <c r="F119" s="2">
        <v>464131.97294732183</v>
      </c>
      <c r="G119" s="2">
        <f t="shared" si="38"/>
        <v>464131.97294732183</v>
      </c>
      <c r="H119" s="2">
        <f t="shared" si="35"/>
        <v>37948116.12909358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1856181.1428571399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492617.55877234042</v>
      </c>
      <c r="Q119" s="2">
        <f t="shared" si="39"/>
        <v>492617.55877234042</v>
      </c>
      <c r="R119" s="2">
        <f t="shared" si="36"/>
        <v>39618840.992248088</v>
      </c>
      <c r="S119" s="2">
        <f t="shared" si="17"/>
        <v>464131.97294732183</v>
      </c>
      <c r="T119" s="2">
        <f t="shared" si="18"/>
        <v>25854.857142857043</v>
      </c>
      <c r="U119" s="2">
        <f t="shared" si="19"/>
        <v>492617.55877234042</v>
      </c>
      <c r="V119" s="2">
        <f t="shared" si="37"/>
        <v>3559179</v>
      </c>
      <c r="W119" s="2">
        <f t="shared" si="20"/>
        <v>324233</v>
      </c>
      <c r="X119" s="2">
        <f t="shared" si="6"/>
        <v>168384.55877234042</v>
      </c>
      <c r="Y119" s="2">
        <f t="shared" si="33"/>
        <v>36059661.992248073</v>
      </c>
      <c r="Z119" s="2" t="str">
        <f t="shared" si="8"/>
        <v>HERE</v>
      </c>
      <c r="AA119" s="2">
        <f>IF(Z119="HERE",Y119,AA118+Graph!$G$1*1000)</f>
        <v>36059661.992248073</v>
      </c>
      <c r="AB119" s="2">
        <f t="shared" si="21"/>
        <v>168384.55877234042</v>
      </c>
      <c r="AC119" s="2">
        <f t="shared" si="34"/>
        <v>3559179</v>
      </c>
      <c r="AD119" s="3">
        <f t="shared" si="10"/>
        <v>36059661.992248073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25847445.844012193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42</v>
      </c>
      <c r="C120" s="7"/>
      <c r="D120" s="2" t="e">
        <f t="shared" si="12"/>
        <v>#N/A</v>
      </c>
      <c r="E120" s="2" t="e">
        <f t="shared" si="22"/>
        <v>#N/A</v>
      </c>
      <c r="F120" s="2">
        <v>465559.83363237977</v>
      </c>
      <c r="G120" s="2">
        <f t="shared" si="38"/>
        <v>465559.83363237977</v>
      </c>
      <c r="H120" s="2">
        <f t="shared" si="35"/>
        <v>38413675.96272596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1882035.999999997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494403.12208627164</v>
      </c>
      <c r="Q120" s="2">
        <f t="shared" si="39"/>
        <v>494403.12208627164</v>
      </c>
      <c r="R120" s="2">
        <f t="shared" si="36"/>
        <v>40113244.11433436</v>
      </c>
      <c r="S120" s="2">
        <f t="shared" si="17"/>
        <v>465559.83363237977</v>
      </c>
      <c r="T120" s="2">
        <f t="shared" si="18"/>
        <v>25854.857142857043</v>
      </c>
      <c r="U120" s="2">
        <f t="shared" si="19"/>
        <v>494403.12208627164</v>
      </c>
      <c r="V120" s="2">
        <f t="shared" si="37"/>
        <v>3837094</v>
      </c>
      <c r="W120" s="2">
        <f t="shared" si="20"/>
        <v>277915</v>
      </c>
      <c r="X120" s="2">
        <f t="shared" si="6"/>
        <v>216488.12208627164</v>
      </c>
      <c r="Y120" s="2">
        <f t="shared" si="33"/>
        <v>36276150.114334345</v>
      </c>
      <c r="Z120" s="2" t="str">
        <f t="shared" si="8"/>
        <v>HERE</v>
      </c>
      <c r="AA120" s="2">
        <f>IF(Z120="HERE",Y120,AA119+Graph!$G$1*1000)</f>
        <v>36276150.114334345</v>
      </c>
      <c r="AB120" s="2">
        <f t="shared" si="21"/>
        <v>216488.12208627164</v>
      </c>
      <c r="AC120" s="2">
        <f t="shared" si="34"/>
        <v>3837094</v>
      </c>
      <c r="AD120" s="3">
        <f t="shared" si="10"/>
        <v>36276150.114334345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26250671.584529385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43</v>
      </c>
      <c r="C121" s="7"/>
      <c r="D121" s="2" t="e">
        <f t="shared" si="12"/>
        <v>#N/A</v>
      </c>
      <c r="E121" s="2" t="e">
        <f t="shared" si="22"/>
        <v>#N/A</v>
      </c>
      <c r="F121" s="2">
        <v>466987.69431743771</v>
      </c>
      <c r="G121" s="2">
        <f t="shared" si="38"/>
        <v>466987.69431743771</v>
      </c>
      <c r="H121" s="2">
        <f t="shared" si="35"/>
        <v>38880663.657043397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1907890.857142854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496188.68540020287</v>
      </c>
      <c r="Q121" s="2">
        <f t="shared" si="39"/>
        <v>496188.68540020287</v>
      </c>
      <c r="R121" s="2">
        <f t="shared" si="36"/>
        <v>40609432.799734563</v>
      </c>
      <c r="S121" s="2">
        <f t="shared" si="17"/>
        <v>466987.69431743771</v>
      </c>
      <c r="T121" s="2">
        <f t="shared" si="18"/>
        <v>25854.857142857043</v>
      </c>
      <c r="U121" s="2">
        <f t="shared" si="19"/>
        <v>496188.68540020287</v>
      </c>
      <c r="V121" s="2">
        <f t="shared" si="37"/>
        <v>4062501</v>
      </c>
      <c r="W121" s="2">
        <f t="shared" si="20"/>
        <v>225407</v>
      </c>
      <c r="X121" s="2">
        <f t="shared" si="6"/>
        <v>270781.68540020287</v>
      </c>
      <c r="Y121" s="2">
        <f t="shared" si="33"/>
        <v>36546931.799734548</v>
      </c>
      <c r="Z121" s="2" t="str">
        <f t="shared" si="8"/>
        <v>HERE</v>
      </c>
      <c r="AA121" s="2">
        <f>IF(Z121="HERE",Y121,AA120+Graph!$G$1*1000)</f>
        <v>36546931.799734548</v>
      </c>
      <c r="AB121" s="2">
        <f t="shared" si="21"/>
        <v>270781.68540020287</v>
      </c>
      <c r="AC121" s="2">
        <f t="shared" si="34"/>
        <v>4062501</v>
      </c>
      <c r="AD121" s="3">
        <f t="shared" si="10"/>
        <v>36546931.799734548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26655504.332029115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44</v>
      </c>
      <c r="C122" s="7"/>
      <c r="D122" s="2" t="e">
        <f t="shared" si="12"/>
        <v>#N/A</v>
      </c>
      <c r="E122" s="2" t="e">
        <f t="shared" si="22"/>
        <v>#N/A</v>
      </c>
      <c r="F122" s="2">
        <v>468415.5550024882</v>
      </c>
      <c r="G122" s="2">
        <f t="shared" si="38"/>
        <v>468415.5550024882</v>
      </c>
      <c r="H122" s="2">
        <f t="shared" si="35"/>
        <v>39349079.212045886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1933745.7142857111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497974.2487141192</v>
      </c>
      <c r="Q122" s="2">
        <f t="shared" si="39"/>
        <v>497974.2487141192</v>
      </c>
      <c r="R122" s="2">
        <f t="shared" si="36"/>
        <v>41107407.048448682</v>
      </c>
      <c r="S122" s="2">
        <f t="shared" si="17"/>
        <v>468415.5550024882</v>
      </c>
      <c r="T122" s="2">
        <f t="shared" si="18"/>
        <v>25854.857142857043</v>
      </c>
      <c r="U122" s="2">
        <f t="shared" si="19"/>
        <v>497974.2487141192</v>
      </c>
      <c r="V122" s="2">
        <f t="shared" si="37"/>
        <v>4266577</v>
      </c>
      <c r="W122" s="2">
        <f t="shared" si="20"/>
        <v>204076</v>
      </c>
      <c r="X122" s="2">
        <f t="shared" si="6"/>
        <v>293898.2487141192</v>
      </c>
      <c r="Y122" s="2">
        <f t="shared" si="33"/>
        <v>36840830.048448667</v>
      </c>
      <c r="Z122" s="2" t="str">
        <f t="shared" si="8"/>
        <v>HERE</v>
      </c>
      <c r="AA122" s="2">
        <f>IF(Z122="HERE",Y122,AA121+Graph!$G$1*1000)</f>
        <v>36840830.048448667</v>
      </c>
      <c r="AB122" s="2">
        <f t="shared" si="21"/>
        <v>293898.2487141192</v>
      </c>
      <c r="AC122" s="2">
        <f t="shared" si="34"/>
        <v>4266577</v>
      </c>
      <c r="AD122" s="3">
        <f t="shared" si="10"/>
        <v>36840830.048448667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27024511.952095799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45</v>
      </c>
      <c r="C123" s="7"/>
      <c r="D123" s="2" t="e">
        <f t="shared" si="12"/>
        <v>#N/A</v>
      </c>
      <c r="E123" s="2" t="e">
        <f t="shared" si="22"/>
        <v>#N/A</v>
      </c>
      <c r="F123" s="2">
        <v>469843.41568754613</v>
      </c>
      <c r="G123" s="2">
        <f t="shared" si="38"/>
        <v>469843.41568754613</v>
      </c>
      <c r="H123" s="2">
        <f t="shared" si="35"/>
        <v>39818922.627733432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1959600.5714285681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499759.81202805042</v>
      </c>
      <c r="Q123" s="2">
        <f t="shared" si="39"/>
        <v>499759.81202805042</v>
      </c>
      <c r="R123" s="2">
        <f t="shared" si="36"/>
        <v>41607166.860476732</v>
      </c>
      <c r="S123" s="2">
        <f t="shared" si="17"/>
        <v>469843.41568754613</v>
      </c>
      <c r="T123" s="2">
        <f t="shared" si="18"/>
        <v>25854.857142857043</v>
      </c>
      <c r="U123" s="2">
        <f t="shared" si="19"/>
        <v>499759.81202805042</v>
      </c>
      <c r="V123" s="2">
        <f t="shared" si="37"/>
        <v>4609740</v>
      </c>
      <c r="W123" s="2">
        <f t="shared" si="20"/>
        <v>343163</v>
      </c>
      <c r="X123" s="2">
        <f t="shared" si="6"/>
        <v>156596.81202805042</v>
      </c>
      <c r="Y123" s="2">
        <f t="shared" si="33"/>
        <v>36997426.860476717</v>
      </c>
      <c r="Z123" s="2" t="str">
        <f t="shared" si="8"/>
        <v>HERE</v>
      </c>
      <c r="AA123" s="2">
        <f>IF(Z123="HERE",Y123,AA122+Graph!$G$1*1000)</f>
        <v>36997426.860476717</v>
      </c>
      <c r="AB123" s="2">
        <f t="shared" si="21"/>
        <v>156596.81202805042</v>
      </c>
      <c r="AC123" s="2">
        <f t="shared" si="34"/>
        <v>4609740</v>
      </c>
      <c r="AD123" s="3">
        <f t="shared" si="10"/>
        <v>36997426.860476717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27395126.579145011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46</v>
      </c>
      <c r="C124" s="7"/>
      <c r="D124" s="2" t="e">
        <f t="shared" si="12"/>
        <v>#N/A</v>
      </c>
      <c r="E124" s="2" t="e">
        <f t="shared" si="22"/>
        <v>#N/A</v>
      </c>
      <c r="F124" s="2">
        <v>471271.27637260407</v>
      </c>
      <c r="G124" s="2">
        <f t="shared" si="38"/>
        <v>471271.27637260407</v>
      </c>
      <c r="H124" s="2">
        <f t="shared" si="35"/>
        <v>40290193.904106036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1985455.4285714251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501545.37534196675</v>
      </c>
      <c r="Q124" s="2">
        <f t="shared" si="39"/>
        <v>501545.37534196675</v>
      </c>
      <c r="R124" s="2">
        <f t="shared" si="36"/>
        <v>42108712.235818699</v>
      </c>
      <c r="S124" s="2">
        <f t="shared" si="17"/>
        <v>471271.27637260407</v>
      </c>
      <c r="T124" s="2">
        <f t="shared" si="18"/>
        <v>25854.857142857043</v>
      </c>
      <c r="U124" s="2">
        <f t="shared" si="19"/>
        <v>501545.37534196675</v>
      </c>
      <c r="V124" s="2">
        <f t="shared" si="37"/>
        <v>4973248</v>
      </c>
      <c r="W124" s="2">
        <f t="shared" si="20"/>
        <v>363508</v>
      </c>
      <c r="X124" s="2">
        <f t="shared" si="6"/>
        <v>138037.37534196675</v>
      </c>
      <c r="Y124" s="2">
        <f t="shared" si="33"/>
        <v>37135464.235818684</v>
      </c>
      <c r="Z124" s="2" t="str">
        <f t="shared" si="8"/>
        <v>HERE</v>
      </c>
      <c r="AA124" s="2">
        <f>IF(Z124="HERE",Y124,AA123+Graph!$G$1*1000)</f>
        <v>37135464.235818684</v>
      </c>
      <c r="AB124" s="2">
        <f t="shared" si="21"/>
        <v>138037.37534196675</v>
      </c>
      <c r="AC124" s="2">
        <f t="shared" si="34"/>
        <v>4973248</v>
      </c>
      <c r="AD124" s="3">
        <f t="shared" si="10"/>
        <v>37135464.235818684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27767348.213176761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47</v>
      </c>
      <c r="C125" s="7"/>
      <c r="D125" s="2" t="e">
        <f t="shared" si="12"/>
        <v>#N/A</v>
      </c>
      <c r="E125" s="2" t="e">
        <f t="shared" si="22"/>
        <v>#N/A</v>
      </c>
      <c r="F125" s="2">
        <v>472699.13705766201</v>
      </c>
      <c r="G125" s="2">
        <f t="shared" si="38"/>
        <v>472699.13705766201</v>
      </c>
      <c r="H125" s="2">
        <f t="shared" si="35"/>
        <v>40762893.041163698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2011310.2857142822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503330.93865589797</v>
      </c>
      <c r="Q125" s="2">
        <f t="shared" si="39"/>
        <v>503330.93865589797</v>
      </c>
      <c r="R125" s="2">
        <f t="shared" si="36"/>
        <v>42612043.174474597</v>
      </c>
      <c r="S125" s="2">
        <f t="shared" si="17"/>
        <v>472699.13705766201</v>
      </c>
      <c r="T125" s="2">
        <f t="shared" si="18"/>
        <v>25854.857142857043</v>
      </c>
      <c r="U125" s="2">
        <f t="shared" si="19"/>
        <v>503330.93865589797</v>
      </c>
      <c r="V125" s="2">
        <f t="shared" si="37"/>
        <v>5383103</v>
      </c>
      <c r="W125" s="2">
        <f t="shared" si="20"/>
        <v>409855</v>
      </c>
      <c r="X125" s="2">
        <f t="shared" si="6"/>
        <v>93475.938655897975</v>
      </c>
      <c r="Y125" s="2">
        <f t="shared" si="33"/>
        <v>37228940.174474582</v>
      </c>
      <c r="Z125" s="2" t="str">
        <f t="shared" si="8"/>
        <v>HERE</v>
      </c>
      <c r="AA125" s="2">
        <f>IF(Z125="HERE",Y125,AA124+Graph!$G$1*1000)</f>
        <v>37228940.174474582</v>
      </c>
      <c r="AB125" s="2">
        <f t="shared" si="21"/>
        <v>93475.938655897975</v>
      </c>
      <c r="AC125" s="2">
        <f t="shared" si="34"/>
        <v>5383103</v>
      </c>
      <c r="AD125" s="3">
        <f t="shared" si="10"/>
        <v>37228940.174474582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28141176.854191031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48</v>
      </c>
      <c r="C126" s="7"/>
      <c r="D126" s="2" t="e">
        <f t="shared" si="12"/>
        <v>#N/A</v>
      </c>
      <c r="E126" s="2" t="e">
        <f t="shared" si="22"/>
        <v>#N/A</v>
      </c>
      <c r="F126" s="2">
        <v>474126.99774271995</v>
      </c>
      <c r="G126" s="2">
        <f t="shared" si="38"/>
        <v>474126.99774271995</v>
      </c>
      <c r="H126" s="2">
        <f t="shared" si="35"/>
        <v>41237020.038906418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2037165.1428571392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505116.5019698143</v>
      </c>
      <c r="Q126" s="2">
        <f t="shared" si="39"/>
        <v>505116.5019698143</v>
      </c>
      <c r="R126" s="2">
        <f t="shared" si="36"/>
        <v>43117159.676444411</v>
      </c>
      <c r="S126" s="2">
        <f t="shared" si="17"/>
        <v>474126.99774271995</v>
      </c>
      <c r="T126" s="2">
        <f t="shared" si="18"/>
        <v>25854.857142857043</v>
      </c>
      <c r="U126" s="2">
        <f t="shared" si="19"/>
        <v>505116.5019698143</v>
      </c>
      <c r="V126" s="2">
        <f t="shared" si="37"/>
        <v>5861351</v>
      </c>
      <c r="W126" s="2">
        <f t="shared" si="20"/>
        <v>478248</v>
      </c>
      <c r="X126" s="2">
        <f t="shared" si="6"/>
        <v>26868.501969814301</v>
      </c>
      <c r="Y126" s="2">
        <f t="shared" si="33"/>
        <v>37255808.676444396</v>
      </c>
      <c r="Z126" s="2" t="str">
        <f t="shared" si="8"/>
        <v>HERE</v>
      </c>
      <c r="AA126" s="2">
        <f>IF(Z126="HERE",Y126,AA125+Graph!$G$1*1000)</f>
        <v>37255808.676444396</v>
      </c>
      <c r="AB126" s="2">
        <f t="shared" si="21"/>
        <v>26868.501969814301</v>
      </c>
      <c r="AC126" s="2">
        <f t="shared" si="34"/>
        <v>5861351</v>
      </c>
      <c r="AD126" s="3">
        <f t="shared" si="10"/>
        <v>37255808.676444396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28516612.502187844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49</v>
      </c>
      <c r="C127" s="7"/>
      <c r="D127" s="2" t="e">
        <f t="shared" si="12"/>
        <v>#N/A</v>
      </c>
      <c r="E127" s="2" t="e">
        <f t="shared" si="22"/>
        <v>#N/A</v>
      </c>
      <c r="F127" s="2">
        <v>475554.85842777789</v>
      </c>
      <c r="G127" s="2">
        <f t="shared" si="38"/>
        <v>475554.85842777789</v>
      </c>
      <c r="H127" s="2">
        <f t="shared" si="35"/>
        <v>41712574.897334196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2063019.9999999963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506902.06528374553</v>
      </c>
      <c r="Q127" s="2">
        <f t="shared" si="39"/>
        <v>506902.06528374553</v>
      </c>
      <c r="R127" s="2">
        <f t="shared" si="36"/>
        <v>43624061.741728157</v>
      </c>
      <c r="S127" s="2">
        <f t="shared" si="17"/>
        <v>475554.85842777789</v>
      </c>
      <c r="T127" s="2">
        <f t="shared" si="18"/>
        <v>25854.857142857043</v>
      </c>
      <c r="U127" s="2">
        <f t="shared" si="19"/>
        <v>506902.06528374553</v>
      </c>
      <c r="V127" s="2">
        <f t="shared" si="37"/>
        <v>6353321</v>
      </c>
      <c r="W127" s="2">
        <f t="shared" si="20"/>
        <v>491970</v>
      </c>
      <c r="X127" s="2">
        <f t="shared" si="6"/>
        <v>14932.065283745527</v>
      </c>
      <c r="Y127" s="2">
        <f t="shared" si="33"/>
        <v>37270740.741728142</v>
      </c>
      <c r="Z127" s="2" t="str">
        <f t="shared" si="8"/>
        <v>HERE</v>
      </c>
      <c r="AA127" s="2">
        <f>IF(Z127="HERE",Y127,AA126+Graph!$G$1*1000)</f>
        <v>37270740.741728142</v>
      </c>
      <c r="AB127" s="2">
        <f t="shared" si="21"/>
        <v>14932.065283745527</v>
      </c>
      <c r="AC127" s="2">
        <f t="shared" si="34"/>
        <v>6353321</v>
      </c>
      <c r="AD127" s="3">
        <f t="shared" si="10"/>
        <v>37270740.741728142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28893655.157167178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50</v>
      </c>
      <c r="C128" s="7"/>
      <c r="D128" s="2" t="e">
        <f t="shared" si="12"/>
        <v>#N/A</v>
      </c>
      <c r="E128" s="2" t="e">
        <f t="shared" si="22"/>
        <v>#N/A</v>
      </c>
      <c r="F128" s="2">
        <v>476982.71911282837</v>
      </c>
      <c r="G128" s="2">
        <f t="shared" si="38"/>
        <v>476982.71911282837</v>
      </c>
      <c r="H128" s="2">
        <f t="shared" si="35"/>
        <v>42189557.616447024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2088874.8571428533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508687.62859766185</v>
      </c>
      <c r="Q128" s="2">
        <f t="shared" si="39"/>
        <v>508687.62859766185</v>
      </c>
      <c r="R128" s="2">
        <f t="shared" si="36"/>
        <v>44132749.370325819</v>
      </c>
      <c r="S128" s="2">
        <f t="shared" si="17"/>
        <v>476982.71911282837</v>
      </c>
      <c r="T128" s="2">
        <f t="shared" si="18"/>
        <v>25854.857142857043</v>
      </c>
      <c r="U128" s="2">
        <f t="shared" si="19"/>
        <v>508687.62859766185</v>
      </c>
      <c r="V128" s="2">
        <f t="shared" si="37"/>
        <v>6573570</v>
      </c>
      <c r="W128" s="2">
        <f t="shared" si="20"/>
        <v>220249</v>
      </c>
      <c r="X128" s="2">
        <f t="shared" si="6"/>
        <v>288438.62859766185</v>
      </c>
      <c r="Y128" s="2">
        <f t="shared" si="33"/>
        <v>37559179.370325804</v>
      </c>
      <c r="Z128" s="2" t="str">
        <f t="shared" si="8"/>
        <v>HERE</v>
      </c>
      <c r="AA128" s="2">
        <f>IF(Z128="HERE",Y128,AA127+Graph!$G$1*1000)</f>
        <v>37559179.370325804</v>
      </c>
      <c r="AB128" s="2">
        <f t="shared" si="21"/>
        <v>288438.62859766185</v>
      </c>
      <c r="AC128" s="2">
        <f t="shared" si="34"/>
        <v>6573570</v>
      </c>
      <c r="AD128" s="3">
        <f t="shared" si="10"/>
        <v>37559179.370325804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29272304.81912905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51</v>
      </c>
      <c r="C129" s="7"/>
      <c r="D129" s="2" t="e">
        <f t="shared" si="12"/>
        <v>#N/A</v>
      </c>
      <c r="E129" s="2" t="e">
        <f t="shared" si="22"/>
        <v>#N/A</v>
      </c>
      <c r="F129" s="2">
        <v>478410.57979788631</v>
      </c>
      <c r="G129" s="2">
        <f t="shared" si="38"/>
        <v>478410.57979788631</v>
      </c>
      <c r="H129" s="2">
        <f t="shared" si="35"/>
        <v>42667968.19624491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2114729.7142857104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510473.19191159308</v>
      </c>
      <c r="Q129" s="2">
        <f t="shared" si="39"/>
        <v>510473.19191159308</v>
      </c>
      <c r="R129" s="2">
        <f t="shared" si="36"/>
        <v>44643222.562237412</v>
      </c>
      <c r="S129" s="2">
        <f t="shared" si="17"/>
        <v>478410.57979788631</v>
      </c>
      <c r="T129" s="2">
        <f t="shared" si="18"/>
        <v>25854.857142857043</v>
      </c>
      <c r="U129" s="2">
        <f t="shared" si="19"/>
        <v>510473.19191159308</v>
      </c>
      <c r="V129" s="2">
        <f t="shared" si="37"/>
        <v>6853372</v>
      </c>
      <c r="W129" s="2">
        <f t="shared" si="20"/>
        <v>279802</v>
      </c>
      <c r="X129" s="2">
        <f t="shared" si="6"/>
        <v>230671.19191159308</v>
      </c>
      <c r="Y129" s="2">
        <f t="shared" si="33"/>
        <v>37789850.562237397</v>
      </c>
      <c r="Z129" s="2" t="str">
        <f t="shared" si="8"/>
        <v>HERE</v>
      </c>
      <c r="AA129" s="2">
        <f>IF(Z129="HERE",Y129,AA128+Graph!$G$1*1000)</f>
        <v>37789850.562237397</v>
      </c>
      <c r="AB129" s="2">
        <f t="shared" si="21"/>
        <v>230671.19191159308</v>
      </c>
      <c r="AC129" s="2">
        <f t="shared" si="34"/>
        <v>6853372</v>
      </c>
      <c r="AD129" s="3">
        <f t="shared" si="10"/>
        <v>37789850.562237397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29585926.557716306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52</v>
      </c>
      <c r="C130" s="7"/>
      <c r="D130" s="2" t="e">
        <f t="shared" si="12"/>
        <v>#N/A</v>
      </c>
      <c r="E130" s="2" t="e">
        <f t="shared" si="22"/>
        <v>#N/A</v>
      </c>
      <c r="F130" s="2">
        <v>479838.44048294425</v>
      </c>
      <c r="G130" s="2">
        <f t="shared" si="38"/>
        <v>479838.44048294425</v>
      </c>
      <c r="H130" s="2">
        <f t="shared" si="35"/>
        <v>43147806.636727855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2140584.5714285676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512258.75522552431</v>
      </c>
      <c r="Q130" s="2">
        <f t="shared" si="39"/>
        <v>512258.75522552431</v>
      </c>
      <c r="R130" s="2">
        <f t="shared" si="36"/>
        <v>45155481.317462936</v>
      </c>
      <c r="S130" s="2">
        <f t="shared" si="17"/>
        <v>479838.44048294425</v>
      </c>
      <c r="T130" s="2">
        <f t="shared" si="18"/>
        <v>25854.857142857276</v>
      </c>
      <c r="U130" s="2">
        <f t="shared" si="19"/>
        <v>512258.75522552431</v>
      </c>
      <c r="V130" s="2">
        <f t="shared" si="37"/>
        <v>7164387</v>
      </c>
      <c r="W130" s="2">
        <f t="shared" si="20"/>
        <v>311015</v>
      </c>
      <c r="X130" s="2">
        <f t="shared" si="6"/>
        <v>201243.75522552431</v>
      </c>
      <c r="Y130" s="2">
        <f t="shared" si="33"/>
        <v>37991094.317462921</v>
      </c>
      <c r="Z130" s="2" t="str">
        <f t="shared" si="8"/>
        <v>HERE</v>
      </c>
      <c r="AA130" s="2">
        <f>IF(Z130="HERE",Y130,AA129+Graph!$G$1*1000)</f>
        <v>37991094.317462921</v>
      </c>
      <c r="AB130" s="2">
        <f t="shared" si="21"/>
        <v>201243.75522552431</v>
      </c>
      <c r="AC130" s="2">
        <f t="shared" si="34"/>
        <v>7164387</v>
      </c>
      <c r="AD130" s="3">
        <f t="shared" si="10"/>
        <v>37991094.317462921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29901155.303286098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53</v>
      </c>
      <c r="C131" s="7"/>
      <c r="D131" s="2" t="e">
        <f t="shared" si="12"/>
        <v>#N/A</v>
      </c>
      <c r="E131" s="2" t="e">
        <f t="shared" si="22"/>
        <v>#N/A</v>
      </c>
      <c r="F131" s="2">
        <v>481266.30116800219</v>
      </c>
      <c r="G131" s="2">
        <f t="shared" si="38"/>
        <v>481266.30116800219</v>
      </c>
      <c r="H131" s="2">
        <f t="shared" si="35"/>
        <v>43629072.937895857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2166439.4285714249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514044.31853944063</v>
      </c>
      <c r="Q131" s="2">
        <f t="shared" si="39"/>
        <v>514044.31853944063</v>
      </c>
      <c r="R131" s="2">
        <f t="shared" si="36"/>
        <v>45669525.636002377</v>
      </c>
      <c r="S131" s="2">
        <f t="shared" si="17"/>
        <v>481266.30116800219</v>
      </c>
      <c r="T131" s="2">
        <f t="shared" si="18"/>
        <v>25854.857142857276</v>
      </c>
      <c r="U131" s="2">
        <f t="shared" si="19"/>
        <v>514044.31853944063</v>
      </c>
      <c r="V131" s="2">
        <f t="shared" si="37"/>
        <v>7447199</v>
      </c>
      <c r="W131" s="2">
        <f t="shared" si="20"/>
        <v>282812</v>
      </c>
      <c r="X131" s="2">
        <f t="shared" si="6"/>
        <v>231232.31853944063</v>
      </c>
      <c r="Y131" s="2">
        <f t="shared" si="33"/>
        <v>38222326.636002362</v>
      </c>
      <c r="Z131" s="2" t="str">
        <f t="shared" si="8"/>
        <v>HERE</v>
      </c>
      <c r="AA131" s="2">
        <f>IF(Z131="HERE",Y131,AA130+Graph!$G$1*1000)</f>
        <v>38222326.636002362</v>
      </c>
      <c r="AB131" s="2">
        <f t="shared" si="21"/>
        <v>231232.31853944063</v>
      </c>
      <c r="AC131" s="2">
        <f t="shared" si="34"/>
        <v>7447199</v>
      </c>
      <c r="AD131" s="3">
        <f t="shared" si="10"/>
        <v>38222326.636002362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30217991.055838414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54</v>
      </c>
      <c r="C132" s="7"/>
      <c r="D132" s="2" t="e">
        <f t="shared" si="12"/>
        <v>#N/A</v>
      </c>
      <c r="E132" s="2" t="e">
        <f t="shared" si="22"/>
        <v>#N/A</v>
      </c>
      <c r="F132" s="2">
        <v>482694.16185306013</v>
      </c>
      <c r="G132" s="2">
        <f t="shared" si="38"/>
        <v>482694.16185306013</v>
      </c>
      <c r="H132" s="2">
        <f t="shared" si="35"/>
        <v>44111767.099748917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2192294.2857142822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515829.88185337186</v>
      </c>
      <c r="Q132" s="2">
        <f t="shared" si="39"/>
        <v>515829.88185337186</v>
      </c>
      <c r="R132" s="2">
        <f t="shared" si="36"/>
        <v>46185355.517855749</v>
      </c>
      <c r="S132" s="2">
        <f t="shared" si="17"/>
        <v>482694.16185306013</v>
      </c>
      <c r="T132" s="2">
        <f t="shared" si="18"/>
        <v>25854.857142857276</v>
      </c>
      <c r="U132" s="2">
        <f t="shared" si="19"/>
        <v>515829.88185337186</v>
      </c>
      <c r="V132" s="2">
        <f t="shared" si="37"/>
        <v>7891184</v>
      </c>
      <c r="W132" s="2">
        <f t="shared" si="20"/>
        <v>443985</v>
      </c>
      <c r="X132" s="2">
        <f t="shared" si="6"/>
        <v>71844.881853371859</v>
      </c>
      <c r="Y132" s="2">
        <f t="shared" si="33"/>
        <v>38294171.517855734</v>
      </c>
      <c r="Z132" s="2" t="str">
        <f t="shared" si="8"/>
        <v>HERE</v>
      </c>
      <c r="AA132" s="2">
        <f>IF(Z132="HERE",Y132,AA131+Graph!$G$1*1000)</f>
        <v>38294171.517855734</v>
      </c>
      <c r="AB132" s="2">
        <f t="shared" si="21"/>
        <v>71844.881853371859</v>
      </c>
      <c r="AC132" s="2">
        <f t="shared" si="34"/>
        <v>7891184</v>
      </c>
      <c r="AD132" s="3">
        <f t="shared" si="10"/>
        <v>38294171.517855734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30536433.815373268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55</v>
      </c>
      <c r="C133" s="7"/>
      <c r="D133" s="2" t="e">
        <f t="shared" si="12"/>
        <v>#N/A</v>
      </c>
      <c r="E133" s="2" t="e">
        <f t="shared" si="22"/>
        <v>#N/A</v>
      </c>
      <c r="F133" s="2">
        <v>484122.02253811806</v>
      </c>
      <c r="G133" s="2">
        <f t="shared" si="38"/>
        <v>484122.02253811806</v>
      </c>
      <c r="H133" s="2">
        <f t="shared" si="35"/>
        <v>44595889.122287035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2218149.1428571395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517615.44516728818</v>
      </c>
      <c r="Q133" s="2">
        <f t="shared" si="39"/>
        <v>517615.44516728818</v>
      </c>
      <c r="R133" s="2">
        <f t="shared" si="36"/>
        <v>46702970.963023037</v>
      </c>
      <c r="S133" s="2">
        <f t="shared" si="17"/>
        <v>484122.02253811806</v>
      </c>
      <c r="T133" s="2">
        <f t="shared" si="18"/>
        <v>25854.857142857276</v>
      </c>
      <c r="U133" s="2">
        <f t="shared" si="19"/>
        <v>517615.44516728818</v>
      </c>
      <c r="V133" s="2">
        <f t="shared" si="37"/>
        <v>8378940</v>
      </c>
      <c r="W133" s="2">
        <f t="shared" si="20"/>
        <v>487756</v>
      </c>
      <c r="X133" s="2">
        <f t="shared" si="6"/>
        <v>29859.445167288184</v>
      </c>
      <c r="Y133" s="2">
        <f t="shared" si="33"/>
        <v>38324030.963023022</v>
      </c>
      <c r="Z133" s="2" t="str">
        <f t="shared" si="8"/>
        <v>HERE</v>
      </c>
      <c r="AA133" s="2">
        <f>IF(Z133="HERE",Y133,AA132+Graph!$G$1*1000)</f>
        <v>38324030.963023022</v>
      </c>
      <c r="AB133" s="2">
        <f t="shared" si="21"/>
        <v>29859.445167288184</v>
      </c>
      <c r="AC133" s="2">
        <f t="shared" si="34"/>
        <v>8378940</v>
      </c>
      <c r="AD133" s="3">
        <f t="shared" si="10"/>
        <v>38324030.963023022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30856483.581890661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56</v>
      </c>
      <c r="C134" s="7"/>
      <c r="D134" s="2" t="e">
        <f t="shared" si="12"/>
        <v>#N/A</v>
      </c>
      <c r="E134" s="2" t="e">
        <f t="shared" si="22"/>
        <v>#N/A</v>
      </c>
      <c r="F134" s="2">
        <v>485549.88322316855</v>
      </c>
      <c r="G134" s="2">
        <f t="shared" si="38"/>
        <v>485549.88322316855</v>
      </c>
      <c r="H134" s="2">
        <f t="shared" si="35"/>
        <v>45081439.005510204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2244003.9999999967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519401.00848121941</v>
      </c>
      <c r="Q134" s="2">
        <f t="shared" si="39"/>
        <v>519401.00848121941</v>
      </c>
      <c r="R134" s="2">
        <f t="shared" si="36"/>
        <v>47222371.971504256</v>
      </c>
      <c r="S134" s="2">
        <f t="shared" si="17"/>
        <v>485549.88322316855</v>
      </c>
      <c r="T134" s="2">
        <f t="shared" si="18"/>
        <v>25854.857142857276</v>
      </c>
      <c r="U134" s="2">
        <f t="shared" si="19"/>
        <v>519401.00848121941</v>
      </c>
      <c r="V134" s="2">
        <f t="shared" si="37"/>
        <v>8977329</v>
      </c>
      <c r="W134" s="2">
        <f t="shared" si="20"/>
        <v>598389</v>
      </c>
      <c r="X134" s="2">
        <f t="shared" si="6"/>
        <v>-78987.991518780589</v>
      </c>
      <c r="Y134" s="2">
        <f t="shared" si="33"/>
        <v>38245042.971504241</v>
      </c>
      <c r="Z134" s="2" t="str">
        <f t="shared" si="8"/>
        <v>HERE</v>
      </c>
      <c r="AA134" s="2">
        <f>IF(Z134="HERE",Y134,AA133+Graph!$G$1*1000)</f>
        <v>38245042.971504241</v>
      </c>
      <c r="AB134" s="2">
        <f t="shared" si="21"/>
        <v>-78987.991518780589</v>
      </c>
      <c r="AC134" s="2">
        <f t="shared" si="34"/>
        <v>8977329</v>
      </c>
      <c r="AD134" s="3">
        <f t="shared" si="10"/>
        <v>38245042.971504241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31178140.355390582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57</v>
      </c>
      <c r="C135" s="7"/>
      <c r="D135" s="2" t="e">
        <f t="shared" si="12"/>
        <v>#N/A</v>
      </c>
      <c r="E135" s="2" t="e">
        <f t="shared" si="22"/>
        <v>#N/A</v>
      </c>
      <c r="F135" s="2">
        <v>486977.74390822649</v>
      </c>
      <c r="G135" s="2">
        <f t="shared" si="38"/>
        <v>486977.74390822649</v>
      </c>
      <c r="H135" s="2">
        <f t="shared" si="35"/>
        <v>45568416.74941843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2269858.857142854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521186.57179513574</v>
      </c>
      <c r="Q135" s="2">
        <f t="shared" si="39"/>
        <v>521186.57179513574</v>
      </c>
      <c r="R135" s="2">
        <f t="shared" si="36"/>
        <v>47743558.543299392</v>
      </c>
      <c r="S135" s="2">
        <f t="shared" si="17"/>
        <v>486977.74390822649</v>
      </c>
      <c r="T135" s="2">
        <f t="shared" si="18"/>
        <v>25854.857142857276</v>
      </c>
      <c r="U135" s="2">
        <f t="shared" si="19"/>
        <v>521186.57179513574</v>
      </c>
      <c r="V135" s="2">
        <f t="shared" si="37"/>
        <v>9296367</v>
      </c>
      <c r="W135" s="2">
        <f t="shared" si="20"/>
        <v>319038</v>
      </c>
      <c r="X135" s="2">
        <f t="shared" si="6"/>
        <v>202148.57179513574</v>
      </c>
      <c r="Y135" s="2">
        <f t="shared" si="33"/>
        <v>38447191.543299377</v>
      </c>
      <c r="Z135" s="2" t="str">
        <f t="shared" si="8"/>
        <v>HERE</v>
      </c>
      <c r="AA135" s="2">
        <f>IF(Z135="HERE",Y135,AA134+Graph!$G$1*1000)</f>
        <v>38447191.543299377</v>
      </c>
      <c r="AB135" s="2">
        <f t="shared" si="21"/>
        <v>202148.57179513574</v>
      </c>
      <c r="AC135" s="2">
        <f t="shared" si="34"/>
        <v>9296367</v>
      </c>
      <c r="AD135" s="3">
        <f t="shared" si="10"/>
        <v>38447191.543299377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31501404.135873035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58</v>
      </c>
      <c r="C136" s="7"/>
      <c r="D136" s="2" t="e">
        <f t="shared" si="12"/>
        <v>#N/A</v>
      </c>
      <c r="E136" s="2" t="e">
        <f t="shared" si="22"/>
        <v>#N/A</v>
      </c>
      <c r="F136" s="2">
        <v>488405.60459328443</v>
      </c>
      <c r="G136" s="2">
        <f t="shared" si="38"/>
        <v>488405.60459328443</v>
      </c>
      <c r="H136" s="2">
        <f t="shared" si="35"/>
        <v>46056822.354011714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2295713.7142857113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522972.13510906696</v>
      </c>
      <c r="Q136" s="2">
        <f t="shared" si="39"/>
        <v>522972.13510906696</v>
      </c>
      <c r="R136" s="2">
        <f t="shared" si="36"/>
        <v>48266530.678408459</v>
      </c>
      <c r="S136" s="2">
        <f t="shared" si="17"/>
        <v>488405.60459328443</v>
      </c>
      <c r="T136" s="2">
        <f t="shared" si="18"/>
        <v>25854.857142857276</v>
      </c>
      <c r="U136" s="2">
        <f t="shared" si="19"/>
        <v>522972.13510906696</v>
      </c>
      <c r="V136" s="2">
        <f t="shared" si="37"/>
        <v>9646715</v>
      </c>
      <c r="W136" s="2">
        <f t="shared" si="20"/>
        <v>350348</v>
      </c>
      <c r="X136" s="2">
        <f t="shared" si="6"/>
        <v>172624.13510906696</v>
      </c>
      <c r="Y136" s="2">
        <f t="shared" si="33"/>
        <v>38619815.678408444</v>
      </c>
      <c r="Z136" s="2" t="str">
        <f t="shared" si="8"/>
        <v>HERE</v>
      </c>
      <c r="AA136" s="2">
        <f>IF(Z136="HERE",Y136,AA135+Graph!$G$1*1000)</f>
        <v>38619815.678408444</v>
      </c>
      <c r="AB136" s="2">
        <f t="shared" si="21"/>
        <v>172624.13510906696</v>
      </c>
      <c r="AC136" s="2">
        <f t="shared" si="34"/>
        <v>9646715</v>
      </c>
      <c r="AD136" s="3">
        <f t="shared" si="10"/>
        <v>38619815.678408444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31826274.923338015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59</v>
      </c>
      <c r="C137" s="7"/>
      <c r="D137" s="2" t="e">
        <f t="shared" si="12"/>
        <v>#N/A</v>
      </c>
      <c r="E137" s="2" t="e">
        <f t="shared" si="22"/>
        <v>#N/A</v>
      </c>
      <c r="F137" s="2">
        <v>489833.46527834237</v>
      </c>
      <c r="G137" s="2">
        <f t="shared" si="38"/>
        <v>489833.46527834237</v>
      </c>
      <c r="H137" s="2">
        <f t="shared" si="35"/>
        <v>46546655.819290057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2321568.5714285686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524757.69842298329</v>
      </c>
      <c r="Q137" s="2">
        <f t="shared" si="39"/>
        <v>524757.69842298329</v>
      </c>
      <c r="R137" s="2">
        <f t="shared" si="36"/>
        <v>48791288.376831442</v>
      </c>
      <c r="S137" s="2">
        <f t="shared" si="17"/>
        <v>489833.46527834237</v>
      </c>
      <c r="T137" s="2">
        <f t="shared" si="18"/>
        <v>25854.857142857276</v>
      </c>
      <c r="U137" s="2">
        <f t="shared" si="19"/>
        <v>524757.69842298329</v>
      </c>
      <c r="V137" s="2">
        <f t="shared" si="37"/>
        <v>10021471</v>
      </c>
      <c r="W137" s="2">
        <f t="shared" si="20"/>
        <v>374756</v>
      </c>
      <c r="X137" s="2">
        <f t="shared" si="6"/>
        <v>150001.69842298329</v>
      </c>
      <c r="Y137" s="2">
        <f t="shared" si="33"/>
        <v>38769817.376831427</v>
      </c>
      <c r="Z137" s="2" t="str">
        <f t="shared" si="8"/>
        <v>HERE</v>
      </c>
      <c r="AA137" s="2">
        <f>IF(Z137="HERE",Y137,AA136+Graph!$G$1*1000)</f>
        <v>38769817.376831427</v>
      </c>
      <c r="AB137" s="2">
        <f t="shared" si="21"/>
        <v>150001.69842298329</v>
      </c>
      <c r="AC137" s="2">
        <f t="shared" si="34"/>
        <v>10021471</v>
      </c>
      <c r="AD137" s="3">
        <f t="shared" si="10"/>
        <v>38769817.376831427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32088297.855285533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60</v>
      </c>
      <c r="C138" s="7"/>
      <c r="D138" s="2" t="e">
        <f t="shared" si="12"/>
        <v>#N/A</v>
      </c>
      <c r="E138" s="2" t="e">
        <f t="shared" si="22"/>
        <v>#N/A</v>
      </c>
      <c r="F138" s="2">
        <v>491261.3259634003</v>
      </c>
      <c r="G138" s="2">
        <f t="shared" si="38"/>
        <v>491261.3259634003</v>
      </c>
      <c r="H138" s="2">
        <f t="shared" si="35"/>
        <v>47037917.145253457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2347423.4285714258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526543.26173691452</v>
      </c>
      <c r="Q138" s="2">
        <f t="shared" si="39"/>
        <v>526543.26173691452</v>
      </c>
      <c r="R138" s="2">
        <f t="shared" si="36"/>
        <v>49317831.638568357</v>
      </c>
      <c r="S138" s="2">
        <f t="shared" si="17"/>
        <v>491261.3259634003</v>
      </c>
      <c r="T138" s="2">
        <f t="shared" si="18"/>
        <v>25854.857142857276</v>
      </c>
      <c r="U138" s="2">
        <f t="shared" si="19"/>
        <v>526543.26173691452</v>
      </c>
      <c r="V138" s="2">
        <f t="shared" si="37"/>
        <v>10490487</v>
      </c>
      <c r="W138" s="2">
        <f t="shared" si="20"/>
        <v>469016</v>
      </c>
      <c r="X138" s="2">
        <f t="shared" si="6"/>
        <v>57527.261736914515</v>
      </c>
      <c r="Y138" s="2">
        <f t="shared" si="33"/>
        <v>38827344.638568342</v>
      </c>
      <c r="Z138" s="2" t="str">
        <f t="shared" si="8"/>
        <v>HERE</v>
      </c>
      <c r="AA138" s="2">
        <f>IF(Z138="HERE",Y138,AA137+Graph!$G$1*1000)</f>
        <v>38827344.638568342</v>
      </c>
      <c r="AB138" s="2">
        <f t="shared" si="21"/>
        <v>57527.261736914515</v>
      </c>
      <c r="AC138" s="2">
        <f t="shared" si="34"/>
        <v>10490487</v>
      </c>
      <c r="AD138" s="3">
        <f t="shared" si="10"/>
        <v>38827344.638568342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32291338.094215579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61</v>
      </c>
      <c r="C139" s="7"/>
      <c r="D139" s="2" t="e">
        <f t="shared" si="12"/>
        <v>#N/A</v>
      </c>
      <c r="E139" s="2" t="e">
        <f t="shared" si="22"/>
        <v>#N/A</v>
      </c>
      <c r="F139" s="2">
        <v>492689.18664845824</v>
      </c>
      <c r="G139" s="2">
        <f t="shared" si="38"/>
        <v>492689.18664845824</v>
      </c>
      <c r="H139" s="2">
        <f t="shared" si="35"/>
        <v>47530606.331901915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2373278.2857142831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528328.82505083084</v>
      </c>
      <c r="Q139" s="2">
        <f t="shared" si="39"/>
        <v>528328.82505083084</v>
      </c>
      <c r="R139" s="2">
        <f t="shared" si="36"/>
        <v>49846160.463619187</v>
      </c>
      <c r="S139" s="2">
        <f t="shared" si="17"/>
        <v>492689.18664845824</v>
      </c>
      <c r="T139" s="2">
        <f t="shared" si="18"/>
        <v>25854.857142857276</v>
      </c>
      <c r="U139" s="2">
        <f t="shared" si="19"/>
        <v>528328.82505083084</v>
      </c>
      <c r="V139" s="2">
        <f t="shared" si="37"/>
        <v>10971047</v>
      </c>
      <c r="W139" s="2">
        <f t="shared" si="20"/>
        <v>480560</v>
      </c>
      <c r="X139" s="2">
        <f t="shared" si="6"/>
        <v>47768.825050830841</v>
      </c>
      <c r="Y139" s="2">
        <f t="shared" si="33"/>
        <v>38875113.463619173</v>
      </c>
      <c r="Z139" s="2" t="str">
        <f t="shared" si="8"/>
        <v>HERE</v>
      </c>
      <c r="AA139" s="2">
        <f>IF(Z139="HERE",Y139,AA138+Graph!$G$1*1000)</f>
        <v>38875113.463619173</v>
      </c>
      <c r="AB139" s="2">
        <f t="shared" si="21"/>
        <v>47768.825050830841</v>
      </c>
      <c r="AC139" s="2">
        <f t="shared" si="34"/>
        <v>10971047</v>
      </c>
      <c r="AD139" s="3">
        <f t="shared" si="10"/>
        <v>38875113.463619173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32463896.99012816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62</v>
      </c>
      <c r="C140" s="7"/>
      <c r="D140" s="2" t="e">
        <f t="shared" si="12"/>
        <v>#N/A</v>
      </c>
      <c r="E140" s="2" t="e">
        <f t="shared" si="22"/>
        <v>#N/A</v>
      </c>
      <c r="F140" s="2">
        <v>494117.04733351618</v>
      </c>
      <c r="G140" s="2">
        <f t="shared" si="38"/>
        <v>494117.04733351618</v>
      </c>
      <c r="H140" s="2">
        <f t="shared" si="35"/>
        <v>48024723.379235432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2399133.1428571404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530114.38836476207</v>
      </c>
      <c r="Q140" s="2">
        <f t="shared" si="39"/>
        <v>530114.38836476207</v>
      </c>
      <c r="R140" s="2">
        <f t="shared" si="36"/>
        <v>50376274.85198395</v>
      </c>
      <c r="S140" s="2">
        <f t="shared" si="17"/>
        <v>494117.04733351618</v>
      </c>
      <c r="T140" s="2">
        <f t="shared" si="18"/>
        <v>25854.857142857276</v>
      </c>
      <c r="U140" s="2">
        <f t="shared" si="19"/>
        <v>530114.38836476207</v>
      </c>
      <c r="V140" s="2">
        <f t="shared" si="37"/>
        <v>11465210</v>
      </c>
      <c r="W140" s="2">
        <f t="shared" si="20"/>
        <v>494163</v>
      </c>
      <c r="X140" s="2">
        <f t="shared" si="6"/>
        <v>35951.388364762068</v>
      </c>
      <c r="Y140" s="2">
        <f t="shared" si="33"/>
        <v>38911064.851983935</v>
      </c>
      <c r="Z140" s="2" t="str">
        <f t="shared" si="8"/>
        <v>HERE</v>
      </c>
      <c r="AA140" s="2">
        <f>IF(Z140="HERE",Y140,AA139+Graph!$G$1*1000)</f>
        <v>38911064.851983935</v>
      </c>
      <c r="AB140" s="2">
        <f t="shared" si="21"/>
        <v>35951.388364762068</v>
      </c>
      <c r="AC140" s="2">
        <f t="shared" si="34"/>
        <v>11465210</v>
      </c>
      <c r="AD140" s="3">
        <f t="shared" si="10"/>
        <v>38911064.851983935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32631654.743023265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63</v>
      </c>
      <c r="C141" s="7"/>
      <c r="D141" s="2" t="e">
        <f t="shared" si="12"/>
        <v>#N/A</v>
      </c>
      <c r="E141" s="2" t="e">
        <f t="shared" si="22"/>
        <v>#N/A</v>
      </c>
      <c r="F141" s="2">
        <v>495544.90801856667</v>
      </c>
      <c r="G141" s="2">
        <f t="shared" si="38"/>
        <v>495544.90801856667</v>
      </c>
      <c r="H141" s="2">
        <f t="shared" si="35"/>
        <v>48520268.287253998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2424987.9999999977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531899.95167869329</v>
      </c>
      <c r="Q141" s="2">
        <f t="shared" si="39"/>
        <v>531899.95167869329</v>
      </c>
      <c r="R141" s="2">
        <f t="shared" si="36"/>
        <v>50908174.803662643</v>
      </c>
      <c r="S141" s="2">
        <f t="shared" si="17"/>
        <v>495544.90801856667</v>
      </c>
      <c r="T141" s="2">
        <f t="shared" si="18"/>
        <v>25854.857142857276</v>
      </c>
      <c r="U141" s="2">
        <f t="shared" si="19"/>
        <v>531899.95167869329</v>
      </c>
      <c r="V141" s="2">
        <f t="shared" si="37"/>
        <v>12014288</v>
      </c>
      <c r="W141" s="2">
        <f t="shared" si="20"/>
        <v>549078</v>
      </c>
      <c r="X141" s="2">
        <f t="shared" si="6"/>
        <v>-17178.048321306705</v>
      </c>
      <c r="Y141" s="2">
        <f t="shared" si="33"/>
        <v>38893886.803662628</v>
      </c>
      <c r="Z141" s="2" t="str">
        <f t="shared" si="8"/>
        <v>HERE</v>
      </c>
      <c r="AA141" s="2">
        <f>IF(Z141="HERE",Y141,AA140+Graph!$G$1*1000)</f>
        <v>38893886.803662628</v>
      </c>
      <c r="AB141" s="2">
        <f t="shared" si="21"/>
        <v>-17178.048321306705</v>
      </c>
      <c r="AC141" s="2">
        <f t="shared" si="34"/>
        <v>12014288</v>
      </c>
      <c r="AD141" s="3">
        <f t="shared" si="10"/>
        <v>38893886.803662628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32840389.80290091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64</v>
      </c>
      <c r="C142" s="7"/>
      <c r="D142" s="2" t="e">
        <f t="shared" si="12"/>
        <v>#N/A</v>
      </c>
      <c r="E142" s="2" t="e">
        <f t="shared" si="22"/>
        <v>#N/A</v>
      </c>
      <c r="F142" s="2">
        <v>496972.76870362461</v>
      </c>
      <c r="G142" s="2">
        <f t="shared" si="38"/>
        <v>496972.76870362461</v>
      </c>
      <c r="H142" s="2">
        <f t="shared" si="35"/>
        <v>49017241.055957623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2450842.8571428549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533685.51499260962</v>
      </c>
      <c r="Q142" s="2">
        <f t="shared" si="39"/>
        <v>533685.51499260962</v>
      </c>
      <c r="R142" s="2">
        <f t="shared" si="36"/>
        <v>51441860.318655252</v>
      </c>
      <c r="S142" s="2">
        <f t="shared" si="17"/>
        <v>496972.76870362461</v>
      </c>
      <c r="T142" s="2">
        <f t="shared" si="18"/>
        <v>25854.857142857276</v>
      </c>
      <c r="U142" s="2">
        <f t="shared" si="19"/>
        <v>533685.51499260962</v>
      </c>
      <c r="V142" s="2">
        <f t="shared" si="37"/>
        <v>12294006</v>
      </c>
      <c r="W142" s="2">
        <f t="shared" si="20"/>
        <v>279718</v>
      </c>
      <c r="X142" s="2">
        <f t="shared" si="6"/>
        <v>253967.51499260962</v>
      </c>
      <c r="Y142" s="2">
        <f t="shared" si="33"/>
        <v>39147854.318655238</v>
      </c>
      <c r="Z142" s="2" t="str">
        <f t="shared" si="8"/>
        <v>HERE</v>
      </c>
      <c r="AA142" s="2">
        <f>IF(Z142="HERE",Y142,AA141+Graph!$G$1*1000)</f>
        <v>39147854.318655238</v>
      </c>
      <c r="AB142" s="2">
        <f t="shared" si="21"/>
        <v>253967.51499260962</v>
      </c>
      <c r="AC142" s="2">
        <f t="shared" si="34"/>
        <v>12294006</v>
      </c>
      <c r="AD142" s="3">
        <f t="shared" si="10"/>
        <v>39147854.318655238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33095363.669761095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65</v>
      </c>
      <c r="C143" s="7"/>
      <c r="D143" s="2" t="e">
        <f t="shared" si="12"/>
        <v>#N/A</v>
      </c>
      <c r="E143" s="2" t="e">
        <f t="shared" si="22"/>
        <v>#N/A</v>
      </c>
      <c r="F143" s="2">
        <v>498400.62938868254</v>
      </c>
      <c r="G143" s="2">
        <f t="shared" si="38"/>
        <v>498400.62938868254</v>
      </c>
      <c r="H143" s="2">
        <f t="shared" si="35"/>
        <v>49515641.685346305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2476697.7142857122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535471.07830654085</v>
      </c>
      <c r="Q143" s="2">
        <f t="shared" si="39"/>
        <v>535471.07830654085</v>
      </c>
      <c r="R143" s="2">
        <f t="shared" si="36"/>
        <v>51977331.396961793</v>
      </c>
      <c r="S143" s="2">
        <f t="shared" si="17"/>
        <v>498400.62938868254</v>
      </c>
      <c r="T143" s="2">
        <f t="shared" si="18"/>
        <v>25854.857142857276</v>
      </c>
      <c r="U143" s="2">
        <f t="shared" si="19"/>
        <v>535471.07830654085</v>
      </c>
      <c r="V143" s="2">
        <f t="shared" si="37"/>
        <v>12646486</v>
      </c>
      <c r="W143" s="2">
        <f t="shared" si="20"/>
        <v>352480</v>
      </c>
      <c r="X143" s="2">
        <f t="shared" si="6"/>
        <v>182991.07830654085</v>
      </c>
      <c r="Y143" s="2">
        <f t="shared" si="33"/>
        <v>39330845.396961778</v>
      </c>
      <c r="Z143" s="2" t="str">
        <f t="shared" si="8"/>
        <v>HERE</v>
      </c>
      <c r="AA143" s="2">
        <f>IF(Z143="HERE",Y143,AA142+Graph!$G$1*1000)</f>
        <v>39330845.396961778</v>
      </c>
      <c r="AB143" s="2">
        <f t="shared" si="21"/>
        <v>182991.07830654085</v>
      </c>
      <c r="AC143" s="2">
        <f t="shared" si="34"/>
        <v>12646486</v>
      </c>
      <c r="AD143" s="3">
        <f t="shared" si="10"/>
        <v>39330845.396961778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33370075.893603802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66</v>
      </c>
      <c r="C144" s="7"/>
      <c r="D144" s="2" t="e">
        <f t="shared" si="12"/>
        <v>#N/A</v>
      </c>
      <c r="E144" s="2" t="e">
        <f t="shared" si="22"/>
        <v>#N/A</v>
      </c>
      <c r="F144" s="2">
        <v>499828.49007374048</v>
      </c>
      <c r="G144" s="2">
        <f t="shared" si="38"/>
        <v>499828.49007374048</v>
      </c>
      <c r="H144" s="2">
        <f t="shared" si="35"/>
        <v>50015470.175420046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2502552.5714285695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537256.64162045717</v>
      </c>
      <c r="Q144" s="2">
        <f t="shared" si="39"/>
        <v>537256.64162045717</v>
      </c>
      <c r="R144" s="2">
        <f t="shared" si="36"/>
        <v>52514588.03858225</v>
      </c>
      <c r="S144" s="2">
        <f t="shared" si="17"/>
        <v>499828.49007374048</v>
      </c>
      <c r="T144" s="2">
        <f t="shared" si="18"/>
        <v>25854.857142857276</v>
      </c>
      <c r="U144" s="2">
        <f t="shared" si="19"/>
        <v>537256.64162045717</v>
      </c>
      <c r="V144" s="2">
        <f t="shared" si="37"/>
        <v>13058298</v>
      </c>
      <c r="W144" s="2">
        <f t="shared" si="20"/>
        <v>411812</v>
      </c>
      <c r="X144" s="2">
        <f t="shared" si="6"/>
        <v>125444.64162045717</v>
      </c>
      <c r="Y144" s="2">
        <f t="shared" si="33"/>
        <v>39456290.038582236</v>
      </c>
      <c r="Z144" s="2" t="str">
        <f t="shared" si="8"/>
        <v>HERE</v>
      </c>
      <c r="AA144" s="2">
        <f>IF(Z144="HERE",Y144,AA143+Graph!$G$1*1000)</f>
        <v>39456290.038582236</v>
      </c>
      <c r="AB144" s="2">
        <f t="shared" si="21"/>
        <v>125444.64162045717</v>
      </c>
      <c r="AC144" s="2">
        <f t="shared" si="34"/>
        <v>13058298</v>
      </c>
      <c r="AD144" s="3">
        <f t="shared" si="10"/>
        <v>39456290.038582236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33528171.174429048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67</v>
      </c>
      <c r="C145" s="7"/>
      <c r="D145" s="2" t="e">
        <f t="shared" si="12"/>
        <v>#N/A</v>
      </c>
      <c r="E145" s="2" t="e">
        <f t="shared" si="22"/>
        <v>#N/A</v>
      </c>
      <c r="F145" s="2">
        <v>501256.35075879842</v>
      </c>
      <c r="G145" s="2">
        <f t="shared" si="38"/>
        <v>501256.35075879842</v>
      </c>
      <c r="H145" s="2">
        <f t="shared" si="35"/>
        <v>50516726.526178844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2528407.4285714268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539042.2049343884</v>
      </c>
      <c r="Q145" s="2">
        <f t="shared" si="39"/>
        <v>539042.2049343884</v>
      </c>
      <c r="R145" s="2">
        <f t="shared" si="36"/>
        <v>53053630.243516639</v>
      </c>
      <c r="S145" s="2">
        <f t="shared" si="17"/>
        <v>501256.35075879842</v>
      </c>
      <c r="T145" s="2">
        <f t="shared" si="18"/>
        <v>25854.857142857276</v>
      </c>
      <c r="U145" s="2">
        <f t="shared" si="19"/>
        <v>539042.2049343884</v>
      </c>
      <c r="V145" s="2">
        <f t="shared" si="37"/>
        <v>13509108</v>
      </c>
      <c r="W145" s="2">
        <f t="shared" si="20"/>
        <v>450810</v>
      </c>
      <c r="X145" s="2">
        <f t="shared" si="6"/>
        <v>88232.204934388399</v>
      </c>
      <c r="Y145" s="2">
        <f t="shared" si="33"/>
        <v>39544522.243516624</v>
      </c>
      <c r="Z145" s="2" t="str">
        <f t="shared" si="8"/>
        <v>HERE</v>
      </c>
      <c r="AA145" s="2">
        <f>IF(Z145="HERE",Y145,AA144+Graph!$G$1*1000)</f>
        <v>39544522.243516624</v>
      </c>
      <c r="AB145" s="2">
        <f t="shared" si="21"/>
        <v>88232.204934388399</v>
      </c>
      <c r="AC145" s="2">
        <f t="shared" si="34"/>
        <v>13509108</v>
      </c>
      <c r="AD145" s="3">
        <f t="shared" si="10"/>
        <v>39544522.243516624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33670580.212236814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68</v>
      </c>
      <c r="C146" s="7"/>
      <c r="D146" s="2" t="e">
        <f t="shared" si="12"/>
        <v>#N/A</v>
      </c>
      <c r="E146" s="2" t="e">
        <f t="shared" si="22"/>
        <v>#N/A</v>
      </c>
      <c r="F146" s="2">
        <v>502684.21144385636</v>
      </c>
      <c r="G146" s="2">
        <f t="shared" si="38"/>
        <v>502684.21144385636</v>
      </c>
      <c r="H146" s="2">
        <f t="shared" si="35"/>
        <v>51019410.737622701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2554262.2857142841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540827.76824830472</v>
      </c>
      <c r="Q146" s="2">
        <f t="shared" si="39"/>
        <v>540827.76824830472</v>
      </c>
      <c r="R146" s="2">
        <f t="shared" si="36"/>
        <v>53594458.011764944</v>
      </c>
      <c r="S146" s="2">
        <f t="shared" si="17"/>
        <v>502684.21144385636</v>
      </c>
      <c r="T146" s="2">
        <f t="shared" si="18"/>
        <v>25854.857142857276</v>
      </c>
      <c r="U146" s="2">
        <f t="shared" si="19"/>
        <v>540827.76824830472</v>
      </c>
      <c r="V146" s="2">
        <f t="shared" si="37"/>
        <v>14012224</v>
      </c>
      <c r="W146" s="2">
        <f t="shared" si="20"/>
        <v>503116</v>
      </c>
      <c r="X146" s="2">
        <f t="shared" si="6"/>
        <v>37711.768248304725</v>
      </c>
      <c r="Y146" s="2">
        <f t="shared" si="33"/>
        <v>39582234.011764929</v>
      </c>
      <c r="Z146" s="2" t="str">
        <f t="shared" si="8"/>
        <v>HERE</v>
      </c>
      <c r="AA146" s="2">
        <f>IF(Z146="HERE",Y146,AA145+Graph!$G$1*1000)</f>
        <v>39582234.011764929</v>
      </c>
      <c r="AB146" s="2">
        <f t="shared" si="21"/>
        <v>37711.768248304725</v>
      </c>
      <c r="AC146" s="2">
        <f t="shared" si="34"/>
        <v>14012224</v>
      </c>
      <c r="AD146" s="3">
        <f t="shared" si="10"/>
        <v>39582234.011764929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33775201.307027124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69</v>
      </c>
      <c r="C147" s="7"/>
      <c r="D147" s="2" t="e">
        <f t="shared" si="12"/>
        <v>#N/A</v>
      </c>
      <c r="E147" s="2" t="e">
        <f t="shared" si="22"/>
        <v>#N/A</v>
      </c>
      <c r="F147" s="2">
        <v>504112.07212890685</v>
      </c>
      <c r="G147" s="2">
        <f t="shared" si="38"/>
        <v>504112.07212890685</v>
      </c>
      <c r="H147" s="2">
        <f t="shared" si="35"/>
        <v>51523522.809751607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2580117.1428571413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542613.33156223595</v>
      </c>
      <c r="Q147" s="2">
        <f t="shared" si="39"/>
        <v>542613.33156223595</v>
      </c>
      <c r="R147" s="2">
        <f t="shared" si="36"/>
        <v>54137071.34332718</v>
      </c>
      <c r="S147" s="2">
        <f t="shared" si="17"/>
        <v>504112.07212890685</v>
      </c>
      <c r="T147" s="2">
        <f t="shared" si="18"/>
        <v>25854.857142857276</v>
      </c>
      <c r="U147" s="2">
        <f t="shared" si="19"/>
        <v>542613.33156223595</v>
      </c>
      <c r="V147" s="2">
        <f t="shared" si="37"/>
        <v>14556827</v>
      </c>
      <c r="W147" s="2">
        <f t="shared" si="20"/>
        <v>544603</v>
      </c>
      <c r="X147" s="2">
        <f t="shared" si="6"/>
        <v>-1989.6684377640486</v>
      </c>
      <c r="Y147" s="2">
        <f t="shared" si="33"/>
        <v>39580244.343327165</v>
      </c>
      <c r="Z147" s="2" t="str">
        <f t="shared" si="8"/>
        <v>HERE</v>
      </c>
      <c r="AA147" s="2">
        <f>IF(Z147="HERE",Y147,AA146+Graph!$G$1*1000)</f>
        <v>39580244.343327165</v>
      </c>
      <c r="AB147" s="2">
        <f t="shared" si="21"/>
        <v>-1989.6684377640486</v>
      </c>
      <c r="AC147" s="2">
        <f t="shared" si="34"/>
        <v>14556827</v>
      </c>
      <c r="AD147" s="3">
        <f t="shared" si="10"/>
        <v>39580244.343327165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33823295.358799957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70</v>
      </c>
      <c r="C148" s="7"/>
      <c r="D148" s="2" t="e">
        <f t="shared" si="12"/>
        <v>#N/A</v>
      </c>
      <c r="E148" s="2" t="e">
        <f t="shared" si="22"/>
        <v>#N/A</v>
      </c>
      <c r="F148" s="2">
        <v>505539.93281396478</v>
      </c>
      <c r="G148" s="2">
        <f t="shared" si="38"/>
        <v>505539.93281396478</v>
      </c>
      <c r="H148" s="2">
        <f t="shared" si="35"/>
        <v>52029062.742565572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2605971.9999999986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544398.89487615228</v>
      </c>
      <c r="Q148" s="2">
        <f t="shared" si="39"/>
        <v>544398.89487615228</v>
      </c>
      <c r="R148" s="2">
        <f t="shared" si="36"/>
        <v>54681470.238203332</v>
      </c>
      <c r="S148" s="2">
        <f t="shared" si="17"/>
        <v>505539.93281396478</v>
      </c>
      <c r="T148" s="2">
        <f t="shared" si="18"/>
        <v>25854.857142857276</v>
      </c>
      <c r="U148" s="2">
        <f t="shared" si="19"/>
        <v>544398.89487615228</v>
      </c>
      <c r="V148" s="2">
        <f t="shared" si="37"/>
        <v>15062189</v>
      </c>
      <c r="W148" s="2">
        <f t="shared" si="20"/>
        <v>505362</v>
      </c>
      <c r="X148" s="2">
        <f t="shared" si="6"/>
        <v>39036.894876152277</v>
      </c>
      <c r="Y148" s="2">
        <f t="shared" si="33"/>
        <v>39619281.238203317</v>
      </c>
      <c r="Z148" s="2" t="str">
        <f t="shared" si="8"/>
        <v>HERE</v>
      </c>
      <c r="AA148" s="2">
        <f>IF(Z148="HERE",Y148,AA147+Graph!$G$1*1000)</f>
        <v>39619281.238203317</v>
      </c>
      <c r="AB148" s="2">
        <f t="shared" si="21"/>
        <v>39036.894876152277</v>
      </c>
      <c r="AC148" s="2">
        <f t="shared" si="34"/>
        <v>15062189</v>
      </c>
      <c r="AD148" s="3">
        <f t="shared" si="10"/>
        <v>39619281.238203317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33861332.717555329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71</v>
      </c>
      <c r="C149" s="7"/>
      <c r="D149" s="2" t="e">
        <f t="shared" si="12"/>
        <v>#N/A</v>
      </c>
      <c r="E149" s="2" t="e">
        <f t="shared" si="22"/>
        <v>#N/A</v>
      </c>
      <c r="F149" s="2">
        <v>506967.79349902272</v>
      </c>
      <c r="G149" s="2">
        <f t="shared" si="38"/>
        <v>506967.79349902272</v>
      </c>
      <c r="H149" s="2">
        <f t="shared" si="35"/>
        <v>52536030.536064595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2631826.8571428559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546184.4581900835</v>
      </c>
      <c r="Q149" s="2">
        <f t="shared" si="39"/>
        <v>546184.4581900835</v>
      </c>
      <c r="R149" s="2">
        <f t="shared" si="36"/>
        <v>55227654.696393415</v>
      </c>
      <c r="S149" s="2">
        <f t="shared" si="17"/>
        <v>506967.79349902272</v>
      </c>
      <c r="T149" s="2">
        <f t="shared" si="18"/>
        <v>25854.857142857276</v>
      </c>
      <c r="U149" s="2">
        <f t="shared" si="19"/>
        <v>546184.4581900835</v>
      </c>
      <c r="V149" s="2">
        <f t="shared" si="37"/>
        <v>15300151</v>
      </c>
      <c r="W149" s="2">
        <f t="shared" si="20"/>
        <v>237962</v>
      </c>
      <c r="X149" s="2">
        <f t="shared" si="6"/>
        <v>308222.4581900835</v>
      </c>
      <c r="Y149" s="2">
        <f t="shared" si="33"/>
        <v>39927503.6963934</v>
      </c>
      <c r="Z149" s="2" t="str">
        <f t="shared" si="8"/>
        <v>HERE</v>
      </c>
      <c r="AA149" s="2">
        <f>IF(Z149="HERE",Y149,AA148+Graph!$G$1*1000)</f>
        <v>39927503.6963934</v>
      </c>
      <c r="AB149" s="2">
        <f t="shared" si="21"/>
        <v>308222.4581900835</v>
      </c>
      <c r="AC149" s="2">
        <f t="shared" si="34"/>
        <v>15300151</v>
      </c>
      <c r="AD149" s="3">
        <f t="shared" si="10"/>
        <v>39927503.6963934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34131939.933293223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72</v>
      </c>
      <c r="C150" s="7"/>
      <c r="D150" s="2" t="e">
        <f t="shared" si="12"/>
        <v>#N/A</v>
      </c>
      <c r="E150" s="2" t="e">
        <f t="shared" si="22"/>
        <v>#N/A</v>
      </c>
      <c r="F150" s="2">
        <v>508395.65418408066</v>
      </c>
      <c r="G150" s="2">
        <f t="shared" si="38"/>
        <v>508395.65418408066</v>
      </c>
      <c r="H150" s="2">
        <f t="shared" si="35"/>
        <v>53044426.190248676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2657681.7142857132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547970.02150401473</v>
      </c>
      <c r="Q150" s="2">
        <f t="shared" si="39"/>
        <v>547970.02150401473</v>
      </c>
      <c r="R150" s="2">
        <f t="shared" si="36"/>
        <v>55775624.71789743</v>
      </c>
      <c r="S150" s="2">
        <f t="shared" si="17"/>
        <v>508395.65418408066</v>
      </c>
      <c r="T150" s="2">
        <f t="shared" si="18"/>
        <v>25854.857142857276</v>
      </c>
      <c r="U150" s="2">
        <f t="shared" si="19"/>
        <v>547970.02150401473</v>
      </c>
      <c r="V150" s="2">
        <f t="shared" si="37"/>
        <v>15576107</v>
      </c>
      <c r="W150" s="2">
        <f t="shared" si="20"/>
        <v>275956</v>
      </c>
      <c r="X150" s="2">
        <f t="shared" si="6"/>
        <v>272014.02150401473</v>
      </c>
      <c r="Y150" s="2">
        <f t="shared" si="33"/>
        <v>40199517.717897415</v>
      </c>
      <c r="Z150" s="2" t="str">
        <f t="shared" si="8"/>
        <v>HERE</v>
      </c>
      <c r="AA150" s="2">
        <f>IF(Z150="HERE",Y150,AA149+Graph!$G$1*1000)</f>
        <v>40199517.717897415</v>
      </c>
      <c r="AB150" s="2">
        <f t="shared" si="21"/>
        <v>272014.02150401473</v>
      </c>
      <c r="AC150" s="2">
        <f t="shared" si="34"/>
        <v>15576107</v>
      </c>
      <c r="AD150" s="3">
        <f t="shared" si="10"/>
        <v>40199517.717897415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34353534.106013663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73</v>
      </c>
      <c r="C151" s="7"/>
      <c r="D151" s="2" t="e">
        <f t="shared" si="12"/>
        <v>#N/A</v>
      </c>
      <c r="E151" s="2" t="e">
        <f t="shared" si="22"/>
        <v>#N/A</v>
      </c>
      <c r="F151" s="2">
        <v>509823.5148691386</v>
      </c>
      <c r="G151" s="2">
        <f t="shared" si="38"/>
        <v>509823.5148691386</v>
      </c>
      <c r="H151" s="2">
        <f t="shared" si="35"/>
        <v>53554249.705117814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2683536.5714285704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549755.58481793106</v>
      </c>
      <c r="Q151" s="2">
        <f t="shared" si="39"/>
        <v>549755.58481793106</v>
      </c>
      <c r="R151" s="2">
        <f t="shared" si="36"/>
        <v>56325380.302715361</v>
      </c>
      <c r="S151" s="2">
        <f t="shared" si="17"/>
        <v>509823.5148691386</v>
      </c>
      <c r="T151" s="2">
        <f t="shared" si="18"/>
        <v>25854.857142857276</v>
      </c>
      <c r="U151" s="2">
        <f t="shared" si="19"/>
        <v>549755.58481793106</v>
      </c>
      <c r="V151" s="2">
        <f t="shared" si="37"/>
        <v>15940972</v>
      </c>
      <c r="W151" s="2">
        <f t="shared" si="20"/>
        <v>364865</v>
      </c>
      <c r="X151" s="2">
        <f t="shared" si="6"/>
        <v>184890.58481793106</v>
      </c>
      <c r="Y151" s="2">
        <f t="shared" si="33"/>
        <v>40384408.302715346</v>
      </c>
      <c r="Z151" s="2" t="str">
        <f t="shared" si="8"/>
        <v>HERE</v>
      </c>
      <c r="AA151" s="2">
        <f>IF(Z151="HERE",Y151,AA150+Graph!$G$1*1000)</f>
        <v>40384408.302715346</v>
      </c>
      <c r="AB151" s="2">
        <f t="shared" si="21"/>
        <v>184890.58481793106</v>
      </c>
      <c r="AC151" s="2">
        <f t="shared" si="34"/>
        <v>15940972</v>
      </c>
      <c r="AD151" s="3">
        <f t="shared" si="10"/>
        <v>40384408.302715346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34550204.235716633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74</v>
      </c>
      <c r="C152" s="7"/>
      <c r="D152" s="2" t="e">
        <f t="shared" si="12"/>
        <v>#N/A</v>
      </c>
      <c r="E152" s="2" t="e">
        <f t="shared" si="22"/>
        <v>#N/A</v>
      </c>
      <c r="F152" s="2">
        <v>511251.37555419654</v>
      </c>
      <c r="G152" s="2">
        <f t="shared" si="38"/>
        <v>511251.37555419654</v>
      </c>
      <c r="H152" s="2">
        <f t="shared" si="35"/>
        <v>54065501.080672011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2709391.4285714277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551541.14813186228</v>
      </c>
      <c r="Q152" s="2">
        <f t="shared" si="39"/>
        <v>551541.14813186228</v>
      </c>
      <c r="R152" s="2">
        <f t="shared" si="36"/>
        <v>56876921.450847223</v>
      </c>
      <c r="S152" s="2">
        <f t="shared" si="17"/>
        <v>511251.37555419654</v>
      </c>
      <c r="T152" s="2">
        <f t="shared" si="18"/>
        <v>25854.857142857276</v>
      </c>
      <c r="U152" s="2">
        <f t="shared" si="19"/>
        <v>551541.14813186228</v>
      </c>
      <c r="V152" s="2">
        <f t="shared" si="37"/>
        <v>16423082</v>
      </c>
      <c r="W152" s="2">
        <f t="shared" si="20"/>
        <v>482110</v>
      </c>
      <c r="X152" s="2">
        <f t="shared" si="6"/>
        <v>69431.148131862283</v>
      </c>
      <c r="Y152" s="2">
        <f t="shared" si="33"/>
        <v>40453839.450847208</v>
      </c>
      <c r="Z152" s="2" t="str">
        <f t="shared" si="8"/>
        <v>HERE</v>
      </c>
      <c r="AA152" s="2">
        <f>IF(Z152="HERE",Y152,AA151+Graph!$G$1*1000)</f>
        <v>40453839.450847208</v>
      </c>
      <c r="AB152" s="2">
        <f t="shared" si="21"/>
        <v>69431.148131862283</v>
      </c>
      <c r="AC152" s="2">
        <f t="shared" si="34"/>
        <v>16423082</v>
      </c>
      <c r="AD152" s="3">
        <f t="shared" si="10"/>
        <v>40453839.450847208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34772453.922402129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75</v>
      </c>
      <c r="C153" s="7"/>
      <c r="D153" s="2" t="e">
        <f t="shared" si="12"/>
        <v>#N/A</v>
      </c>
      <c r="E153" s="2" t="e">
        <f t="shared" si="22"/>
        <v>#N/A</v>
      </c>
      <c r="F153" s="2">
        <v>512679.23623925447</v>
      </c>
      <c r="G153" s="2">
        <f t="shared" si="38"/>
        <v>512679.23623925447</v>
      </c>
      <c r="H153" s="2">
        <f t="shared" si="35"/>
        <v>54578180.316911265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2735246.285714285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553326.71144577861</v>
      </c>
      <c r="Q153" s="2">
        <f t="shared" si="39"/>
        <v>553326.71144577861</v>
      </c>
      <c r="R153" s="2">
        <f t="shared" si="36"/>
        <v>57430248.162293002</v>
      </c>
      <c r="S153" s="2">
        <f t="shared" si="17"/>
        <v>512679.23623925447</v>
      </c>
      <c r="T153" s="2">
        <f t="shared" si="18"/>
        <v>25854.857142857276</v>
      </c>
      <c r="U153" s="2">
        <f t="shared" si="19"/>
        <v>553326.71144577861</v>
      </c>
      <c r="V153" s="2">
        <f t="shared" si="37"/>
        <v>16875536</v>
      </c>
      <c r="W153" s="2">
        <f t="shared" si="20"/>
        <v>452454</v>
      </c>
      <c r="X153" s="2">
        <f t="shared" si="6"/>
        <v>100872.71144577861</v>
      </c>
      <c r="Y153" s="2">
        <f t="shared" si="33"/>
        <v>40554712.162292987</v>
      </c>
      <c r="Z153" s="2" t="str">
        <f t="shared" si="8"/>
        <v>HERE</v>
      </c>
      <c r="AA153" s="2">
        <f>IF(Z153="HERE",Y153,AA152+Graph!$G$1*1000)</f>
        <v>40554712.162292987</v>
      </c>
      <c r="AB153" s="2">
        <f t="shared" si="21"/>
        <v>100872.71144577861</v>
      </c>
      <c r="AC153" s="2">
        <f t="shared" si="34"/>
        <v>16875536</v>
      </c>
      <c r="AD153" s="3">
        <f t="shared" si="10"/>
        <v>40554712.162292987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34859313.566070162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76</v>
      </c>
      <c r="C154" s="7"/>
      <c r="D154" s="2" t="e">
        <f t="shared" si="12"/>
        <v>#N/A</v>
      </c>
      <c r="E154" s="2" t="e">
        <f t="shared" si="22"/>
        <v>#N/A</v>
      </c>
      <c r="F154" s="2">
        <v>514107.09692430496</v>
      </c>
      <c r="G154" s="2">
        <f t="shared" si="38"/>
        <v>514107.09692430496</v>
      </c>
      <c r="H154" s="2">
        <f t="shared" si="35"/>
        <v>55092287.41383557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2761101.1428571423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555112.27475970984</v>
      </c>
      <c r="Q154" s="2">
        <f t="shared" si="39"/>
        <v>555112.27475970984</v>
      </c>
      <c r="R154" s="2">
        <f t="shared" si="36"/>
        <v>57985360.437052712</v>
      </c>
      <c r="S154" s="2">
        <f t="shared" si="17"/>
        <v>514107.09692430496</v>
      </c>
      <c r="T154" s="2">
        <f t="shared" si="18"/>
        <v>25854.857142857276</v>
      </c>
      <c r="U154" s="2">
        <f t="shared" si="19"/>
        <v>555112.27475970984</v>
      </c>
      <c r="V154" s="2">
        <f t="shared" si="37"/>
        <v>17247442</v>
      </c>
      <c r="W154" s="2">
        <f t="shared" si="20"/>
        <v>371906</v>
      </c>
      <c r="X154" s="2">
        <f t="shared" si="6"/>
        <v>183206.27475970984</v>
      </c>
      <c r="Y154" s="2">
        <f t="shared" si="33"/>
        <v>40737918.437052697</v>
      </c>
      <c r="Z154" s="2" t="str">
        <f t="shared" si="8"/>
        <v>HERE</v>
      </c>
      <c r="AA154" s="2">
        <f>IF(Z154="HERE",Y154,AA153+Graph!$G$1*1000)</f>
        <v>40737918.437052697</v>
      </c>
      <c r="AB154" s="2">
        <f t="shared" si="21"/>
        <v>183206.27475970984</v>
      </c>
      <c r="AC154" s="2">
        <f t="shared" si="34"/>
        <v>17247442</v>
      </c>
      <c r="AD154" s="3">
        <f t="shared" si="10"/>
        <v>40737918.437052697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34910574.866720721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77</v>
      </c>
      <c r="C155" s="7"/>
      <c r="D155" s="2" t="e">
        <f t="shared" si="12"/>
        <v>#N/A</v>
      </c>
      <c r="E155" s="2" t="e">
        <f t="shared" si="22"/>
        <v>#N/A</v>
      </c>
      <c r="F155" s="2">
        <v>515534.9576093629</v>
      </c>
      <c r="G155" s="2">
        <f t="shared" si="38"/>
        <v>515534.9576093629</v>
      </c>
      <c r="H155" s="2">
        <f t="shared" si="35"/>
        <v>55607822.371444933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2786955.9999999995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556897.83807362616</v>
      </c>
      <c r="Q155" s="2">
        <f t="shared" si="39"/>
        <v>556897.83807362616</v>
      </c>
      <c r="R155" s="2">
        <f t="shared" si="36"/>
        <v>58542258.275126338</v>
      </c>
      <c r="S155" s="2">
        <f t="shared" si="17"/>
        <v>515534.9576093629</v>
      </c>
      <c r="T155" s="2">
        <f t="shared" si="18"/>
        <v>25854.857142857276</v>
      </c>
      <c r="U155" s="2">
        <f t="shared" si="19"/>
        <v>556897.83807362616</v>
      </c>
      <c r="V155" s="2">
        <f t="shared" si="37"/>
        <v>17582121</v>
      </c>
      <c r="W155" s="2">
        <f t="shared" si="20"/>
        <v>334679</v>
      </c>
      <c r="X155" s="2">
        <f t="shared" si="6"/>
        <v>222218.83807362616</v>
      </c>
      <c r="Y155" s="2">
        <f t="shared" si="33"/>
        <v>40960137.275126323</v>
      </c>
      <c r="Z155" s="2" t="str">
        <f t="shared" si="8"/>
        <v>HERE</v>
      </c>
      <c r="AA155" s="2">
        <f>IF(Z155="HERE",Y155,AA154+Graph!$G$1*1000)</f>
        <v>40960137.275126323</v>
      </c>
      <c r="AB155" s="2">
        <f t="shared" si="21"/>
        <v>222218.83807362616</v>
      </c>
      <c r="AC155" s="2">
        <f t="shared" si="34"/>
        <v>17582121</v>
      </c>
      <c r="AD155" s="3">
        <f t="shared" si="10"/>
        <v>40960137.275126323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34869405.124353819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78</v>
      </c>
      <c r="C156" s="7"/>
      <c r="D156" s="2" t="e">
        <f t="shared" si="12"/>
        <v>#N/A</v>
      </c>
      <c r="E156" s="2" t="e">
        <f t="shared" si="22"/>
        <v>#N/A</v>
      </c>
      <c r="F156" s="2">
        <v>516962.81829442084</v>
      </c>
      <c r="G156" s="2">
        <f t="shared" si="38"/>
        <v>516962.81829442084</v>
      </c>
      <c r="H156" s="2">
        <f t="shared" si="35"/>
        <v>56124785.189739354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2812810.8571428568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558683.40138755739</v>
      </c>
      <c r="Q156" s="2">
        <f t="shared" si="39"/>
        <v>558683.40138755739</v>
      </c>
      <c r="R156" s="2">
        <f t="shared" si="36"/>
        <v>59100941.676513895</v>
      </c>
      <c r="S156" s="2">
        <f t="shared" si="17"/>
        <v>516962.81829442084</v>
      </c>
      <c r="T156" s="2">
        <f t="shared" si="18"/>
        <v>25854.857142857276</v>
      </c>
      <c r="U156" s="2">
        <f t="shared" si="19"/>
        <v>558683.40138755739</v>
      </c>
      <c r="V156" s="2">
        <f t="shared" si="37"/>
        <v>17723840</v>
      </c>
      <c r="W156" s="2">
        <f t="shared" si="20"/>
        <v>141719</v>
      </c>
      <c r="X156" s="2">
        <f t="shared" si="6"/>
        <v>416964.40138755739</v>
      </c>
      <c r="Y156" s="2">
        <f t="shared" si="33"/>
        <v>41377101.67651388</v>
      </c>
      <c r="Z156" s="2" t="str">
        <f t="shared" si="8"/>
        <v>HERE</v>
      </c>
      <c r="AA156" s="2">
        <f>IF(Z156="HERE",Y156,AA155+Graph!$G$1*1000)</f>
        <v>41377101.67651388</v>
      </c>
      <c r="AB156" s="2">
        <f t="shared" si="21"/>
        <v>416964.40138755739</v>
      </c>
      <c r="AC156" s="2">
        <f t="shared" si="34"/>
        <v>17723840</v>
      </c>
      <c r="AD156" s="3">
        <f t="shared" si="10"/>
        <v>41377101.67651388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35067290.738969445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79</v>
      </c>
      <c r="C157" s="7"/>
      <c r="D157" s="2" t="e">
        <f t="shared" si="12"/>
        <v>#N/A</v>
      </c>
      <c r="E157" s="2" t="e">
        <f t="shared" si="22"/>
        <v>#N/A</v>
      </c>
      <c r="F157" s="2">
        <v>518390.67897947878</v>
      </c>
      <c r="G157" s="2">
        <f t="shared" si="38"/>
        <v>518390.67897947878</v>
      </c>
      <c r="H157" s="2">
        <f t="shared" si="35"/>
        <v>56643175.868718833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2838665.7142857141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560468.96470147371</v>
      </c>
      <c r="Q157" s="2">
        <f t="shared" si="39"/>
        <v>560468.96470147371</v>
      </c>
      <c r="R157" s="2">
        <f t="shared" si="36"/>
        <v>59661410.641215369</v>
      </c>
      <c r="S157" s="2">
        <f t="shared" si="17"/>
        <v>518390.67897947878</v>
      </c>
      <c r="T157" s="2">
        <f t="shared" si="18"/>
        <v>25854.857142857276</v>
      </c>
      <c r="U157" s="2">
        <f t="shared" si="19"/>
        <v>560468.96470147371</v>
      </c>
      <c r="V157" s="2">
        <f t="shared" si="37"/>
        <v>17916181</v>
      </c>
      <c r="W157" s="2">
        <f t="shared" si="20"/>
        <v>192341</v>
      </c>
      <c r="X157" s="2">
        <f t="shared" si="6"/>
        <v>368127.96470147371</v>
      </c>
      <c r="Y157" s="2">
        <f t="shared" si="33"/>
        <v>41745229.641215354</v>
      </c>
      <c r="Z157" s="2" t="str">
        <f t="shared" si="8"/>
        <v>HERE</v>
      </c>
      <c r="AA157" s="2">
        <f>IF(Z157="HERE",Y157,AA156+Graph!$G$1*1000)</f>
        <v>41745229.641215354</v>
      </c>
      <c r="AB157" s="2">
        <f t="shared" si="21"/>
        <v>368127.96470147371</v>
      </c>
      <c r="AC157" s="2">
        <f t="shared" si="34"/>
        <v>17916181</v>
      </c>
      <c r="AD157" s="3">
        <f t="shared" si="10"/>
        <v>41745229.641215354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35240169.8605676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80</v>
      </c>
      <c r="C158" s="7"/>
      <c r="D158" s="2" t="e">
        <f t="shared" si="12"/>
        <v>#N/A</v>
      </c>
      <c r="E158" s="2" t="e">
        <f t="shared" si="22"/>
        <v>#N/A</v>
      </c>
      <c r="F158" s="2">
        <v>519818.53966453671</v>
      </c>
      <c r="G158" s="2">
        <f t="shared" si="38"/>
        <v>519818.53966453671</v>
      </c>
      <c r="H158" s="2">
        <f t="shared" si="35"/>
        <v>57162994.408383369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2864520.5714285714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562254.52801540494</v>
      </c>
      <c r="Q158" s="2">
        <f t="shared" si="39"/>
        <v>562254.52801540494</v>
      </c>
      <c r="R158" s="2">
        <f t="shared" si="36"/>
        <v>60223665.169230774</v>
      </c>
      <c r="S158" s="2">
        <f t="shared" si="17"/>
        <v>519818.53966453671</v>
      </c>
      <c r="T158" s="2">
        <f t="shared" si="18"/>
        <v>25854.857142857276</v>
      </c>
      <c r="U158" s="2">
        <f t="shared" si="19"/>
        <v>562254.52801540494</v>
      </c>
      <c r="V158" s="2">
        <f t="shared" si="37"/>
        <v>18242873</v>
      </c>
      <c r="W158" s="2">
        <f t="shared" si="20"/>
        <v>326692</v>
      </c>
      <c r="X158" s="2">
        <f t="shared" si="6"/>
        <v>235562.52801540494</v>
      </c>
      <c r="Y158" s="2">
        <f t="shared" si="33"/>
        <v>41980792.169230759</v>
      </c>
      <c r="Z158" s="2" t="str">
        <f t="shared" si="8"/>
        <v>HERE</v>
      </c>
      <c r="AA158" s="2">
        <f>IF(Z158="HERE",Y158,AA157+Graph!$G$1*1000)</f>
        <v>41980792.169230759</v>
      </c>
      <c r="AB158" s="2">
        <f t="shared" si="21"/>
        <v>235562.52801540494</v>
      </c>
      <c r="AC158" s="2">
        <f t="shared" si="34"/>
        <v>18242873</v>
      </c>
      <c r="AD158" s="3">
        <f t="shared" si="10"/>
        <v>41980792.169230759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35393909.189148284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81</v>
      </c>
      <c r="C159" s="7"/>
      <c r="D159" s="2" t="e">
        <f t="shared" si="12"/>
        <v>#N/A</v>
      </c>
      <c r="E159" s="2" t="e">
        <f t="shared" si="22"/>
        <v>#N/A</v>
      </c>
      <c r="F159" s="2">
        <v>521246.40034959465</v>
      </c>
      <c r="G159" s="2">
        <f t="shared" si="38"/>
        <v>521246.40034959465</v>
      </c>
      <c r="H159" s="2">
        <f t="shared" si="35"/>
        <v>57684240.808732964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2890375.4285714286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564040.09132933617</v>
      </c>
      <c r="Q159" s="2">
        <f t="shared" si="39"/>
        <v>564040.09132933617</v>
      </c>
      <c r="R159" s="2">
        <f t="shared" si="36"/>
        <v>60787705.26056011</v>
      </c>
      <c r="S159" s="2">
        <f t="shared" si="17"/>
        <v>521246.40034959465</v>
      </c>
      <c r="T159" s="2">
        <f t="shared" si="18"/>
        <v>25854.857142857276</v>
      </c>
      <c r="U159" s="2">
        <f t="shared" si="19"/>
        <v>564040.09132933617</v>
      </c>
      <c r="V159" s="2">
        <f t="shared" si="37"/>
        <v>18691835</v>
      </c>
      <c r="W159" s="2">
        <f t="shared" si="20"/>
        <v>448962</v>
      </c>
      <c r="X159" s="2">
        <f t="shared" si="6"/>
        <v>115078.09132933617</v>
      </c>
      <c r="Y159" s="2">
        <f t="shared" ref="Y159:Y222" si="40">IF(COUNT($C160)=0,IF(COUNT($C159)=1,C159,SUM(Y158+X159)),C159)</f>
        <v>42095870.260560095</v>
      </c>
      <c r="Z159" s="2" t="str">
        <f t="shared" si="8"/>
        <v>HERE</v>
      </c>
      <c r="AA159" s="2">
        <f>IF(Z159="HERE",Y159,AA158+Graph!$G$1*1000)</f>
        <v>42095870.260560095</v>
      </c>
      <c r="AB159" s="2">
        <f t="shared" si="21"/>
        <v>115078.09132933617</v>
      </c>
      <c r="AC159" s="2">
        <f t="shared" ref="AC159:AC222" si="41">IF(Z160="HERE",V159,AC158)</f>
        <v>18691835</v>
      </c>
      <c r="AD159" s="3">
        <f t="shared" si="10"/>
        <v>42095870.260560095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35469134.524711512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82</v>
      </c>
      <c r="C160" s="7"/>
      <c r="D160" s="2" t="e">
        <f t="shared" si="12"/>
        <v>#N/A</v>
      </c>
      <c r="E160" s="2" t="e">
        <f t="shared" si="22"/>
        <v>#N/A</v>
      </c>
      <c r="F160" s="2">
        <v>522674.26103464514</v>
      </c>
      <c r="G160" s="2">
        <f t="shared" si="38"/>
        <v>522674.26103464514</v>
      </c>
      <c r="H160" s="2">
        <f t="shared" ref="H160:H223" si="42">IF(COUNT($C161)=0,IF(COUNT($C160)=1,C160,SUM(H159+G160)),C160)</f>
        <v>58206915.069767609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2916230.2857142859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565825.65464325249</v>
      </c>
      <c r="Q160" s="2">
        <f t="shared" si="39"/>
        <v>565825.65464325249</v>
      </c>
      <c r="R160" s="2">
        <f t="shared" ref="R160:R223" si="43">IF(COUNT($C161)=0,IF(COUNT($C160)=1,M160,SUM(R159+Q160)),M160)</f>
        <v>61353530.915203363</v>
      </c>
      <c r="S160" s="2">
        <f t="shared" si="17"/>
        <v>522674.26103464514</v>
      </c>
      <c r="T160" s="2">
        <f t="shared" si="18"/>
        <v>25854.857142857276</v>
      </c>
      <c r="U160" s="2">
        <f t="shared" si="19"/>
        <v>565825.65464325249</v>
      </c>
      <c r="V160" s="2">
        <f t="shared" si="37"/>
        <v>19177555</v>
      </c>
      <c r="W160" s="2">
        <f t="shared" si="20"/>
        <v>485720</v>
      </c>
      <c r="X160" s="2">
        <f t="shared" si="6"/>
        <v>80105.654643252492</v>
      </c>
      <c r="Y160" s="2">
        <f t="shared" si="40"/>
        <v>42175975.915203348</v>
      </c>
      <c r="Z160" s="2" t="str">
        <f t="shared" si="8"/>
        <v>HERE</v>
      </c>
      <c r="AA160" s="2">
        <f>IF(Z160="HERE",Y160,AA159+Graph!$G$1*1000)</f>
        <v>42175975.915203348</v>
      </c>
      <c r="AB160" s="2">
        <f t="shared" si="21"/>
        <v>80105.654643252492</v>
      </c>
      <c r="AC160" s="2">
        <f t="shared" si="41"/>
        <v>19177555</v>
      </c>
      <c r="AD160" s="3">
        <f t="shared" si="10"/>
        <v>42175975.915203348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35536154.467257261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83</v>
      </c>
      <c r="C161" s="7"/>
      <c r="D161" s="2" t="e">
        <f t="shared" si="12"/>
        <v>#N/A</v>
      </c>
      <c r="E161" s="2" t="e">
        <f t="shared" si="22"/>
        <v>#N/A</v>
      </c>
      <c r="F161" s="2">
        <v>524102.12171970308</v>
      </c>
      <c r="G161" s="2">
        <f t="shared" si="38"/>
        <v>524102.12171970308</v>
      </c>
      <c r="H161" s="2">
        <f t="shared" si="42"/>
        <v>58731017.191487312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2942085.1428571432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567611.21795718372</v>
      </c>
      <c r="Q161" s="2">
        <f t="shared" si="39"/>
        <v>567611.21795718372</v>
      </c>
      <c r="R161" s="2">
        <f t="shared" si="43"/>
        <v>61921142.133160546</v>
      </c>
      <c r="S161" s="2">
        <f t="shared" si="17"/>
        <v>524102.12171970308</v>
      </c>
      <c r="T161" s="2">
        <f t="shared" si="18"/>
        <v>25854.857142857276</v>
      </c>
      <c r="U161" s="2">
        <f t="shared" si="19"/>
        <v>567611.21795718372</v>
      </c>
      <c r="V161" s="2">
        <f t="shared" si="37"/>
        <v>19682048</v>
      </c>
      <c r="W161" s="2">
        <f t="shared" si="20"/>
        <v>504493</v>
      </c>
      <c r="X161" s="2">
        <f t="shared" si="6"/>
        <v>63118.217957183719</v>
      </c>
      <c r="Y161" s="2">
        <f t="shared" si="40"/>
        <v>42239094.133160532</v>
      </c>
      <c r="Z161" s="2" t="str">
        <f t="shared" si="8"/>
        <v>HERE</v>
      </c>
      <c r="AA161" s="2">
        <f>IF(Z161="HERE",Y161,AA160+Graph!$G$1*1000)</f>
        <v>42239094.133160532</v>
      </c>
      <c r="AB161" s="2">
        <f t="shared" si="21"/>
        <v>63118.217957183719</v>
      </c>
      <c r="AC161" s="2">
        <f t="shared" si="41"/>
        <v>19682048</v>
      </c>
      <c r="AD161" s="3">
        <f t="shared" si="10"/>
        <v>42239094.133160532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35593218.866785541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84</v>
      </c>
      <c r="C162" s="7"/>
      <c r="D162" s="2" t="e">
        <f t="shared" si="12"/>
        <v>#N/A</v>
      </c>
      <c r="E162" s="2" t="e">
        <f t="shared" si="22"/>
        <v>#N/A</v>
      </c>
      <c r="F162" s="2">
        <v>525529.98240476102</v>
      </c>
      <c r="G162" s="2">
        <f t="shared" si="38"/>
        <v>525529.98240476102</v>
      </c>
      <c r="H162" s="2">
        <f t="shared" si="42"/>
        <v>59256547.173892073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2967940.0000000005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569396.78127110004</v>
      </c>
      <c r="Q162" s="2">
        <f t="shared" si="39"/>
        <v>569396.78127110004</v>
      </c>
      <c r="R162" s="2">
        <f t="shared" si="43"/>
        <v>62490538.914431646</v>
      </c>
      <c r="S162" s="2">
        <f t="shared" si="17"/>
        <v>525529.98240476102</v>
      </c>
      <c r="T162" s="2">
        <f t="shared" si="18"/>
        <v>25854.857142857276</v>
      </c>
      <c r="U162" s="2">
        <f t="shared" si="19"/>
        <v>569396.78127110004</v>
      </c>
      <c r="V162" s="2">
        <f t="shared" si="37"/>
        <v>20089551</v>
      </c>
      <c r="W162" s="2">
        <f t="shared" si="20"/>
        <v>407503</v>
      </c>
      <c r="X162" s="2">
        <f t="shared" si="6"/>
        <v>161893.78127110004</v>
      </c>
      <c r="Y162" s="2">
        <f t="shared" si="40"/>
        <v>42400987.914431632</v>
      </c>
      <c r="Z162" s="2" t="str">
        <f t="shared" si="8"/>
        <v>HERE</v>
      </c>
      <c r="AA162" s="2">
        <f>IF(Z162="HERE",Y162,AA161+Graph!$G$1*1000)</f>
        <v>42400987.914431632</v>
      </c>
      <c r="AB162" s="2">
        <f t="shared" si="21"/>
        <v>161893.78127110004</v>
      </c>
      <c r="AC162" s="2">
        <f t="shared" si="41"/>
        <v>20089551</v>
      </c>
      <c r="AD162" s="3">
        <f t="shared" si="10"/>
        <v>42400987.914431632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35605212.523296364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85</v>
      </c>
      <c r="C163" s="7"/>
      <c r="D163" s="2" t="e">
        <f t="shared" si="12"/>
        <v>#N/A</v>
      </c>
      <c r="E163" s="2" t="e">
        <f t="shared" si="22"/>
        <v>#N/A</v>
      </c>
      <c r="F163" s="2">
        <v>526957.84308981895</v>
      </c>
      <c r="G163" s="2">
        <f t="shared" si="38"/>
        <v>526957.84308981895</v>
      </c>
      <c r="H163" s="2">
        <f t="shared" si="42"/>
        <v>59783505.016981892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2993794.8571428577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571182.34458503127</v>
      </c>
      <c r="Q163" s="2">
        <f t="shared" si="39"/>
        <v>571182.34458503127</v>
      </c>
      <c r="R163" s="2">
        <f t="shared" si="43"/>
        <v>63061721.259016678</v>
      </c>
      <c r="S163" s="2">
        <f t="shared" si="17"/>
        <v>526957.84308981895</v>
      </c>
      <c r="T163" s="2">
        <f t="shared" si="18"/>
        <v>25854.857142857276</v>
      </c>
      <c r="U163" s="2">
        <f t="shared" si="19"/>
        <v>571182.34458503127</v>
      </c>
      <c r="V163" s="2">
        <f t="shared" si="37"/>
        <v>20496568.545545049</v>
      </c>
      <c r="W163" s="2">
        <f t="shared" si="20"/>
        <v>407017.54554504901</v>
      </c>
      <c r="X163" s="2">
        <f t="shared" si="6"/>
        <v>164164.79903998226</v>
      </c>
      <c r="Y163" s="2">
        <f t="shared" si="40"/>
        <v>42565152.713471614</v>
      </c>
      <c r="Z163" s="2" t="str">
        <f t="shared" si="8"/>
        <v>HERE</v>
      </c>
      <c r="AA163" s="2">
        <f>IF(Z163="HERE",Y163,AA162+Graph!$G$1*1000)</f>
        <v>42565152.713471614</v>
      </c>
      <c r="AB163" s="2">
        <f t="shared" si="21"/>
        <v>164164.79903998226</v>
      </c>
      <c r="AC163" s="2">
        <f t="shared" si="41"/>
        <v>20496568.545545049</v>
      </c>
      <c r="AD163" s="3">
        <f t="shared" si="10"/>
        <v>42565152.713471614</v>
      </c>
      <c r="AE163" s="2">
        <f>IF(AE161&gt;=52800000,52800000,IF(AB142=Graph!G$1*1000,AE162+Graph!G$1*1000,AC163))</f>
        <v>20496568.545545049</v>
      </c>
      <c r="AF163" s="3">
        <f t="shared" si="11"/>
        <v>20496568.545545049</v>
      </c>
      <c r="AG163" s="3">
        <f t="shared" si="29"/>
        <v>35847769.186789714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86</v>
      </c>
      <c r="C164" s="7"/>
      <c r="D164" s="2" t="e">
        <f t="shared" si="12"/>
        <v>#N/A</v>
      </c>
      <c r="E164" s="2" t="e">
        <f t="shared" si="22"/>
        <v>#N/A</v>
      </c>
      <c r="F164" s="2">
        <v>528385.70377487689</v>
      </c>
      <c r="G164" s="2">
        <f t="shared" si="38"/>
        <v>528385.70377487689</v>
      </c>
      <c r="H164" s="2">
        <f t="shared" si="42"/>
        <v>60311890.720756769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3019649.714285715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572967.9078989476</v>
      </c>
      <c r="Q164" s="2">
        <f t="shared" si="39"/>
        <v>572967.9078989476</v>
      </c>
      <c r="R164" s="2">
        <f t="shared" si="43"/>
        <v>63634689.166915625</v>
      </c>
      <c r="S164" s="2">
        <f t="shared" si="17"/>
        <v>528385.70377487689</v>
      </c>
      <c r="T164" s="2">
        <f t="shared" si="18"/>
        <v>25854.857142857276</v>
      </c>
      <c r="U164" s="2">
        <f t="shared" si="19"/>
        <v>572967.9078989476</v>
      </c>
      <c r="V164" s="2">
        <f t="shared" si="37"/>
        <v>20905013.951775156</v>
      </c>
      <c r="W164" s="2">
        <f t="shared" si="20"/>
        <v>408445.40623010695</v>
      </c>
      <c r="X164" s="2">
        <f t="shared" si="6"/>
        <v>164522.50166884065</v>
      </c>
      <c r="Y164" s="2">
        <f t="shared" si="40"/>
        <v>42729675.215140454</v>
      </c>
      <c r="Z164" s="2" t="str">
        <f t="shared" si="8"/>
        <v>HERE</v>
      </c>
      <c r="AA164" s="2">
        <f>IF(Z164="HERE",Y164,AA163+Graph!$G$1*1000)</f>
        <v>42729675.215140454</v>
      </c>
      <c r="AB164" s="2">
        <f t="shared" si="21"/>
        <v>164522.50166884065</v>
      </c>
      <c r="AC164" s="2">
        <f t="shared" si="41"/>
        <v>20905013.951775156</v>
      </c>
      <c r="AD164" s="3">
        <f t="shared" si="10"/>
        <v>42729675.215140454</v>
      </c>
      <c r="AE164" s="2">
        <f>IF(AE162&gt;=52800000,52800000,IF(AB143=Graph!G$1*1000,AE163+Graph!G$1*1000,AC164))</f>
        <v>20905013.951775156</v>
      </c>
      <c r="AF164" s="3">
        <f t="shared" si="11"/>
        <v>20905013.951775156</v>
      </c>
      <c r="AG164" s="3">
        <f t="shared" si="29"/>
        <v>36030085.157265596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87</v>
      </c>
      <c r="C165" s="7"/>
      <c r="D165" s="2" t="e">
        <f t="shared" si="12"/>
        <v>#N/A</v>
      </c>
      <c r="E165" s="2" t="e">
        <f t="shared" si="22"/>
        <v>#N/A</v>
      </c>
      <c r="F165" s="2">
        <v>529813.56445993483</v>
      </c>
      <c r="G165" s="2">
        <f t="shared" si="38"/>
        <v>529813.56445993483</v>
      </c>
      <c r="H165" s="2">
        <f t="shared" si="42"/>
        <v>60841704.285216704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3045504.5714285723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574753.47121287882</v>
      </c>
      <c r="Q165" s="2">
        <f t="shared" si="39"/>
        <v>574753.47121287882</v>
      </c>
      <c r="R165" s="2">
        <f t="shared" si="43"/>
        <v>64209442.638128504</v>
      </c>
      <c r="S165" s="2">
        <f t="shared" si="17"/>
        <v>529813.56445993483</v>
      </c>
      <c r="T165" s="2">
        <f t="shared" si="18"/>
        <v>25854.857142857276</v>
      </c>
      <c r="U165" s="2">
        <f t="shared" si="19"/>
        <v>574753.47121287882</v>
      </c>
      <c r="V165" s="2">
        <f t="shared" si="37"/>
        <v>21314887.218690321</v>
      </c>
      <c r="W165" s="2">
        <f t="shared" si="20"/>
        <v>409873.26691516489</v>
      </c>
      <c r="X165" s="2">
        <f t="shared" si="6"/>
        <v>164880.20429771394</v>
      </c>
      <c r="Y165" s="2">
        <f t="shared" si="40"/>
        <v>42894555.419438168</v>
      </c>
      <c r="Z165" s="2" t="str">
        <f t="shared" si="8"/>
        <v>HERE</v>
      </c>
      <c r="AA165" s="2">
        <f>IF(Z165="HERE",Y165,AA164+Graph!$G$1*1000)</f>
        <v>42894555.419438168</v>
      </c>
      <c r="AB165" s="2">
        <f t="shared" si="21"/>
        <v>164880.20429771394</v>
      </c>
      <c r="AC165" s="2">
        <f t="shared" si="41"/>
        <v>21314887.218690321</v>
      </c>
      <c r="AD165" s="3">
        <f t="shared" si="10"/>
        <v>42894555.419438168</v>
      </c>
      <c r="AE165" s="2">
        <f>IF(AE163&gt;=52800000,52800000,IF(AB144=Graph!G$1*1000,AE164+Graph!G$1*1000,AC165))</f>
        <v>21314887.218690321</v>
      </c>
      <c r="AF165" s="3">
        <f t="shared" si="11"/>
        <v>21314887.218690321</v>
      </c>
      <c r="AG165" s="3">
        <f t="shared" si="29"/>
        <v>36163575.934724011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88</v>
      </c>
      <c r="C166" s="7"/>
      <c r="D166" s="2" t="e">
        <f t="shared" si="12"/>
        <v>#N/A</v>
      </c>
      <c r="E166" s="2" t="e">
        <f t="shared" si="22"/>
        <v>#N/A</v>
      </c>
      <c r="F166" s="2">
        <v>531241.42514499277</v>
      </c>
      <c r="G166" s="2">
        <f t="shared" ref="G166:G229" si="44">IF(F166&gt;800000,$AK$31*1000,F166)</f>
        <v>531241.42514499277</v>
      </c>
      <c r="H166" s="2">
        <f t="shared" si="42"/>
        <v>61372945.710361697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3071359.4285714296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576539.03452679515</v>
      </c>
      <c r="Q166" s="2">
        <f t="shared" ref="Q166:Q229" si="45">IF(P166&gt;800000,800000,P166)</f>
        <v>576539.03452679515</v>
      </c>
      <c r="R166" s="2">
        <f t="shared" si="43"/>
        <v>64785981.672655299</v>
      </c>
      <c r="S166" s="2">
        <f t="shared" si="17"/>
        <v>531241.42514499277</v>
      </c>
      <c r="T166" s="2">
        <f t="shared" si="18"/>
        <v>25854.857142857276</v>
      </c>
      <c r="U166" s="2">
        <f t="shared" si="19"/>
        <v>576539.03452679515</v>
      </c>
      <c r="V166" s="2">
        <f t="shared" si="37"/>
        <v>21726188.346290544</v>
      </c>
      <c r="W166" s="2">
        <f t="shared" si="20"/>
        <v>411301.12760022283</v>
      </c>
      <c r="X166" s="2">
        <f t="shared" si="6"/>
        <v>165237.90692657232</v>
      </c>
      <c r="Y166" s="2">
        <f t="shared" si="40"/>
        <v>43059793.326364741</v>
      </c>
      <c r="Z166" s="2" t="str">
        <f t="shared" si="8"/>
        <v>HERE</v>
      </c>
      <c r="AA166" s="2">
        <f>IF(Z166="HERE",Y166,AA165+Graph!$G$1*1000)</f>
        <v>43059793.326364741</v>
      </c>
      <c r="AB166" s="2">
        <f t="shared" si="21"/>
        <v>165237.90692657232</v>
      </c>
      <c r="AC166" s="2">
        <f t="shared" si="41"/>
        <v>21726188.346290544</v>
      </c>
      <c r="AD166" s="3">
        <f t="shared" si="10"/>
        <v>43059793.326364741</v>
      </c>
      <c r="AE166" s="2">
        <f>IF(AE164&gt;=52800000,52800000,IF(AB145=Graph!G$1*1000,AE165+Graph!G$1*1000,AC166))</f>
        <v>21726188.346290544</v>
      </c>
      <c r="AF166" s="3">
        <f t="shared" si="11"/>
        <v>21726188.346290544</v>
      </c>
      <c r="AG166" s="3">
        <f t="shared" si="29"/>
        <v>36265525.419164963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89</v>
      </c>
      <c r="C167" s="7"/>
      <c r="D167" s="2" t="e">
        <f t="shared" si="12"/>
        <v>#N/A</v>
      </c>
      <c r="E167" s="2" t="e">
        <f t="shared" si="22"/>
        <v>#N/A</v>
      </c>
      <c r="F167" s="2">
        <v>532669.28583004326</v>
      </c>
      <c r="G167" s="2">
        <f t="shared" si="44"/>
        <v>532669.28583004326</v>
      </c>
      <c r="H167" s="2">
        <f t="shared" si="42"/>
        <v>61905614.99619174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3097214.2857142868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578324.59784072638</v>
      </c>
      <c r="Q167" s="2">
        <f t="shared" si="45"/>
        <v>578324.59784072638</v>
      </c>
      <c r="R167" s="2">
        <f t="shared" si="43"/>
        <v>65364306.270496026</v>
      </c>
      <c r="S167" s="2">
        <f t="shared" si="17"/>
        <v>532669.28583004326</v>
      </c>
      <c r="T167" s="2">
        <f t="shared" si="18"/>
        <v>25854.857142857276</v>
      </c>
      <c r="U167" s="2">
        <f t="shared" si="19"/>
        <v>578324.59784072638</v>
      </c>
      <c r="V167" s="2">
        <f t="shared" si="37"/>
        <v>22138917.334575817</v>
      </c>
      <c r="W167" s="2">
        <f t="shared" si="20"/>
        <v>412728.98828527331</v>
      </c>
      <c r="X167" s="2">
        <f t="shared" si="6"/>
        <v>165595.60955545306</v>
      </c>
      <c r="Y167" s="2">
        <f t="shared" si="40"/>
        <v>43225388.935920194</v>
      </c>
      <c r="Z167" s="2" t="str">
        <f t="shared" si="8"/>
        <v>HERE</v>
      </c>
      <c r="AA167" s="2">
        <f>IF(Z167="HERE",Y167,AA166+Graph!$G$1*1000)</f>
        <v>43225388.935920194</v>
      </c>
      <c r="AB167" s="2">
        <f t="shared" si="21"/>
        <v>165595.60955545306</v>
      </c>
      <c r="AC167" s="2">
        <f t="shared" si="41"/>
        <v>22138917.334575817</v>
      </c>
      <c r="AD167" s="3">
        <f t="shared" si="10"/>
        <v>43225388.935920194</v>
      </c>
      <c r="AE167" s="2">
        <f>IF(AE165&gt;=52800000,52800000,IF(AB146=Graph!G$1*1000,AE166+Graph!G$1*1000,AC167))</f>
        <v>22138917.334575817</v>
      </c>
      <c r="AF167" s="3">
        <f t="shared" si="11"/>
        <v>22138917.334575817</v>
      </c>
      <c r="AG167" s="3">
        <f t="shared" si="29"/>
        <v>36324621.810588442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90</v>
      </c>
      <c r="C168" s="7"/>
      <c r="D168" s="2" t="e">
        <f t="shared" si="12"/>
        <v>#N/A</v>
      </c>
      <c r="E168" s="2" t="e">
        <f t="shared" si="22"/>
        <v>#N/A</v>
      </c>
      <c r="F168" s="2">
        <v>534097.14651510119</v>
      </c>
      <c r="G168" s="2">
        <f t="shared" si="44"/>
        <v>534097.14651510119</v>
      </c>
      <c r="H168" s="2">
        <f t="shared" si="42"/>
        <v>62439712.142706841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3123069.1428571441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580110.1611546427</v>
      </c>
      <c r="Q168" s="2">
        <f t="shared" si="45"/>
        <v>580110.1611546427</v>
      </c>
      <c r="R168" s="2">
        <f t="shared" si="43"/>
        <v>65944416.431650668</v>
      </c>
      <c r="S168" s="2">
        <f t="shared" si="17"/>
        <v>534097.14651510119</v>
      </c>
      <c r="T168" s="2">
        <f t="shared" si="18"/>
        <v>25854.857142857276</v>
      </c>
      <c r="U168" s="2">
        <f t="shared" si="19"/>
        <v>580110.1611546427</v>
      </c>
      <c r="V168" s="2">
        <f t="shared" si="37"/>
        <v>22553074.183546148</v>
      </c>
      <c r="W168" s="2">
        <f t="shared" si="20"/>
        <v>414156.84897033125</v>
      </c>
      <c r="X168" s="2">
        <f t="shared" si="6"/>
        <v>165953.31218431145</v>
      </c>
      <c r="Y168" s="2">
        <f t="shared" si="40"/>
        <v>43391342.248104505</v>
      </c>
      <c r="Z168" s="2" t="str">
        <f t="shared" si="8"/>
        <v>HERE</v>
      </c>
      <c r="AA168" s="2">
        <f>IF(Z168="HERE",Y168,AA167+Graph!$G$1*1000)</f>
        <v>43391342.248104505</v>
      </c>
      <c r="AB168" s="2">
        <f t="shared" si="21"/>
        <v>165953.31218431145</v>
      </c>
      <c r="AC168" s="2">
        <f t="shared" si="41"/>
        <v>22553074.183546148</v>
      </c>
      <c r="AD168" s="3">
        <f t="shared" si="10"/>
        <v>43391342.248104505</v>
      </c>
      <c r="AE168" s="2">
        <f>IF(AE166&gt;=52800000,52800000,IF(AB147=Graph!G$1*1000,AE167+Graph!G$1*1000,AC168))</f>
        <v>22553074.183546148</v>
      </c>
      <c r="AF168" s="3">
        <f t="shared" si="11"/>
        <v>22553074.183546148</v>
      </c>
      <c r="AG168" s="3">
        <f t="shared" si="29"/>
        <v>36350061.258994453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91</v>
      </c>
      <c r="C169" s="7"/>
      <c r="D169" s="2" t="e">
        <f t="shared" si="12"/>
        <v>#N/A</v>
      </c>
      <c r="E169" s="2" t="e">
        <f t="shared" si="22"/>
        <v>#N/A</v>
      </c>
      <c r="F169" s="2">
        <v>535525.00720015913</v>
      </c>
      <c r="G169" s="2">
        <f t="shared" si="44"/>
        <v>535525.00720015913</v>
      </c>
      <c r="H169" s="2">
        <f t="shared" si="42"/>
        <v>62975237.149907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3148924.0000000014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581895.72446857393</v>
      </c>
      <c r="Q169" s="2">
        <f t="shared" si="45"/>
        <v>581895.72446857393</v>
      </c>
      <c r="R169" s="2">
        <f t="shared" si="43"/>
        <v>66526312.156119242</v>
      </c>
      <c r="S169" s="2">
        <f t="shared" si="17"/>
        <v>535525.00720015913</v>
      </c>
      <c r="T169" s="2">
        <f t="shared" si="18"/>
        <v>25854.857142857276</v>
      </c>
      <c r="U169" s="2">
        <f t="shared" si="19"/>
        <v>581895.72446857393</v>
      </c>
      <c r="V169" s="2">
        <f t="shared" si="37"/>
        <v>22968658.893201537</v>
      </c>
      <c r="W169" s="2">
        <f t="shared" si="20"/>
        <v>415584.70965538919</v>
      </c>
      <c r="X169" s="2">
        <f t="shared" si="6"/>
        <v>166311.01481318474</v>
      </c>
      <c r="Y169" s="2">
        <f t="shared" si="40"/>
        <v>43557653.26291769</v>
      </c>
      <c r="Z169" s="2" t="str">
        <f t="shared" si="8"/>
        <v>HERE</v>
      </c>
      <c r="AA169" s="2">
        <f>IF(Z169="HERE",Y169,AA168+Graph!$G$1*1000)</f>
        <v>43557653.26291769</v>
      </c>
      <c r="AB169" s="2">
        <f t="shared" si="21"/>
        <v>166311.01481318474</v>
      </c>
      <c r="AC169" s="2">
        <f t="shared" si="41"/>
        <v>22968658.893201537</v>
      </c>
      <c r="AD169" s="3">
        <f t="shared" si="10"/>
        <v>43557653.26291769</v>
      </c>
      <c r="AE169" s="2">
        <f>IF(AE167&gt;=52800000,52800000,IF(AB148=Graph!G$1*1000,AE168+Graph!G$1*1000,AC169))</f>
        <v>22968658.893201537</v>
      </c>
      <c r="AF169" s="3">
        <f t="shared" si="11"/>
        <v>22968658.893201537</v>
      </c>
      <c r="AG169" s="3">
        <f t="shared" si="29"/>
        <v>36410462.564382993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92</v>
      </c>
      <c r="C170" s="7"/>
      <c r="D170" s="2" t="e">
        <f t="shared" si="12"/>
        <v>#N/A</v>
      </c>
      <c r="E170" s="2" t="e">
        <f t="shared" si="22"/>
        <v>#N/A</v>
      </c>
      <c r="F170" s="2">
        <v>536952.86788521707</v>
      </c>
      <c r="G170" s="2">
        <f t="shared" si="44"/>
        <v>536952.86788521707</v>
      </c>
      <c r="H170" s="2">
        <f t="shared" si="42"/>
        <v>63512190.017792217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3174778.8571428587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583681.28778250515</v>
      </c>
      <c r="Q170" s="2">
        <f t="shared" si="45"/>
        <v>583681.28778250515</v>
      </c>
      <c r="R170" s="2">
        <f t="shared" si="43"/>
        <v>67109993.443901747</v>
      </c>
      <c r="S170" s="2">
        <f t="shared" si="17"/>
        <v>536952.86788521707</v>
      </c>
      <c r="T170" s="2">
        <f t="shared" si="18"/>
        <v>25854.857142857276</v>
      </c>
      <c r="U170" s="2">
        <f t="shared" si="19"/>
        <v>583681.28778250515</v>
      </c>
      <c r="V170" s="2">
        <f t="shared" si="37"/>
        <v>23385671.463541985</v>
      </c>
      <c r="W170" s="2">
        <f t="shared" si="20"/>
        <v>417012.57034044713</v>
      </c>
      <c r="X170" s="2">
        <f t="shared" si="6"/>
        <v>166668.71744205803</v>
      </c>
      <c r="Y170" s="2">
        <f t="shared" si="40"/>
        <v>43724321.980359748</v>
      </c>
      <c r="Z170" s="2" t="str">
        <f t="shared" si="8"/>
        <v>HERE</v>
      </c>
      <c r="AA170" s="2">
        <f>IF(Z170="HERE",Y170,AA169+Graph!$G$1*1000)</f>
        <v>43724321.980359748</v>
      </c>
      <c r="AB170" s="2">
        <f t="shared" si="21"/>
        <v>166668.71744205803</v>
      </c>
      <c r="AC170" s="2">
        <f t="shared" si="41"/>
        <v>23385671.463541985</v>
      </c>
      <c r="AD170" s="3">
        <f t="shared" si="10"/>
        <v>43724321.980359748</v>
      </c>
      <c r="AE170" s="2">
        <f>IF(AE168&gt;=52800000,52800000,IF(AB149=Graph!G$1*1000,AE169+Graph!G$1*1000,AC170))</f>
        <v>23385671.463541985</v>
      </c>
      <c r="AF170" s="3">
        <f t="shared" si="11"/>
        <v>23385671.463541985</v>
      </c>
      <c r="AG170" s="3">
        <f t="shared" si="29"/>
        <v>36699760.87675406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93</v>
      </c>
      <c r="C171" s="7"/>
      <c r="D171" s="2" t="e">
        <f t="shared" si="12"/>
        <v>#N/A</v>
      </c>
      <c r="E171" s="2" t="e">
        <f t="shared" si="22"/>
        <v>#N/A</v>
      </c>
      <c r="F171" s="2">
        <v>538380.72857027501</v>
      </c>
      <c r="G171" s="2">
        <f t="shared" si="44"/>
        <v>538380.72857027501</v>
      </c>
      <c r="H171" s="2">
        <f t="shared" si="42"/>
        <v>64050570.746362492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3200633.7142857159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585466.85109642148</v>
      </c>
      <c r="Q171" s="2">
        <f t="shared" si="45"/>
        <v>585466.85109642148</v>
      </c>
      <c r="R171" s="2">
        <f t="shared" si="43"/>
        <v>67695460.294998169</v>
      </c>
      <c r="S171" s="2">
        <f t="shared" si="17"/>
        <v>538380.72857027501</v>
      </c>
      <c r="T171" s="2">
        <f t="shared" si="18"/>
        <v>25854.857142857276</v>
      </c>
      <c r="U171" s="2">
        <f t="shared" si="19"/>
        <v>585466.85109642148</v>
      </c>
      <c r="V171" s="2">
        <f t="shared" si="37"/>
        <v>23804111.89456749</v>
      </c>
      <c r="W171" s="2">
        <f t="shared" si="20"/>
        <v>418440.43102550507</v>
      </c>
      <c r="X171" s="2">
        <f t="shared" si="6"/>
        <v>167026.42007091641</v>
      </c>
      <c r="Y171" s="2">
        <f t="shared" si="40"/>
        <v>43891348.400430664</v>
      </c>
      <c r="Z171" s="2" t="str">
        <f t="shared" si="8"/>
        <v>HERE</v>
      </c>
      <c r="AA171" s="2">
        <f>IF(Z171="HERE",Y171,AA170+Graph!$G$1*1000)</f>
        <v>43891348.400430664</v>
      </c>
      <c r="AB171" s="2">
        <f t="shared" si="21"/>
        <v>167026.42007091641</v>
      </c>
      <c r="AC171" s="2">
        <f t="shared" si="41"/>
        <v>23804111.89456749</v>
      </c>
      <c r="AD171" s="3">
        <f t="shared" si="10"/>
        <v>43891348.400430664</v>
      </c>
      <c r="AE171" s="2">
        <f>IF(AE169&gt;=52800000,52800000,IF(AB150=Graph!G$1*1000,AE170+Graph!G$1*1000,AC171))</f>
        <v>23804111.89456749</v>
      </c>
      <c r="AF171" s="3">
        <f t="shared" si="11"/>
        <v>23804111.89456749</v>
      </c>
      <c r="AG171" s="3">
        <f t="shared" si="29"/>
        <v>36958371.29610768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94</v>
      </c>
      <c r="C172" s="7"/>
      <c r="D172" s="2" t="e">
        <f t="shared" si="12"/>
        <v>#N/A</v>
      </c>
      <c r="E172" s="2" t="e">
        <f t="shared" si="22"/>
        <v>#N/A</v>
      </c>
      <c r="F172" s="2">
        <v>539808.58925533295</v>
      </c>
      <c r="G172" s="2">
        <f t="shared" si="44"/>
        <v>539808.58925533295</v>
      </c>
      <c r="H172" s="2">
        <f t="shared" si="42"/>
        <v>64590379.335617825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3226488.5714285732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587252.41441035271</v>
      </c>
      <c r="Q172" s="2">
        <f t="shared" si="45"/>
        <v>587252.41441035271</v>
      </c>
      <c r="R172" s="2">
        <f t="shared" si="43"/>
        <v>68282712.709408522</v>
      </c>
      <c r="S172" s="2">
        <f t="shared" si="17"/>
        <v>539808.58925533295</v>
      </c>
      <c r="T172" s="2">
        <f t="shared" si="18"/>
        <v>25854.857142857276</v>
      </c>
      <c r="U172" s="2">
        <f t="shared" si="19"/>
        <v>587252.41441035271</v>
      </c>
      <c r="V172" s="2">
        <f t="shared" si="37"/>
        <v>24223980.186278053</v>
      </c>
      <c r="W172" s="2">
        <f t="shared" si="20"/>
        <v>419868.291710563</v>
      </c>
      <c r="X172" s="2">
        <f t="shared" si="6"/>
        <v>167384.1226997897</v>
      </c>
      <c r="Y172" s="2">
        <f t="shared" si="40"/>
        <v>44058732.523130454</v>
      </c>
      <c r="Z172" s="2" t="str">
        <f t="shared" si="8"/>
        <v>HERE</v>
      </c>
      <c r="AA172" s="2">
        <f>IF(Z172="HERE",Y172,AA171+Graph!$G$1*1000)</f>
        <v>44058732.523130454</v>
      </c>
      <c r="AB172" s="2">
        <f t="shared" si="21"/>
        <v>167384.1226997897</v>
      </c>
      <c r="AC172" s="2">
        <f t="shared" si="41"/>
        <v>24223980.186278053</v>
      </c>
      <c r="AD172" s="3">
        <f t="shared" si="10"/>
        <v>44058732.523130454</v>
      </c>
      <c r="AE172" s="2">
        <f>IF(AE170&gt;=52800000,52800000,IF(AB151=Graph!G$1*1000,AE171+Graph!G$1*1000,AC172))</f>
        <v>24223980.186278053</v>
      </c>
      <c r="AF172" s="3">
        <f t="shared" si="11"/>
        <v>24223980.186278053</v>
      </c>
      <c r="AG172" s="3">
        <f t="shared" si="29"/>
        <v>37143016.072443813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95</v>
      </c>
      <c r="C173" s="7"/>
      <c r="D173" s="2" t="e">
        <f t="shared" si="12"/>
        <v>#N/A</v>
      </c>
      <c r="E173" s="2" t="e">
        <f t="shared" si="22"/>
        <v>#N/A</v>
      </c>
      <c r="F173" s="2">
        <v>541236.44994038343</v>
      </c>
      <c r="G173" s="2">
        <f t="shared" si="44"/>
        <v>541236.44994038343</v>
      </c>
      <c r="H173" s="2">
        <f t="shared" si="42"/>
        <v>65131615.785558209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3252343.4285714305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589037.97772426903</v>
      </c>
      <c r="Q173" s="2">
        <f t="shared" si="45"/>
        <v>589037.97772426903</v>
      </c>
      <c r="R173" s="2">
        <f t="shared" si="43"/>
        <v>68871750.687132791</v>
      </c>
      <c r="S173" s="2">
        <f t="shared" si="17"/>
        <v>541236.44994038343</v>
      </c>
      <c r="T173" s="2">
        <f t="shared" si="18"/>
        <v>25854.857142857276</v>
      </c>
      <c r="U173" s="2">
        <f t="shared" si="19"/>
        <v>589037.97772426903</v>
      </c>
      <c r="V173" s="2">
        <f t="shared" si="37"/>
        <v>24645276.338673666</v>
      </c>
      <c r="W173" s="2">
        <f t="shared" si="20"/>
        <v>421296.15239561349</v>
      </c>
      <c r="X173" s="2">
        <f t="shared" si="6"/>
        <v>167741.82532865554</v>
      </c>
      <c r="Y173" s="2">
        <f t="shared" si="40"/>
        <v>44226474.34845911</v>
      </c>
      <c r="Z173" s="2" t="str">
        <f t="shared" si="8"/>
        <v>HERE</v>
      </c>
      <c r="AA173" s="2">
        <f>IF(Z173="HERE",Y173,AA172+Graph!$G$1*1000)</f>
        <v>44226474.34845911</v>
      </c>
      <c r="AB173" s="2">
        <f t="shared" si="21"/>
        <v>167741.82532865554</v>
      </c>
      <c r="AC173" s="2">
        <f t="shared" si="41"/>
        <v>24645276.338673666</v>
      </c>
      <c r="AD173" s="3">
        <f t="shared" si="10"/>
        <v>44226474.34845911</v>
      </c>
      <c r="AE173" s="2">
        <f>IF(AE171&gt;=52800000,52800000,IF(AB152=Graph!G$1*1000,AE172+Graph!G$1*1000,AC173))</f>
        <v>24645276.338673666</v>
      </c>
      <c r="AF173" s="3">
        <f t="shared" si="11"/>
        <v>24645276.338673666</v>
      </c>
      <c r="AG173" s="3">
        <f t="shared" si="29"/>
        <v>37229609.605762489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96</v>
      </c>
      <c r="C174" s="7"/>
      <c r="D174" s="2" t="e">
        <f t="shared" si="12"/>
        <v>#N/A</v>
      </c>
      <c r="E174" s="2" t="e">
        <f t="shared" si="22"/>
        <v>#N/A</v>
      </c>
      <c r="F174" s="2">
        <v>542664.31062544137</v>
      </c>
      <c r="G174" s="2">
        <f t="shared" si="44"/>
        <v>542664.31062544137</v>
      </c>
      <c r="H174" s="2">
        <f t="shared" si="42"/>
        <v>65674280.09618365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3278198.2857142878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590823.54103820026</v>
      </c>
      <c r="Q174" s="2">
        <f t="shared" si="45"/>
        <v>590823.54103820026</v>
      </c>
      <c r="R174" s="2">
        <f t="shared" si="43"/>
        <v>69462574.228170991</v>
      </c>
      <c r="S174" s="2">
        <f t="shared" si="17"/>
        <v>542664.31062544137</v>
      </c>
      <c r="T174" s="2">
        <f t="shared" si="18"/>
        <v>25854.857142857276</v>
      </c>
      <c r="U174" s="2">
        <f t="shared" si="19"/>
        <v>590823.54103820026</v>
      </c>
      <c r="V174" s="2">
        <f t="shared" si="37"/>
        <v>25068000.351754338</v>
      </c>
      <c r="W174" s="2">
        <f t="shared" si="20"/>
        <v>422724.01308067143</v>
      </c>
      <c r="X174" s="2">
        <f t="shared" si="6"/>
        <v>168099.52795752883</v>
      </c>
      <c r="Y174" s="2">
        <f t="shared" si="40"/>
        <v>44394573.876416638</v>
      </c>
      <c r="Z174" s="2" t="str">
        <f t="shared" si="8"/>
        <v>HERE</v>
      </c>
      <c r="AA174" s="2">
        <f>IF(Z174="HERE",Y174,AA173+Graph!$G$1*1000)</f>
        <v>44394573.876416638</v>
      </c>
      <c r="AB174" s="2">
        <f t="shared" si="21"/>
        <v>168099.52795752883</v>
      </c>
      <c r="AC174" s="2">
        <f t="shared" si="41"/>
        <v>25068000.351754338</v>
      </c>
      <c r="AD174" s="3">
        <f t="shared" si="10"/>
        <v>44394573.876416638</v>
      </c>
      <c r="AE174" s="2">
        <f>IF(AE172&gt;=52800000,52800000,IF(AB153=Graph!G$1*1000,AE173+Graph!G$1*1000,AC174))</f>
        <v>25068000.351754338</v>
      </c>
      <c r="AF174" s="3">
        <f t="shared" si="11"/>
        <v>25068000.351754338</v>
      </c>
      <c r="AG174" s="3">
        <f t="shared" si="29"/>
        <v>37343017.746063687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97</v>
      </c>
      <c r="C175" s="7"/>
      <c r="D175" s="2" t="e">
        <f t="shared" si="12"/>
        <v>#N/A</v>
      </c>
      <c r="E175" s="2" t="e">
        <f t="shared" si="22"/>
        <v>#N/A</v>
      </c>
      <c r="F175" s="2">
        <v>544092.17131049931</v>
      </c>
      <c r="G175" s="2">
        <f t="shared" si="44"/>
        <v>544092.17131049931</v>
      </c>
      <c r="H175" s="2">
        <f t="shared" si="42"/>
        <v>66218372.26749415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3304053.1428571451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592609.10435211658</v>
      </c>
      <c r="Q175" s="2">
        <f t="shared" si="45"/>
        <v>592609.10435211658</v>
      </c>
      <c r="R175" s="2">
        <f t="shared" si="43"/>
        <v>70055183.332523108</v>
      </c>
      <c r="S175" s="2">
        <f t="shared" si="17"/>
        <v>544092.17131049931</v>
      </c>
      <c r="T175" s="2">
        <f t="shared" si="18"/>
        <v>25854.857142857276</v>
      </c>
      <c r="U175" s="2">
        <f t="shared" si="19"/>
        <v>592609.10435211658</v>
      </c>
      <c r="V175" s="2">
        <f t="shared" si="37"/>
        <v>25492152.225520067</v>
      </c>
      <c r="W175" s="2">
        <f t="shared" si="20"/>
        <v>424151.87376572937</v>
      </c>
      <c r="X175" s="2">
        <f t="shared" si="6"/>
        <v>168457.23058638722</v>
      </c>
      <c r="Y175" s="2">
        <f t="shared" si="40"/>
        <v>44563031.107003026</v>
      </c>
      <c r="Z175" s="2" t="str">
        <f t="shared" si="8"/>
        <v>HERE</v>
      </c>
      <c r="AA175" s="2">
        <f>IF(Z175="HERE",Y175,AA174+Graph!$G$1*1000)</f>
        <v>44563031.107003026</v>
      </c>
      <c r="AB175" s="2">
        <f t="shared" si="21"/>
        <v>168457.23058638722</v>
      </c>
      <c r="AC175" s="2">
        <f t="shared" si="41"/>
        <v>25492152.225520067</v>
      </c>
      <c r="AD175" s="3">
        <f t="shared" si="10"/>
        <v>44563031.107003026</v>
      </c>
      <c r="AE175" s="2">
        <f>IF(AE173&gt;=52800000,52800000,IF(AB154=Graph!G$1*1000,AE174+Graph!G$1*1000,AC175))</f>
        <v>25492152.225520067</v>
      </c>
      <c r="AF175" s="3">
        <f t="shared" si="11"/>
        <v>25492152.225520067</v>
      </c>
      <c r="AG175" s="3">
        <f t="shared" si="29"/>
        <v>37526498.693347432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98</v>
      </c>
      <c r="C176" s="7"/>
      <c r="D176" s="2" t="e">
        <f t="shared" si="12"/>
        <v>#N/A</v>
      </c>
      <c r="E176" s="2" t="e">
        <f t="shared" si="22"/>
        <v>#N/A</v>
      </c>
      <c r="F176" s="2">
        <v>545520.03199555725</v>
      </c>
      <c r="G176" s="2">
        <f t="shared" si="44"/>
        <v>545520.03199555725</v>
      </c>
      <c r="H176" s="2">
        <f t="shared" si="42"/>
        <v>66763892.299489707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3329908.0000000023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594394.66766604781</v>
      </c>
      <c r="Q176" s="2">
        <f t="shared" si="45"/>
        <v>594394.66766604781</v>
      </c>
      <c r="R176" s="2">
        <f t="shared" si="43"/>
        <v>70649578.000189155</v>
      </c>
      <c r="S176" s="2">
        <f t="shared" si="17"/>
        <v>545520.03199555725</v>
      </c>
      <c r="T176" s="2">
        <f t="shared" si="18"/>
        <v>25854.857142857276</v>
      </c>
      <c r="U176" s="2">
        <f t="shared" si="19"/>
        <v>594394.66766604781</v>
      </c>
      <c r="V176" s="2">
        <f t="shared" si="37"/>
        <v>25917731.959970854</v>
      </c>
      <c r="W176" s="2">
        <f t="shared" si="20"/>
        <v>425579.73445078731</v>
      </c>
      <c r="X176" s="2">
        <f t="shared" si="6"/>
        <v>168814.93321526051</v>
      </c>
      <c r="Y176" s="2">
        <f t="shared" si="40"/>
        <v>44731846.040218286</v>
      </c>
      <c r="Z176" s="2" t="str">
        <f t="shared" si="8"/>
        <v>HERE</v>
      </c>
      <c r="AA176" s="2">
        <f>IF(Z176="HERE",Y176,AA175+Graph!$G$1*1000)</f>
        <v>44731846.040218286</v>
      </c>
      <c r="AB176" s="2">
        <f t="shared" si="21"/>
        <v>168814.93321526051</v>
      </c>
      <c r="AC176" s="2">
        <f t="shared" si="41"/>
        <v>25917731.959970854</v>
      </c>
      <c r="AD176" s="3">
        <f t="shared" si="10"/>
        <v>44731846.040218286</v>
      </c>
      <c r="AE176" s="2">
        <f>IF(AE174&gt;=52800000,52800000,IF(AB155=Graph!G$1*1000,AE175+Graph!G$1*1000,AC176))</f>
        <v>25917731.959970854</v>
      </c>
      <c r="AF176" s="3">
        <f t="shared" si="11"/>
        <v>25917731.959970854</v>
      </c>
      <c r="AG176" s="3">
        <f t="shared" si="29"/>
        <v>37743229.597613692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99</v>
      </c>
      <c r="C177" s="7"/>
      <c r="D177" s="2" t="e">
        <f t="shared" si="12"/>
        <v>#N/A</v>
      </c>
      <c r="E177" s="2" t="e">
        <f t="shared" si="22"/>
        <v>#N/A</v>
      </c>
      <c r="F177" s="2">
        <v>546947.89268061519</v>
      </c>
      <c r="G177" s="2">
        <f t="shared" si="44"/>
        <v>546947.89268061519</v>
      </c>
      <c r="H177" s="2">
        <f t="shared" si="42"/>
        <v>67310840.192170322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3355762.8571428596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596180.23097996414</v>
      </c>
      <c r="Q177" s="2">
        <f t="shared" si="45"/>
        <v>596180.23097996414</v>
      </c>
      <c r="R177" s="2">
        <f t="shared" si="43"/>
        <v>71245758.231169119</v>
      </c>
      <c r="S177" s="2">
        <f t="shared" si="17"/>
        <v>546947.89268061519</v>
      </c>
      <c r="T177" s="2">
        <f t="shared" si="18"/>
        <v>25854.857142857276</v>
      </c>
      <c r="U177" s="2">
        <f t="shared" si="19"/>
        <v>596180.23097996414</v>
      </c>
      <c r="V177" s="2">
        <f t="shared" si="37"/>
        <v>26344739.555106699</v>
      </c>
      <c r="W177" s="2">
        <f t="shared" si="20"/>
        <v>427007.59513584524</v>
      </c>
      <c r="X177" s="2">
        <f t="shared" si="6"/>
        <v>169172.63584411889</v>
      </c>
      <c r="Y177" s="2">
        <f t="shared" si="40"/>
        <v>44901018.676062405</v>
      </c>
      <c r="Z177" s="2" t="str">
        <f t="shared" si="8"/>
        <v>HERE</v>
      </c>
      <c r="AA177" s="2">
        <f>IF(Z177="HERE",Y177,AA176+Graph!$G$1*1000)</f>
        <v>44901018.676062405</v>
      </c>
      <c r="AB177" s="2">
        <f t="shared" si="21"/>
        <v>169172.63584411889</v>
      </c>
      <c r="AC177" s="2">
        <f t="shared" si="41"/>
        <v>26344739.555106699</v>
      </c>
      <c r="AD177" s="3">
        <f t="shared" si="10"/>
        <v>44901018.676062405</v>
      </c>
      <c r="AE177" s="2">
        <f>IF(AE175&gt;=52800000,52800000,IF(AB156=Graph!G$1*1000,AE176+Graph!G$1*1000,AC177))</f>
        <v>26344739.555106699</v>
      </c>
      <c r="AF177" s="3">
        <f t="shared" si="11"/>
        <v>26344739.555106699</v>
      </c>
      <c r="AG177" s="3">
        <f t="shared" si="29"/>
        <v>38125583.508862495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100</v>
      </c>
      <c r="C178" s="7"/>
      <c r="D178" s="2" t="e">
        <f t="shared" si="12"/>
        <v>#N/A</v>
      </c>
      <c r="E178" s="2" t="e">
        <f t="shared" si="22"/>
        <v>#N/A</v>
      </c>
      <c r="F178" s="2">
        <v>548375.75336567312</v>
      </c>
      <c r="G178" s="2">
        <f t="shared" si="44"/>
        <v>548375.75336567312</v>
      </c>
      <c r="H178" s="2">
        <f t="shared" si="42"/>
        <v>67859215.945535988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3381617.7142857169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597965.79429389536</v>
      </c>
      <c r="Q178" s="2">
        <f t="shared" si="45"/>
        <v>597965.79429389536</v>
      </c>
      <c r="R178" s="2">
        <f t="shared" si="43"/>
        <v>71843724.025463015</v>
      </c>
      <c r="S178" s="2">
        <f t="shared" si="17"/>
        <v>548375.75336566567</v>
      </c>
      <c r="T178" s="2">
        <f t="shared" si="18"/>
        <v>25854.857142857276</v>
      </c>
      <c r="U178" s="2">
        <f t="shared" si="19"/>
        <v>597965.79429389536</v>
      </c>
      <c r="V178" s="2">
        <f t="shared" si="37"/>
        <v>26773175.010927603</v>
      </c>
      <c r="W178" s="2">
        <f t="shared" si="20"/>
        <v>428435.45582090318</v>
      </c>
      <c r="X178" s="2">
        <f t="shared" si="6"/>
        <v>169530.33847299218</v>
      </c>
      <c r="Y178" s="2">
        <f t="shared" si="40"/>
        <v>45070549.014535397</v>
      </c>
      <c r="Z178" s="2" t="str">
        <f t="shared" si="8"/>
        <v>HERE</v>
      </c>
      <c r="AA178" s="2">
        <f>IF(Z178="HERE",Y178,AA177+Graph!$G$1*1000)</f>
        <v>45070549.014535397</v>
      </c>
      <c r="AB178" s="2">
        <f t="shared" si="21"/>
        <v>169530.33847299218</v>
      </c>
      <c r="AC178" s="2">
        <f t="shared" si="41"/>
        <v>26773175.010927603</v>
      </c>
      <c r="AD178" s="3">
        <f t="shared" si="10"/>
        <v>45070549.014535397</v>
      </c>
      <c r="AE178" s="2">
        <f>IF(AE176&gt;=52800000,52800000,IF(AB157=Graph!G$1*1000,AE177+Graph!G$1*1000,AC178))</f>
        <v>26773175.010927603</v>
      </c>
      <c r="AF178" s="3">
        <f t="shared" si="11"/>
        <v>26773175.010927603</v>
      </c>
      <c r="AG178" s="3">
        <f t="shared" si="29"/>
        <v>38466515.727093816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101</v>
      </c>
      <c r="C179" s="7"/>
      <c r="D179" s="2" t="e">
        <f t="shared" si="12"/>
        <v>#N/A</v>
      </c>
      <c r="E179" s="2" t="e">
        <f t="shared" si="22"/>
        <v>#N/A</v>
      </c>
      <c r="F179" s="2">
        <v>549803.61405072361</v>
      </c>
      <c r="G179" s="2">
        <f t="shared" si="44"/>
        <v>549803.61405072361</v>
      </c>
      <c r="H179" s="2">
        <f t="shared" si="42"/>
        <v>68409019.559586704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3407472.5714285742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599751.35760782659</v>
      </c>
      <c r="Q179" s="2">
        <f t="shared" si="45"/>
        <v>599751.35760782659</v>
      </c>
      <c r="R179" s="2">
        <f t="shared" si="43"/>
        <v>72443475.383070841</v>
      </c>
      <c r="S179" s="2">
        <f t="shared" si="17"/>
        <v>549803.61405071616</v>
      </c>
      <c r="T179" s="2">
        <f t="shared" si="18"/>
        <v>25854.857142857276</v>
      </c>
      <c r="U179" s="2">
        <f t="shared" si="19"/>
        <v>599751.35760782659</v>
      </c>
      <c r="V179" s="2">
        <f t="shared" si="37"/>
        <v>27203038.327433564</v>
      </c>
      <c r="W179" s="2">
        <f t="shared" si="20"/>
        <v>429863.31650596112</v>
      </c>
      <c r="X179" s="2">
        <f t="shared" si="6"/>
        <v>169888.04110186547</v>
      </c>
      <c r="Y179" s="2">
        <f t="shared" si="40"/>
        <v>45240437.055637263</v>
      </c>
      <c r="Z179" s="2" t="str">
        <f t="shared" si="8"/>
        <v>HERE</v>
      </c>
      <c r="AA179" s="2">
        <f>IF(Z179="HERE",Y179,AA178+Graph!$G$1*1000)</f>
        <v>45240437.055637263</v>
      </c>
      <c r="AB179" s="2">
        <f t="shared" si="21"/>
        <v>169888.04110186547</v>
      </c>
      <c r="AC179" s="2">
        <f t="shared" si="41"/>
        <v>27203038.327433564</v>
      </c>
      <c r="AD179" s="3">
        <f t="shared" si="10"/>
        <v>45240437.055637263</v>
      </c>
      <c r="AE179" s="2">
        <f>IF(AE177&gt;=52800000,52800000,IF(AB158=Graph!G$1*1000,AE178+Graph!G$1*1000,AC179))</f>
        <v>27203038.327433564</v>
      </c>
      <c r="AF179" s="3">
        <f t="shared" si="11"/>
        <v>27203038.327433564</v>
      </c>
      <c r="AG179" s="3">
        <f t="shared" si="29"/>
        <v>38694856.602307685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102</v>
      </c>
      <c r="C180" s="7"/>
      <c r="D180" s="2" t="e">
        <f t="shared" si="12"/>
        <v>#N/A</v>
      </c>
      <c r="E180" s="2" t="e">
        <f t="shared" si="22"/>
        <v>#N/A</v>
      </c>
      <c r="F180" s="2">
        <v>551231.47473578155</v>
      </c>
      <c r="G180" s="2">
        <f t="shared" si="44"/>
        <v>551231.47473578155</v>
      </c>
      <c r="H180" s="2">
        <f t="shared" si="42"/>
        <v>68960251.034322485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3433327.4285714314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601536.92092174292</v>
      </c>
      <c r="Q180" s="2">
        <f t="shared" si="45"/>
        <v>601536.92092174292</v>
      </c>
      <c r="R180" s="2">
        <f t="shared" si="43"/>
        <v>73045012.303992584</v>
      </c>
      <c r="S180" s="2">
        <f t="shared" si="17"/>
        <v>551231.47473578155</v>
      </c>
      <c r="T180" s="2">
        <f t="shared" si="18"/>
        <v>25854.857142857276</v>
      </c>
      <c r="U180" s="2">
        <f t="shared" si="19"/>
        <v>601536.92092174292</v>
      </c>
      <c r="V180" s="2">
        <f t="shared" si="37"/>
        <v>27634329.504624575</v>
      </c>
      <c r="W180" s="2">
        <f t="shared" si="20"/>
        <v>431291.17719101161</v>
      </c>
      <c r="X180" s="2">
        <f t="shared" si="6"/>
        <v>170245.74373073131</v>
      </c>
      <c r="Y180" s="2">
        <f t="shared" si="40"/>
        <v>45410682.799367994</v>
      </c>
      <c r="Z180" s="2" t="str">
        <f t="shared" si="8"/>
        <v>HERE</v>
      </c>
      <c r="AA180" s="2">
        <f>IF(Z180="HERE",Y180,AA179+Graph!$G$1*1000)</f>
        <v>45410682.799367994</v>
      </c>
      <c r="AB180" s="2">
        <f t="shared" si="21"/>
        <v>170245.74373073131</v>
      </c>
      <c r="AC180" s="2">
        <f t="shared" si="41"/>
        <v>27634329.504624575</v>
      </c>
      <c r="AD180" s="3">
        <f t="shared" si="10"/>
        <v>45410682.799367994</v>
      </c>
      <c r="AE180" s="2">
        <f>IF(AE178&gt;=52800000,52800000,IF(AB159=Graph!G$1*1000,AE179+Graph!G$1*1000,AC180))</f>
        <v>27634329.504624575</v>
      </c>
      <c r="AF180" s="3">
        <f t="shared" si="11"/>
        <v>27634329.504624575</v>
      </c>
      <c r="AG180" s="3">
        <f t="shared" si="29"/>
        <v>38820874.984504089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103</v>
      </c>
      <c r="C181" s="7"/>
      <c r="D181" s="2" t="e">
        <f t="shared" si="12"/>
        <v>#N/A</v>
      </c>
      <c r="E181" s="2" t="e">
        <f t="shared" si="22"/>
        <v>#N/A</v>
      </c>
      <c r="F181" s="2">
        <v>552659.33542083949</v>
      </c>
      <c r="G181" s="2">
        <f t="shared" si="44"/>
        <v>552659.33542083949</v>
      </c>
      <c r="H181" s="2">
        <f t="shared" si="42"/>
        <v>69512910.369743317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3459182.2857142887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603322.48423567414</v>
      </c>
      <c r="Q181" s="2">
        <f t="shared" si="45"/>
        <v>603322.48423567414</v>
      </c>
      <c r="R181" s="2">
        <f t="shared" si="43"/>
        <v>73648334.788228258</v>
      </c>
      <c r="S181" s="2">
        <f t="shared" si="17"/>
        <v>552659.33542083204</v>
      </c>
      <c r="T181" s="2">
        <f t="shared" si="18"/>
        <v>25854.857142857276</v>
      </c>
      <c r="U181" s="2">
        <f t="shared" si="19"/>
        <v>603322.48423567414</v>
      </c>
      <c r="V181" s="2">
        <f t="shared" si="37"/>
        <v>28067048.542500645</v>
      </c>
      <c r="W181" s="2">
        <f t="shared" si="20"/>
        <v>432719.03787606955</v>
      </c>
      <c r="X181" s="2">
        <f t="shared" si="6"/>
        <v>170603.4463596046</v>
      </c>
      <c r="Y181" s="2">
        <f t="shared" si="40"/>
        <v>45581286.245727599</v>
      </c>
      <c r="Z181" s="2" t="str">
        <f t="shared" si="8"/>
        <v>HERE</v>
      </c>
      <c r="AA181" s="2">
        <f>IF(Z181="HERE",Y181,AA180+Graph!$G$1*1000)</f>
        <v>45581286.245727599</v>
      </c>
      <c r="AB181" s="2">
        <f t="shared" si="21"/>
        <v>170603.4463596046</v>
      </c>
      <c r="AC181" s="2">
        <f t="shared" si="41"/>
        <v>28067048.542500645</v>
      </c>
      <c r="AD181" s="3">
        <f t="shared" si="10"/>
        <v>45581286.245727599</v>
      </c>
      <c r="AE181" s="2">
        <f>IF(AE179&gt;=52800000,52800000,IF(AB160=Graph!G$1*1000,AE180+Graph!G$1*1000,AC181))</f>
        <v>28067048.542500645</v>
      </c>
      <c r="AF181" s="3">
        <f t="shared" si="11"/>
        <v>28067048.542500645</v>
      </c>
      <c r="AG181" s="3">
        <f t="shared" si="29"/>
        <v>38917256.073683016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104</v>
      </c>
      <c r="C182" s="7"/>
      <c r="D182" s="2" t="e">
        <f t="shared" si="12"/>
        <v>#N/A</v>
      </c>
      <c r="E182" s="2" t="e">
        <f t="shared" si="22"/>
        <v>#N/A</v>
      </c>
      <c r="F182" s="2">
        <v>554087.19610589743</v>
      </c>
      <c r="G182" s="2">
        <f t="shared" si="44"/>
        <v>554087.19610589743</v>
      </c>
      <c r="H182" s="2">
        <f t="shared" si="42"/>
        <v>70066997.565849215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3485037.142857146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605108.04754959047</v>
      </c>
      <c r="Q182" s="2">
        <f t="shared" si="45"/>
        <v>605108.04754959047</v>
      </c>
      <c r="R182" s="2">
        <f t="shared" si="43"/>
        <v>74253442.835777849</v>
      </c>
      <c r="S182" s="2">
        <f t="shared" si="17"/>
        <v>554087.19610589743</v>
      </c>
      <c r="T182" s="2">
        <f t="shared" si="18"/>
        <v>25854.857142857276</v>
      </c>
      <c r="U182" s="2">
        <f t="shared" si="19"/>
        <v>605108.04754959047</v>
      </c>
      <c r="V182" s="2">
        <f t="shared" si="37"/>
        <v>28501195.441061772</v>
      </c>
      <c r="W182" s="2">
        <f t="shared" si="20"/>
        <v>434146.89856112748</v>
      </c>
      <c r="X182" s="2">
        <f t="shared" si="6"/>
        <v>170961.14898846298</v>
      </c>
      <c r="Y182" s="2">
        <f t="shared" si="40"/>
        <v>45752247.394716062</v>
      </c>
      <c r="Z182" s="2" t="str">
        <f t="shared" si="8"/>
        <v>HERE</v>
      </c>
      <c r="AA182" s="2">
        <f>IF(Z182="HERE",Y182,AA181+Graph!$G$1*1000)</f>
        <v>45752247.394716062</v>
      </c>
      <c r="AB182" s="2">
        <f t="shared" si="21"/>
        <v>170961.14898846298</v>
      </c>
      <c r="AC182" s="2">
        <f t="shared" si="41"/>
        <v>28501195.441061772</v>
      </c>
      <c r="AD182" s="3">
        <f t="shared" si="10"/>
        <v>45752247.394716062</v>
      </c>
      <c r="AE182" s="2">
        <f>IF(AE180&gt;=52800000,52800000,IF(AB161=Graph!G$1*1000,AE181+Graph!G$1*1000,AC182))</f>
        <v>28501195.441061772</v>
      </c>
      <c r="AF182" s="3">
        <f t="shared" si="11"/>
        <v>28501195.441061772</v>
      </c>
      <c r="AG182" s="3">
        <f t="shared" si="29"/>
        <v>38999287.119844481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105</v>
      </c>
      <c r="C183" s="7"/>
      <c r="D183" s="2" t="e">
        <f t="shared" si="12"/>
        <v>#N/A</v>
      </c>
      <c r="E183" s="2" t="e">
        <f t="shared" si="22"/>
        <v>#N/A</v>
      </c>
      <c r="F183" s="2">
        <v>555515.05679095536</v>
      </c>
      <c r="G183" s="2">
        <f t="shared" si="44"/>
        <v>555515.05679095536</v>
      </c>
      <c r="H183" s="2">
        <f t="shared" si="42"/>
        <v>70622512.622640163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3510892.0000000033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606893.6108635217</v>
      </c>
      <c r="Q183" s="2">
        <f t="shared" si="45"/>
        <v>606893.6108635217</v>
      </c>
      <c r="R183" s="2">
        <f t="shared" si="43"/>
        <v>74860336.446641371</v>
      </c>
      <c r="S183" s="2">
        <f t="shared" si="17"/>
        <v>555515.05679094791</v>
      </c>
      <c r="T183" s="2">
        <f t="shared" si="18"/>
        <v>25854.857142857276</v>
      </c>
      <c r="U183" s="2">
        <f t="shared" si="19"/>
        <v>606893.6108635217</v>
      </c>
      <c r="V183" s="2">
        <f t="shared" si="37"/>
        <v>28936770.200307958</v>
      </c>
      <c r="W183" s="2">
        <f t="shared" si="20"/>
        <v>435574.75924618542</v>
      </c>
      <c r="X183" s="2">
        <f t="shared" si="6"/>
        <v>171318.85161733627</v>
      </c>
      <c r="Y183" s="2">
        <f t="shared" si="40"/>
        <v>45923566.246333398</v>
      </c>
      <c r="Z183" s="2" t="str">
        <f t="shared" si="8"/>
        <v>HERE</v>
      </c>
      <c r="AA183" s="2">
        <f>IF(Z183="HERE",Y183,AA182+Graph!$G$1*1000)</f>
        <v>45923566.246333398</v>
      </c>
      <c r="AB183" s="2">
        <f t="shared" si="21"/>
        <v>171318.85161733627</v>
      </c>
      <c r="AC183" s="2">
        <f t="shared" si="41"/>
        <v>28936770.200307958</v>
      </c>
      <c r="AD183" s="3">
        <f t="shared" si="10"/>
        <v>45923566.246333398</v>
      </c>
      <c r="AE183" s="2">
        <f>IF(AE181&gt;=52800000,52800000,IF(AB162=Graph!G$1*1000,AE182+Graph!G$1*1000,AC183))</f>
        <v>28936770.200307958</v>
      </c>
      <c r="AF183" s="3">
        <f t="shared" si="11"/>
        <v>28936770.200307958</v>
      </c>
      <c r="AG183" s="3">
        <f t="shared" si="29"/>
        <v>39165366.672988467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106</v>
      </c>
      <c r="C184" s="7"/>
      <c r="D184" s="2" t="e">
        <f t="shared" si="12"/>
        <v>#N/A</v>
      </c>
      <c r="E184" s="2" t="e">
        <f t="shared" si="22"/>
        <v>#N/A</v>
      </c>
      <c r="F184" s="2">
        <v>556942.9174760133</v>
      </c>
      <c r="G184" s="2">
        <f t="shared" si="44"/>
        <v>556942.9174760133</v>
      </c>
      <c r="H184" s="2">
        <f t="shared" si="42"/>
        <v>71179455.540116176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3536746.8571428605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608679.17417743802</v>
      </c>
      <c r="Q184" s="2">
        <f t="shared" si="45"/>
        <v>608679.17417743802</v>
      </c>
      <c r="R184" s="2">
        <f t="shared" si="43"/>
        <v>75469015.620818809</v>
      </c>
      <c r="S184" s="2">
        <f t="shared" si="17"/>
        <v>556942.9174760133</v>
      </c>
      <c r="T184" s="2">
        <f t="shared" si="18"/>
        <v>25854.857142857276</v>
      </c>
      <c r="U184" s="2">
        <f t="shared" si="19"/>
        <v>608679.17417743802</v>
      </c>
      <c r="V184" s="2">
        <f t="shared" si="37"/>
        <v>29373772.820239201</v>
      </c>
      <c r="W184" s="2">
        <f t="shared" si="20"/>
        <v>437002.61993124336</v>
      </c>
      <c r="X184" s="2">
        <f t="shared" si="6"/>
        <v>171676.55424619466</v>
      </c>
      <c r="Y184" s="2">
        <f t="shared" si="40"/>
        <v>46095242.800579593</v>
      </c>
      <c r="Z184" s="2" t="str">
        <f t="shared" si="8"/>
        <v>HERE</v>
      </c>
      <c r="AA184" s="2">
        <f>IF(Z184="HERE",Y184,AA183+Graph!$G$1*1000)</f>
        <v>46095242.800579593</v>
      </c>
      <c r="AB184" s="2">
        <f t="shared" si="21"/>
        <v>171676.55424619466</v>
      </c>
      <c r="AC184" s="2">
        <f t="shared" si="41"/>
        <v>29373772.820239201</v>
      </c>
      <c r="AD184" s="3">
        <f t="shared" si="10"/>
        <v>46095242.800579593</v>
      </c>
      <c r="AE184" s="2">
        <f>IF(AE182&gt;=52800000,52800000,IF(AB163=Graph!G$1*1000,AE183+Graph!G$1*1000,AC184))</f>
        <v>29373772.820239201</v>
      </c>
      <c r="AF184" s="3">
        <f t="shared" si="11"/>
        <v>29373772.820239201</v>
      </c>
      <c r="AG184" s="3">
        <f t="shared" si="29"/>
        <v>39333465.869401708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107</v>
      </c>
      <c r="C185" s="7"/>
      <c r="D185" s="2" t="e">
        <f t="shared" si="12"/>
        <v>#N/A</v>
      </c>
      <c r="E185" s="2" t="e">
        <f t="shared" si="22"/>
        <v>#N/A</v>
      </c>
      <c r="F185" s="2">
        <v>558370.77816107124</v>
      </c>
      <c r="G185" s="2">
        <f t="shared" si="44"/>
        <v>558370.77816107124</v>
      </c>
      <c r="H185" s="2">
        <f t="shared" si="42"/>
        <v>71737826.31827724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3562601.7142857178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610464.73749136925</v>
      </c>
      <c r="Q185" s="2">
        <f t="shared" si="45"/>
        <v>610464.73749136925</v>
      </c>
      <c r="R185" s="2">
        <f t="shared" si="43"/>
        <v>76079480.358310178</v>
      </c>
      <c r="S185" s="2">
        <f t="shared" si="17"/>
        <v>558370.77816106379</v>
      </c>
      <c r="T185" s="2">
        <f t="shared" si="18"/>
        <v>25854.857142857276</v>
      </c>
      <c r="U185" s="2">
        <f t="shared" si="19"/>
        <v>610464.73749136925</v>
      </c>
      <c r="V185" s="2">
        <f t="shared" si="37"/>
        <v>29812203.300855502</v>
      </c>
      <c r="W185" s="2">
        <f t="shared" si="20"/>
        <v>438430.4806163013</v>
      </c>
      <c r="X185" s="2">
        <f t="shared" si="6"/>
        <v>172034.25687506795</v>
      </c>
      <c r="Y185" s="2">
        <f t="shared" si="40"/>
        <v>46267277.057454661</v>
      </c>
      <c r="Z185" s="2" t="str">
        <f t="shared" si="8"/>
        <v>HERE</v>
      </c>
      <c r="AA185" s="2">
        <f>IF(Z185="HERE",Y185,AA184+Graph!$G$1*1000)</f>
        <v>46267277.057454661</v>
      </c>
      <c r="AB185" s="2">
        <f t="shared" si="21"/>
        <v>172034.25687506795</v>
      </c>
      <c r="AC185" s="2">
        <f t="shared" si="41"/>
        <v>29812203.300855502</v>
      </c>
      <c r="AD185" s="3">
        <f t="shared" si="10"/>
        <v>46267277.057454661</v>
      </c>
      <c r="AE185" s="2">
        <f>IF(AE183&gt;=52800000,52800000,IF(AB164=Graph!G$1*1000,AE184+Graph!G$1*1000,AC185))</f>
        <v>29812203.300855502</v>
      </c>
      <c r="AF185" s="3">
        <f t="shared" si="11"/>
        <v>29812203.300855502</v>
      </c>
      <c r="AG185" s="3">
        <f t="shared" si="29"/>
        <v>39501958.391215168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108</v>
      </c>
      <c r="C186" s="7"/>
      <c r="D186" s="2" t="e">
        <f t="shared" si="12"/>
        <v>#N/A</v>
      </c>
      <c r="E186" s="2" t="e">
        <f t="shared" si="22"/>
        <v>#N/A</v>
      </c>
      <c r="F186" s="2">
        <v>559798.63884612173</v>
      </c>
      <c r="G186" s="2">
        <f t="shared" si="44"/>
        <v>559798.63884612173</v>
      </c>
      <c r="H186" s="2">
        <f t="shared" si="42"/>
        <v>72297624.957123369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3588456.5714285751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612250.30080528557</v>
      </c>
      <c r="Q186" s="2">
        <f t="shared" si="45"/>
        <v>612250.30080528557</v>
      </c>
      <c r="R186" s="2">
        <f t="shared" si="43"/>
        <v>76691730.659115463</v>
      </c>
      <c r="S186" s="2">
        <f t="shared" si="17"/>
        <v>559798.63884612918</v>
      </c>
      <c r="T186" s="2">
        <f t="shared" si="18"/>
        <v>25854.857142857276</v>
      </c>
      <c r="U186" s="2">
        <f t="shared" si="19"/>
        <v>612250.30080528557</v>
      </c>
      <c r="V186" s="2">
        <f t="shared" si="37"/>
        <v>30252061.642156854</v>
      </c>
      <c r="W186" s="2">
        <f t="shared" si="20"/>
        <v>439858.34130135179</v>
      </c>
      <c r="X186" s="2">
        <f t="shared" si="6"/>
        <v>172391.95950393379</v>
      </c>
      <c r="Y186" s="2">
        <f t="shared" si="40"/>
        <v>46439669.016958594</v>
      </c>
      <c r="Z186" s="2" t="str">
        <f t="shared" si="8"/>
        <v>HERE</v>
      </c>
      <c r="AA186" s="2">
        <f>IF(Z186="HERE",Y186,AA185+Graph!$G$1*1000)</f>
        <v>46439669.016958594</v>
      </c>
      <c r="AB186" s="2">
        <f t="shared" si="21"/>
        <v>172391.95950393379</v>
      </c>
      <c r="AC186" s="2">
        <f t="shared" si="41"/>
        <v>30252061.642156854</v>
      </c>
      <c r="AD186" s="3">
        <f t="shared" si="10"/>
        <v>46439669.016958594</v>
      </c>
      <c r="AE186" s="2">
        <f>IF(AE184&gt;=52800000,52800000,IF(AB165=Graph!G$1*1000,AE185+Graph!G$1*1000,AC186))</f>
        <v>30252061.642156854</v>
      </c>
      <c r="AF186" s="3">
        <f t="shared" si="11"/>
        <v>30252061.642156854</v>
      </c>
      <c r="AG186" s="3">
        <f t="shared" si="29"/>
        <v>39670844.238428868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109</v>
      </c>
      <c r="C187" s="7"/>
      <c r="D187" s="2" t="e">
        <f t="shared" si="12"/>
        <v>#N/A</v>
      </c>
      <c r="E187" s="2" t="e">
        <f t="shared" si="22"/>
        <v>#N/A</v>
      </c>
      <c r="F187" s="2">
        <v>561226.49953117967</v>
      </c>
      <c r="G187" s="2">
        <f t="shared" si="44"/>
        <v>561226.49953117967</v>
      </c>
      <c r="H187" s="2">
        <f t="shared" si="42"/>
        <v>72858851.456654549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3614311.4285714324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614035.8641192168</v>
      </c>
      <c r="Q187" s="2">
        <f t="shared" si="45"/>
        <v>614035.8641192168</v>
      </c>
      <c r="R187" s="2">
        <f t="shared" si="43"/>
        <v>77305766.52323468</v>
      </c>
      <c r="S187" s="2">
        <f t="shared" si="17"/>
        <v>561226.49953117967</v>
      </c>
      <c r="T187" s="2">
        <f t="shared" si="18"/>
        <v>25854.857142857276</v>
      </c>
      <c r="U187" s="2">
        <f t="shared" si="19"/>
        <v>614035.8641192168</v>
      </c>
      <c r="V187" s="2">
        <f t="shared" si="37"/>
        <v>30693347.844143264</v>
      </c>
      <c r="W187" s="2">
        <f t="shared" si="20"/>
        <v>441286.20198640972</v>
      </c>
      <c r="X187" s="2">
        <f t="shared" si="6"/>
        <v>172749.66213280708</v>
      </c>
      <c r="Y187" s="2">
        <f t="shared" si="40"/>
        <v>46612418.679091401</v>
      </c>
      <c r="Z187" s="2" t="str">
        <f t="shared" si="8"/>
        <v>HERE</v>
      </c>
      <c r="AA187" s="2">
        <f>IF(Z187="HERE",Y187,AA186+Graph!$G$1*1000)</f>
        <v>46612418.679091401</v>
      </c>
      <c r="AB187" s="2">
        <f t="shared" si="21"/>
        <v>172749.66213280708</v>
      </c>
      <c r="AC187" s="2">
        <f t="shared" si="41"/>
        <v>30693347.844143264</v>
      </c>
      <c r="AD187" s="3">
        <f t="shared" si="10"/>
        <v>46612418.679091401</v>
      </c>
      <c r="AE187" s="2">
        <f>IF(AE185&gt;=52800000,52800000,IF(AB166=Graph!G$1*1000,AE186+Graph!G$1*1000,AC187))</f>
        <v>30693347.844143264</v>
      </c>
      <c r="AF187" s="3">
        <f t="shared" si="11"/>
        <v>30693347.844143264</v>
      </c>
      <c r="AG187" s="3">
        <f t="shared" si="29"/>
        <v>39840123.411042795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110</v>
      </c>
      <c r="C188" s="7"/>
      <c r="D188" s="2" t="e">
        <f t="shared" si="12"/>
        <v>#N/A</v>
      </c>
      <c r="E188" s="2" t="e">
        <f t="shared" si="22"/>
        <v>#N/A</v>
      </c>
      <c r="F188" s="2">
        <v>562654.3602162376</v>
      </c>
      <c r="G188" s="2">
        <f t="shared" si="44"/>
        <v>562654.3602162376</v>
      </c>
      <c r="H188" s="2">
        <f t="shared" si="42"/>
        <v>73421505.816870779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3640166.2857142896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615821.42743314803</v>
      </c>
      <c r="Q188" s="2">
        <f t="shared" si="45"/>
        <v>615821.42743314803</v>
      </c>
      <c r="R188" s="2">
        <f t="shared" si="43"/>
        <v>77921587.950667828</v>
      </c>
      <c r="S188" s="2">
        <f t="shared" si="17"/>
        <v>562654.36021623015</v>
      </c>
      <c r="T188" s="2">
        <f t="shared" si="18"/>
        <v>25854.857142857276</v>
      </c>
      <c r="U188" s="2">
        <f t="shared" si="19"/>
        <v>615821.42743314803</v>
      </c>
      <c r="V188" s="2">
        <f t="shared" si="37"/>
        <v>31136061.906814732</v>
      </c>
      <c r="W188" s="2">
        <f t="shared" si="20"/>
        <v>442714.06267146766</v>
      </c>
      <c r="X188" s="2">
        <f t="shared" si="6"/>
        <v>173107.36476168036</v>
      </c>
      <c r="Y188" s="2">
        <f t="shared" si="40"/>
        <v>46785526.043853082</v>
      </c>
      <c r="Z188" s="2" t="str">
        <f t="shared" si="8"/>
        <v>HERE</v>
      </c>
      <c r="AA188" s="2">
        <f>IF(Z188="HERE",Y188,AA187+Graph!$G$1*1000)</f>
        <v>46785526.043853082</v>
      </c>
      <c r="AB188" s="2">
        <f t="shared" si="21"/>
        <v>173107.36476168036</v>
      </c>
      <c r="AC188" s="2">
        <f t="shared" si="41"/>
        <v>31136061.906814732</v>
      </c>
      <c r="AD188" s="3">
        <f t="shared" si="10"/>
        <v>46785526.043853082</v>
      </c>
      <c r="AE188" s="2">
        <f>IF(AE186&gt;=52800000,52800000,IF(AB167=Graph!G$1*1000,AE187+Graph!G$1*1000,AC188))</f>
        <v>31136061.906814732</v>
      </c>
      <c r="AF188" s="3">
        <f t="shared" si="11"/>
        <v>31136061.906814732</v>
      </c>
      <c r="AG188" s="3">
        <f t="shared" si="29"/>
        <v>40009795.909056969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111</v>
      </c>
      <c r="C189" s="7"/>
      <c r="D189" s="2" t="e">
        <f t="shared" si="12"/>
        <v>#N/A</v>
      </c>
      <c r="E189" s="2" t="e">
        <f t="shared" si="22"/>
        <v>#N/A</v>
      </c>
      <c r="F189" s="2">
        <v>564082.22090129554</v>
      </c>
      <c r="G189" s="2">
        <f t="shared" si="44"/>
        <v>564082.22090129554</v>
      </c>
      <c r="H189" s="2">
        <f t="shared" si="42"/>
        <v>73985588.037772074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3666021.1428571469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617606.99074706435</v>
      </c>
      <c r="Q189" s="2">
        <f t="shared" si="45"/>
        <v>617606.99074706435</v>
      </c>
      <c r="R189" s="2">
        <f t="shared" si="43"/>
        <v>78539194.941414893</v>
      </c>
      <c r="S189" s="2">
        <f t="shared" si="17"/>
        <v>564082.22090129554</v>
      </c>
      <c r="T189" s="2">
        <f t="shared" si="18"/>
        <v>25854.857142857276</v>
      </c>
      <c r="U189" s="2">
        <f t="shared" si="19"/>
        <v>617606.99074706435</v>
      </c>
      <c r="V189" s="2">
        <f t="shared" si="37"/>
        <v>31580203.830171257</v>
      </c>
      <c r="W189" s="2">
        <f t="shared" si="20"/>
        <v>444141.9233565256</v>
      </c>
      <c r="X189" s="2">
        <f t="shared" si="6"/>
        <v>173465.06739053875</v>
      </c>
      <c r="Y189" s="2">
        <f t="shared" si="40"/>
        <v>46958991.111243621</v>
      </c>
      <c r="Z189" s="2" t="str">
        <f t="shared" si="8"/>
        <v>HERE</v>
      </c>
      <c r="AA189" s="2">
        <f>IF(Z189="HERE",Y189,AA188+Graph!$G$1*1000)</f>
        <v>46958991.111243621</v>
      </c>
      <c r="AB189" s="2">
        <f t="shared" si="21"/>
        <v>173465.06739053875</v>
      </c>
      <c r="AC189" s="2">
        <f t="shared" si="41"/>
        <v>31580203.830171257</v>
      </c>
      <c r="AD189" s="3">
        <f t="shared" si="10"/>
        <v>46958991.111243621</v>
      </c>
      <c r="AE189" s="2">
        <f>IF(AE187&gt;=52800000,52800000,IF(AB168=Graph!G$1*1000,AE188+Graph!G$1*1000,AC189))</f>
        <v>31580203.830171257</v>
      </c>
      <c r="AF189" s="3">
        <f t="shared" si="11"/>
        <v>31580203.830171257</v>
      </c>
      <c r="AG189" s="3">
        <f t="shared" si="29"/>
        <v>40179861.732471362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112</v>
      </c>
      <c r="C190" s="7"/>
      <c r="D190" s="2" t="e">
        <f t="shared" si="12"/>
        <v>#N/A</v>
      </c>
      <c r="E190" s="2" t="e">
        <f t="shared" si="22"/>
        <v>#N/A</v>
      </c>
      <c r="F190" s="2">
        <v>565510.08158635348</v>
      </c>
      <c r="G190" s="2">
        <f t="shared" si="44"/>
        <v>565510.08158635348</v>
      </c>
      <c r="H190" s="2">
        <f t="shared" si="42"/>
        <v>74551098.11935842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3691876.0000000042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619392.55406099558</v>
      </c>
      <c r="Q190" s="2">
        <f t="shared" si="45"/>
        <v>619392.55406099558</v>
      </c>
      <c r="R190" s="2">
        <f t="shared" si="43"/>
        <v>79158587.495475888</v>
      </c>
      <c r="S190" s="2">
        <f t="shared" si="17"/>
        <v>565510.08158634603</v>
      </c>
      <c r="T190" s="2">
        <f t="shared" si="18"/>
        <v>25854.857142857276</v>
      </c>
      <c r="U190" s="2">
        <f t="shared" si="19"/>
        <v>619392.55406099558</v>
      </c>
      <c r="V190" s="2">
        <f t="shared" si="37"/>
        <v>32025773.614212841</v>
      </c>
      <c r="W190" s="2">
        <f t="shared" si="20"/>
        <v>445569.78404158354</v>
      </c>
      <c r="X190" s="2">
        <f t="shared" si="6"/>
        <v>173822.77001941204</v>
      </c>
      <c r="Y190" s="2">
        <f t="shared" si="40"/>
        <v>47132813.881263033</v>
      </c>
      <c r="Z190" s="2" t="str">
        <f t="shared" si="8"/>
        <v>HERE</v>
      </c>
      <c r="AA190" s="2">
        <f>IF(Z190="HERE",Y190,AA189+Graph!$G$1*1000)</f>
        <v>47132813.881263033</v>
      </c>
      <c r="AB190" s="2">
        <f t="shared" si="21"/>
        <v>173822.77001941204</v>
      </c>
      <c r="AC190" s="2">
        <f t="shared" si="41"/>
        <v>32025773.614212841</v>
      </c>
      <c r="AD190" s="3">
        <f t="shared" si="10"/>
        <v>47132813.881263033</v>
      </c>
      <c r="AE190" s="2">
        <f>IF(AE188&gt;=52800000,52800000,IF(AB169=Graph!G$1*1000,AE189+Graph!G$1*1000,AC190))</f>
        <v>32025773.614212841</v>
      </c>
      <c r="AF190" s="3">
        <f t="shared" si="11"/>
        <v>32025773.614212841</v>
      </c>
      <c r="AG190" s="3">
        <f t="shared" si="29"/>
        <v>40350320.881285995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113</v>
      </c>
      <c r="C191" s="7"/>
      <c r="D191" s="2" t="e">
        <f t="shared" si="12"/>
        <v>#N/A</v>
      </c>
      <c r="E191" s="2" t="e">
        <f t="shared" si="22"/>
        <v>#N/A</v>
      </c>
      <c r="F191" s="2">
        <v>566937.94227141142</v>
      </c>
      <c r="G191" s="2">
        <f t="shared" si="44"/>
        <v>566937.94227141142</v>
      </c>
      <c r="H191" s="2">
        <f t="shared" si="42"/>
        <v>75118036.061629832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3717730.8571428615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621178.1173749119</v>
      </c>
      <c r="Q191" s="2">
        <f t="shared" si="45"/>
        <v>621178.1173749119</v>
      </c>
      <c r="R191" s="2">
        <f t="shared" si="43"/>
        <v>79779765.6128508</v>
      </c>
      <c r="S191" s="2">
        <f t="shared" si="17"/>
        <v>566937.94227141142</v>
      </c>
      <c r="T191" s="2">
        <f t="shared" si="18"/>
        <v>25854.857142857276</v>
      </c>
      <c r="U191" s="2">
        <f t="shared" si="19"/>
        <v>621178.1173749119</v>
      </c>
      <c r="V191" s="2">
        <f t="shared" si="37"/>
        <v>32472771.258939482</v>
      </c>
      <c r="W191" s="2">
        <f t="shared" si="20"/>
        <v>446997.64472664148</v>
      </c>
      <c r="X191" s="2">
        <f t="shared" si="6"/>
        <v>174180.47264827043</v>
      </c>
      <c r="Y191" s="2">
        <f t="shared" si="40"/>
        <v>47306994.353911303</v>
      </c>
      <c r="Z191" s="2" t="str">
        <f t="shared" si="8"/>
        <v>HERE</v>
      </c>
      <c r="AA191" s="2">
        <f>IF(Z191="HERE",Y191,AA190+Graph!$G$1*1000)</f>
        <v>47306994.353911303</v>
      </c>
      <c r="AB191" s="2">
        <f t="shared" si="21"/>
        <v>174180.47264827043</v>
      </c>
      <c r="AC191" s="2">
        <f t="shared" si="41"/>
        <v>32472771.258939482</v>
      </c>
      <c r="AD191" s="3">
        <f t="shared" si="10"/>
        <v>47306994.353911303</v>
      </c>
      <c r="AE191" s="2">
        <f>IF(AE189&gt;=52800000,52800000,IF(AB170=Graph!G$1*1000,AE190+Graph!G$1*1000,AC191))</f>
        <v>32472771.258939482</v>
      </c>
      <c r="AF191" s="3">
        <f t="shared" si="11"/>
        <v>32472771.258939482</v>
      </c>
      <c r="AG191" s="3">
        <f t="shared" si="29"/>
        <v>40521173.355500877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114</v>
      </c>
      <c r="C192" s="7"/>
      <c r="D192" s="2" t="e">
        <f t="shared" si="12"/>
        <v>#N/A</v>
      </c>
      <c r="E192" s="2" t="e">
        <f t="shared" si="22"/>
        <v>#N/A</v>
      </c>
      <c r="F192" s="2">
        <v>568365.80295646191</v>
      </c>
      <c r="G192" s="2">
        <f t="shared" si="44"/>
        <v>568365.80295646191</v>
      </c>
      <c r="H192" s="2">
        <f t="shared" si="42"/>
        <v>75686401.864586294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3743585.7142857187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622963.68068884313</v>
      </c>
      <c r="Q192" s="2">
        <f t="shared" si="45"/>
        <v>622963.68068884313</v>
      </c>
      <c r="R192" s="2">
        <f t="shared" si="43"/>
        <v>80402729.293539643</v>
      </c>
      <c r="S192" s="2">
        <f t="shared" si="17"/>
        <v>568365.80295646191</v>
      </c>
      <c r="T192" s="2">
        <f t="shared" si="18"/>
        <v>25854.857142857276</v>
      </c>
      <c r="U192" s="2">
        <f t="shared" si="19"/>
        <v>622963.68068884313</v>
      </c>
      <c r="V192" s="2">
        <f t="shared" si="37"/>
        <v>32921196.764351182</v>
      </c>
      <c r="W192" s="2">
        <f t="shared" si="20"/>
        <v>448425.50541169941</v>
      </c>
      <c r="X192" s="2">
        <f t="shared" si="6"/>
        <v>174538.17527714372</v>
      </c>
      <c r="Y192" s="2">
        <f t="shared" si="40"/>
        <v>47481532.529188447</v>
      </c>
      <c r="Z192" s="2" t="str">
        <f t="shared" si="8"/>
        <v>HERE</v>
      </c>
      <c r="AA192" s="2">
        <f>IF(Z192="HERE",Y192,AA191+Graph!$G$1*1000)</f>
        <v>47481532.529188447</v>
      </c>
      <c r="AB192" s="2">
        <f t="shared" si="21"/>
        <v>174538.17527714372</v>
      </c>
      <c r="AC192" s="2">
        <f t="shared" si="41"/>
        <v>32921196.764351182</v>
      </c>
      <c r="AD192" s="3">
        <f t="shared" si="10"/>
        <v>47481532.529188447</v>
      </c>
      <c r="AE192" s="2">
        <f>IF(AE190&gt;=52800000,52800000,IF(AB171=Graph!G$1*1000,AE191+Graph!G$1*1000,AC192))</f>
        <v>32921196.764351182</v>
      </c>
      <c r="AF192" s="3">
        <f t="shared" si="11"/>
        <v>32921196.764351182</v>
      </c>
      <c r="AG192" s="3">
        <f t="shared" si="29"/>
        <v>40692419.155115969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115</v>
      </c>
      <c r="C193" s="7"/>
      <c r="D193" s="2" t="e">
        <f t="shared" si="12"/>
        <v>#N/A</v>
      </c>
      <c r="E193" s="2" t="e">
        <f t="shared" si="22"/>
        <v>#N/A</v>
      </c>
      <c r="F193" s="2">
        <v>569793.66364151984</v>
      </c>
      <c r="G193" s="2">
        <f t="shared" si="44"/>
        <v>569793.66364151984</v>
      </c>
      <c r="H193" s="2">
        <f t="shared" si="42"/>
        <v>76256195.528227806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3769440.571428576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624749.24400275946</v>
      </c>
      <c r="Q193" s="2">
        <f t="shared" si="45"/>
        <v>624749.24400275946</v>
      </c>
      <c r="R193" s="2">
        <f t="shared" si="43"/>
        <v>81027478.537542403</v>
      </c>
      <c r="S193" s="2">
        <f t="shared" si="17"/>
        <v>569793.66364151239</v>
      </c>
      <c r="T193" s="2">
        <f t="shared" si="18"/>
        <v>25854.857142857276</v>
      </c>
      <c r="U193" s="2">
        <f t="shared" si="19"/>
        <v>624749.24400275946</v>
      </c>
      <c r="V193" s="2">
        <f t="shared" si="37"/>
        <v>33371050.130447932</v>
      </c>
      <c r="W193" s="2">
        <f t="shared" si="20"/>
        <v>449853.3660967499</v>
      </c>
      <c r="X193" s="2">
        <f t="shared" si="6"/>
        <v>174895.87790600955</v>
      </c>
      <c r="Y193" s="2">
        <f t="shared" si="40"/>
        <v>47656428.407094456</v>
      </c>
      <c r="Z193" s="2" t="str">
        <f t="shared" si="8"/>
        <v>HERE</v>
      </c>
      <c r="AA193" s="2">
        <f>IF(Z193="HERE",Y193,AA192+Graph!$G$1*1000)</f>
        <v>47656428.407094456</v>
      </c>
      <c r="AB193" s="2">
        <f t="shared" si="21"/>
        <v>174895.87790600955</v>
      </c>
      <c r="AC193" s="2">
        <f t="shared" si="41"/>
        <v>33371050.130447932</v>
      </c>
      <c r="AD193" s="3">
        <f t="shared" si="10"/>
        <v>47656428.407094456</v>
      </c>
      <c r="AE193" s="2">
        <f>IF(AE191&gt;=52800000,52800000,IF(AB172=Graph!G$1*1000,AE192+Graph!G$1*1000,AC193))</f>
        <v>33371050.130447932</v>
      </c>
      <c r="AF193" s="3">
        <f t="shared" si="11"/>
        <v>33371050.130447932</v>
      </c>
      <c r="AG193" s="3">
        <f t="shared" si="29"/>
        <v>40864058.28013131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116</v>
      </c>
      <c r="C194" s="7"/>
      <c r="D194" s="2" t="e">
        <f t="shared" si="12"/>
        <v>#N/A</v>
      </c>
      <c r="E194" s="2" t="e">
        <f t="shared" si="22"/>
        <v>#N/A</v>
      </c>
      <c r="F194" s="2">
        <v>571221.52432657778</v>
      </c>
      <c r="G194" s="2">
        <f t="shared" si="44"/>
        <v>571221.52432657778</v>
      </c>
      <c r="H194" s="2">
        <f t="shared" si="42"/>
        <v>76827417.052554384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3795295.4285714333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626534.80731669068</v>
      </c>
      <c r="Q194" s="2">
        <f t="shared" si="45"/>
        <v>626534.80731669068</v>
      </c>
      <c r="R194" s="2">
        <f t="shared" si="43"/>
        <v>81654013.344859093</v>
      </c>
      <c r="S194" s="2">
        <f t="shared" si="17"/>
        <v>571221.52432657778</v>
      </c>
      <c r="T194" s="2">
        <f t="shared" si="18"/>
        <v>25854.857142857276</v>
      </c>
      <c r="U194" s="2">
        <f t="shared" si="19"/>
        <v>626534.80731669068</v>
      </c>
      <c r="V194" s="2">
        <f t="shared" si="37"/>
        <v>33822331.357229739</v>
      </c>
      <c r="W194" s="2">
        <f t="shared" si="20"/>
        <v>451281.22678180784</v>
      </c>
      <c r="X194" s="2">
        <f t="shared" si="6"/>
        <v>175253.58053488284</v>
      </c>
      <c r="Y194" s="2">
        <f t="shared" si="40"/>
        <v>47831681.987629339</v>
      </c>
      <c r="Z194" s="2" t="str">
        <f t="shared" si="8"/>
        <v>HERE</v>
      </c>
      <c r="AA194" s="2">
        <f>IF(Z194="HERE",Y194,AA193+Graph!$G$1*1000)</f>
        <v>47831681.987629339</v>
      </c>
      <c r="AB194" s="2">
        <f t="shared" si="21"/>
        <v>175253.58053488284</v>
      </c>
      <c r="AC194" s="2">
        <f t="shared" si="41"/>
        <v>33822331.357229739</v>
      </c>
      <c r="AD194" s="3">
        <f t="shared" si="10"/>
        <v>47831681.987629339</v>
      </c>
      <c r="AE194" s="2">
        <f>IF(AE192&gt;=52800000,52800000,IF(AB173=Graph!G$1*1000,AE193+Graph!G$1*1000,AC194))</f>
        <v>33822331.357229739</v>
      </c>
      <c r="AF194" s="3">
        <f t="shared" si="11"/>
        <v>33822331.357229739</v>
      </c>
      <c r="AG194" s="3">
        <f t="shared" si="29"/>
        <v>41036090.730546884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117</v>
      </c>
      <c r="C195" s="7"/>
      <c r="D195" s="2" t="e">
        <f t="shared" si="12"/>
        <v>#N/A</v>
      </c>
      <c r="E195" s="2" t="e">
        <f t="shared" si="22"/>
        <v>#N/A</v>
      </c>
      <c r="F195" s="2">
        <v>572649.38501163572</v>
      </c>
      <c r="G195" s="2">
        <f t="shared" si="44"/>
        <v>572649.38501163572</v>
      </c>
      <c r="H195" s="2">
        <f t="shared" si="42"/>
        <v>77400066.437566012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3821150.2857142906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628320.37063060701</v>
      </c>
      <c r="Q195" s="2">
        <f t="shared" si="45"/>
        <v>628320.37063060701</v>
      </c>
      <c r="R195" s="2">
        <f t="shared" si="43"/>
        <v>82282333.7154897</v>
      </c>
      <c r="S195" s="2">
        <f t="shared" si="17"/>
        <v>572649.38501162827</v>
      </c>
      <c r="T195" s="2">
        <f t="shared" si="18"/>
        <v>25854.857142857276</v>
      </c>
      <c r="U195" s="2">
        <f t="shared" si="19"/>
        <v>628320.37063060701</v>
      </c>
      <c r="V195" s="2">
        <f t="shared" si="37"/>
        <v>34275040.444696605</v>
      </c>
      <c r="W195" s="2">
        <f t="shared" si="20"/>
        <v>452709.08746686578</v>
      </c>
      <c r="X195" s="2">
        <f t="shared" si="6"/>
        <v>175611.28316374123</v>
      </c>
      <c r="Y195" s="2">
        <f t="shared" si="40"/>
        <v>48007293.27079308</v>
      </c>
      <c r="Z195" s="2" t="str">
        <f t="shared" si="8"/>
        <v>HERE</v>
      </c>
      <c r="AA195" s="2">
        <f>IF(Z195="HERE",Y195,AA194+Graph!$G$1*1000)</f>
        <v>48007293.27079308</v>
      </c>
      <c r="AB195" s="2">
        <f t="shared" si="21"/>
        <v>175611.28316374123</v>
      </c>
      <c r="AC195" s="2">
        <f t="shared" si="41"/>
        <v>34275040.444696605</v>
      </c>
      <c r="AD195" s="3">
        <f t="shared" si="10"/>
        <v>48007293.27079308</v>
      </c>
      <c r="AE195" s="2">
        <f>IF(AE193&gt;=52800000,52800000,IF(AB174=Graph!G$1*1000,AE194+Graph!G$1*1000,AC195))</f>
        <v>34275040.444696605</v>
      </c>
      <c r="AF195" s="3">
        <f t="shared" si="11"/>
        <v>34275040.444696605</v>
      </c>
      <c r="AG195" s="3">
        <f t="shared" si="29"/>
        <v>41208516.506362692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118</v>
      </c>
      <c r="C196" s="7"/>
      <c r="D196" s="2" t="e">
        <f t="shared" si="12"/>
        <v>#N/A</v>
      </c>
      <c r="E196" s="2" t="e">
        <f t="shared" si="22"/>
        <v>#N/A</v>
      </c>
      <c r="F196" s="2">
        <v>574077.24569669366</v>
      </c>
      <c r="G196" s="2">
        <f t="shared" si="44"/>
        <v>574077.24569669366</v>
      </c>
      <c r="H196" s="2">
        <f t="shared" si="42"/>
        <v>77974143.683262706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3847005.1428571478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630105.93394453824</v>
      </c>
      <c r="Q196" s="2">
        <f t="shared" si="45"/>
        <v>630105.93394453824</v>
      </c>
      <c r="R196" s="2">
        <f t="shared" si="43"/>
        <v>82912439.649434239</v>
      </c>
      <c r="S196" s="2">
        <f t="shared" si="17"/>
        <v>574077.24569669366</v>
      </c>
      <c r="T196" s="2">
        <f t="shared" si="18"/>
        <v>25854.857142857276</v>
      </c>
      <c r="U196" s="2">
        <f t="shared" si="19"/>
        <v>630105.93394453824</v>
      </c>
      <c r="V196" s="2">
        <f t="shared" si="37"/>
        <v>34729177.392848529</v>
      </c>
      <c r="W196" s="2">
        <f t="shared" si="20"/>
        <v>454136.94815192372</v>
      </c>
      <c r="X196" s="2">
        <f t="shared" si="6"/>
        <v>175968.98579261452</v>
      </c>
      <c r="Y196" s="2">
        <f t="shared" si="40"/>
        <v>48183262.256585695</v>
      </c>
      <c r="Z196" s="2" t="str">
        <f t="shared" si="8"/>
        <v>HERE</v>
      </c>
      <c r="AA196" s="2">
        <f>IF(Z196="HERE",Y196,AA195+Graph!$G$1*1000)</f>
        <v>48183262.256585695</v>
      </c>
      <c r="AB196" s="2">
        <f t="shared" si="21"/>
        <v>175968.98579261452</v>
      </c>
      <c r="AC196" s="2">
        <f t="shared" si="41"/>
        <v>34729177.392848529</v>
      </c>
      <c r="AD196" s="3">
        <f t="shared" si="10"/>
        <v>48183262.256585695</v>
      </c>
      <c r="AE196" s="2">
        <f>IF(AE194&gt;=52800000,52800000,IF(AB175=Graph!G$1*1000,AE195+Graph!G$1*1000,AC196))</f>
        <v>34729177.392848529</v>
      </c>
      <c r="AF196" s="3">
        <f t="shared" si="11"/>
        <v>34729177.392848529</v>
      </c>
      <c r="AG196" s="3">
        <f t="shared" si="29"/>
        <v>41381335.607578725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119</v>
      </c>
      <c r="C197" s="7"/>
      <c r="D197" s="2" t="e">
        <f t="shared" si="12"/>
        <v>#N/A</v>
      </c>
      <c r="E197" s="2" t="e">
        <f t="shared" si="22"/>
        <v>#N/A</v>
      </c>
      <c r="F197" s="2">
        <v>575505.1063817516</v>
      </c>
      <c r="G197" s="2">
        <f t="shared" si="44"/>
        <v>575505.1063817516</v>
      </c>
      <c r="H197" s="2">
        <f t="shared" si="42"/>
        <v>78549648.78964445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3872860.0000000051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631891.49725845456</v>
      </c>
      <c r="Q197" s="2">
        <f t="shared" si="45"/>
        <v>631891.49725845456</v>
      </c>
      <c r="R197" s="2">
        <f t="shared" si="43"/>
        <v>83544331.146692693</v>
      </c>
      <c r="S197" s="2">
        <f t="shared" si="17"/>
        <v>575505.10638174415</v>
      </c>
      <c r="T197" s="2">
        <f t="shared" si="18"/>
        <v>25854.857142857276</v>
      </c>
      <c r="U197" s="2">
        <f t="shared" si="19"/>
        <v>631891.49725845456</v>
      </c>
      <c r="V197" s="2">
        <f t="shared" si="37"/>
        <v>35184742.201685511</v>
      </c>
      <c r="W197" s="2">
        <f t="shared" si="20"/>
        <v>455564.80883698165</v>
      </c>
      <c r="X197" s="2">
        <f t="shared" si="6"/>
        <v>176326.68842147291</v>
      </c>
      <c r="Y197" s="2">
        <f t="shared" si="40"/>
        <v>48359588.945007168</v>
      </c>
      <c r="Z197" s="2" t="str">
        <f t="shared" si="8"/>
        <v>HERE</v>
      </c>
      <c r="AA197" s="2">
        <f>IF(Z197="HERE",Y197,AA196+Graph!$G$1*1000)</f>
        <v>48359588.945007168</v>
      </c>
      <c r="AB197" s="2">
        <f t="shared" si="21"/>
        <v>176326.68842147291</v>
      </c>
      <c r="AC197" s="2">
        <f t="shared" si="41"/>
        <v>35184742.201685511</v>
      </c>
      <c r="AD197" s="3">
        <f t="shared" si="10"/>
        <v>48359588.945007168</v>
      </c>
      <c r="AE197" s="2">
        <f>IF(AE195&gt;=52800000,52800000,IF(AB176=Graph!G$1*1000,AE196+Graph!G$1*1000,AC197))</f>
        <v>35184742.201685511</v>
      </c>
      <c r="AF197" s="3">
        <f t="shared" si="11"/>
        <v>35184742.201685511</v>
      </c>
      <c r="AG197" s="3">
        <f t="shared" si="29"/>
        <v>41554548.034195006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120</v>
      </c>
      <c r="C198" s="7"/>
      <c r="D198" s="2" t="e">
        <f t="shared" si="12"/>
        <v>#N/A</v>
      </c>
      <c r="E198" s="2" t="e">
        <f t="shared" si="22"/>
        <v>#N/A</v>
      </c>
      <c r="F198" s="2">
        <v>576932.96706680954</v>
      </c>
      <c r="G198" s="2">
        <f t="shared" si="44"/>
        <v>576932.96706680954</v>
      </c>
      <c r="H198" s="2">
        <f t="shared" si="42"/>
        <v>79126581.756711259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3898714.8571428624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633677.06057238579</v>
      </c>
      <c r="Q198" s="2">
        <f t="shared" si="45"/>
        <v>633677.06057238579</v>
      </c>
      <c r="R198" s="2">
        <f t="shared" si="43"/>
        <v>84178008.207265079</v>
      </c>
      <c r="S198" s="2">
        <f t="shared" si="17"/>
        <v>576932.96706680954</v>
      </c>
      <c r="T198" s="2">
        <f t="shared" si="18"/>
        <v>25854.857142857276</v>
      </c>
      <c r="U198" s="2">
        <f t="shared" si="19"/>
        <v>633677.06057238579</v>
      </c>
      <c r="V198" s="2">
        <f t="shared" si="37"/>
        <v>35641734.87120755</v>
      </c>
      <c r="W198" s="2">
        <f t="shared" si="20"/>
        <v>456992.66952203959</v>
      </c>
      <c r="X198" s="2">
        <f t="shared" si="6"/>
        <v>176684.3910503462</v>
      </c>
      <c r="Y198" s="2">
        <f t="shared" si="40"/>
        <v>48536273.336057514</v>
      </c>
      <c r="Z198" s="2" t="str">
        <f t="shared" si="8"/>
        <v>HERE</v>
      </c>
      <c r="AA198" s="2">
        <f>IF(Z198="HERE",Y198,AA197+Graph!$G$1*1000)</f>
        <v>48536273.336057514</v>
      </c>
      <c r="AB198" s="2">
        <f t="shared" si="21"/>
        <v>176684.3910503462</v>
      </c>
      <c r="AC198" s="2">
        <f t="shared" si="41"/>
        <v>35641734.87120755</v>
      </c>
      <c r="AD198" s="3">
        <f t="shared" si="10"/>
        <v>48536273.336057514</v>
      </c>
      <c r="AE198" s="2">
        <f>IF(AE196&gt;=52800000,52800000,IF(AB177=Graph!G$1*1000,AE197+Graph!G$1*1000,AC198))</f>
        <v>35641734.87120755</v>
      </c>
      <c r="AF198" s="3">
        <f t="shared" si="11"/>
        <v>35641734.87120755</v>
      </c>
      <c r="AG198" s="3">
        <f t="shared" si="29"/>
        <v>41728153.786211506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121</v>
      </c>
      <c r="C199" s="7"/>
      <c r="D199" s="2" t="e">
        <f t="shared" si="12"/>
        <v>#N/A</v>
      </c>
      <c r="E199" s="2" t="e">
        <f t="shared" si="22"/>
        <v>#N/A</v>
      </c>
      <c r="F199" s="2">
        <v>578360.82775186002</v>
      </c>
      <c r="G199" s="2">
        <f t="shared" si="44"/>
        <v>578360.82775186002</v>
      </c>
      <c r="H199" s="2">
        <f t="shared" si="42"/>
        <v>79704942.58446312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3924569.7142857197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635462.62388631701</v>
      </c>
      <c r="Q199" s="2">
        <f t="shared" si="45"/>
        <v>635462.62388631701</v>
      </c>
      <c r="R199" s="2">
        <f t="shared" si="43"/>
        <v>84813470.831151396</v>
      </c>
      <c r="S199" s="2">
        <f t="shared" si="17"/>
        <v>578360.82775186002</v>
      </c>
      <c r="T199" s="2">
        <f t="shared" si="18"/>
        <v>25854.857142857276</v>
      </c>
      <c r="U199" s="2">
        <f t="shared" si="19"/>
        <v>635462.62388631701</v>
      </c>
      <c r="V199" s="2">
        <f t="shared" si="37"/>
        <v>36100155.40141464</v>
      </c>
      <c r="W199" s="2">
        <f t="shared" si="20"/>
        <v>458420.53020709008</v>
      </c>
      <c r="X199" s="2">
        <f t="shared" si="6"/>
        <v>177042.09367922693</v>
      </c>
      <c r="Y199" s="2">
        <f t="shared" si="40"/>
        <v>48713315.429736741</v>
      </c>
      <c r="Z199" s="2" t="str">
        <f t="shared" si="8"/>
        <v>HERE</v>
      </c>
      <c r="AA199" s="2">
        <f>IF(Z199="HERE",Y199,AA198+Graph!$G$1*1000)</f>
        <v>48713315.429736741</v>
      </c>
      <c r="AB199" s="2">
        <f t="shared" si="21"/>
        <v>177042.09367922693</v>
      </c>
      <c r="AC199" s="2">
        <f t="shared" si="41"/>
        <v>36100155.40141464</v>
      </c>
      <c r="AD199" s="3">
        <f t="shared" si="10"/>
        <v>48713315.429736741</v>
      </c>
      <c r="AE199" s="2">
        <f>IF(AE197&gt;=52800000,52800000,IF(AB178=Graph!G$1*1000,AE198+Graph!G$1*1000,AC199))</f>
        <v>36100155.40141464</v>
      </c>
      <c r="AF199" s="3">
        <f t="shared" si="11"/>
        <v>36100155.40141464</v>
      </c>
      <c r="AG199" s="3">
        <f t="shared" si="29"/>
        <v>41902152.863628238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122</v>
      </c>
      <c r="C200" s="7"/>
      <c r="D200" s="2" t="e">
        <f t="shared" si="12"/>
        <v>#N/A</v>
      </c>
      <c r="E200" s="2" t="e">
        <f t="shared" si="22"/>
        <v>#N/A</v>
      </c>
      <c r="F200" s="2">
        <v>579788.68843691796</v>
      </c>
      <c r="G200" s="2">
        <f t="shared" si="44"/>
        <v>579788.68843691796</v>
      </c>
      <c r="H200" s="2">
        <f t="shared" si="42"/>
        <v>80284731.272900045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3950424.5714285769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637248.18720023334</v>
      </c>
      <c r="Q200" s="2">
        <f t="shared" si="45"/>
        <v>637248.18720023334</v>
      </c>
      <c r="R200" s="2">
        <f t="shared" si="43"/>
        <v>85450719.018351629</v>
      </c>
      <c r="S200" s="2">
        <f t="shared" si="17"/>
        <v>579788.68843692541</v>
      </c>
      <c r="T200" s="2">
        <f t="shared" si="18"/>
        <v>25854.857142857276</v>
      </c>
      <c r="U200" s="2">
        <f t="shared" si="19"/>
        <v>637248.18720023334</v>
      </c>
      <c r="V200" s="2">
        <f t="shared" si="37"/>
        <v>36560003.792306788</v>
      </c>
      <c r="W200" s="2">
        <f t="shared" si="20"/>
        <v>459848.39089214802</v>
      </c>
      <c r="X200" s="2">
        <f t="shared" si="6"/>
        <v>177399.79630808532</v>
      </c>
      <c r="Y200" s="2">
        <f t="shared" si="40"/>
        <v>48890715.226044826</v>
      </c>
      <c r="Z200" s="2" t="str">
        <f t="shared" si="8"/>
        <v>HERE</v>
      </c>
      <c r="AA200" s="2">
        <f>IF(Z200="HERE",Y200,AA199+Graph!$G$1*1000)</f>
        <v>48890715.226044826</v>
      </c>
      <c r="AB200" s="2">
        <f t="shared" si="21"/>
        <v>177399.79630808532</v>
      </c>
      <c r="AC200" s="2">
        <f t="shared" si="41"/>
        <v>36560003.792306788</v>
      </c>
      <c r="AD200" s="3">
        <f t="shared" si="10"/>
        <v>48890715.226044826</v>
      </c>
      <c r="AE200" s="2">
        <f>IF(AE198&gt;=52800000,52800000,IF(AB179=Graph!G$1*1000,AE199+Graph!G$1*1000,AC200))</f>
        <v>36560003.792306788</v>
      </c>
      <c r="AF200" s="3">
        <f t="shared" si="11"/>
        <v>36560003.792306788</v>
      </c>
      <c r="AG200" s="3">
        <f t="shared" si="29"/>
        <v>42076545.26644522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123</v>
      </c>
      <c r="C201" s="7"/>
      <c r="D201" s="2" t="e">
        <f t="shared" si="12"/>
        <v>#N/A</v>
      </c>
      <c r="E201" s="2" t="e">
        <f t="shared" si="22"/>
        <v>#N/A</v>
      </c>
      <c r="F201" s="2">
        <v>581216.5491219759</v>
      </c>
      <c r="G201" s="2">
        <f t="shared" si="44"/>
        <v>581216.5491219759</v>
      </c>
      <c r="H201" s="2">
        <f t="shared" si="42"/>
        <v>80865947.822022021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3976279.4285714342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639033.75051416457</v>
      </c>
      <c r="Q201" s="2">
        <f t="shared" si="45"/>
        <v>639033.75051416457</v>
      </c>
      <c r="R201" s="2">
        <f t="shared" si="43"/>
        <v>86089752.768865794</v>
      </c>
      <c r="S201" s="2">
        <f t="shared" si="17"/>
        <v>581216.5491219759</v>
      </c>
      <c r="T201" s="2">
        <f t="shared" si="18"/>
        <v>25854.857142857276</v>
      </c>
      <c r="U201" s="2">
        <f t="shared" si="19"/>
        <v>639033.75051416457</v>
      </c>
      <c r="V201" s="2">
        <f t="shared" si="37"/>
        <v>37021280.043883994</v>
      </c>
      <c r="W201" s="2">
        <f t="shared" si="20"/>
        <v>461276.25157720596</v>
      </c>
      <c r="X201" s="2">
        <f t="shared" si="6"/>
        <v>177757.49893695861</v>
      </c>
      <c r="Y201" s="2">
        <f t="shared" si="40"/>
        <v>49068472.724981785</v>
      </c>
      <c r="Z201" s="2" t="str">
        <f t="shared" si="8"/>
        <v>HERE</v>
      </c>
      <c r="AA201" s="2">
        <f>IF(Z201="HERE",Y201,AA200+Graph!$G$1*1000)</f>
        <v>49068472.724981785</v>
      </c>
      <c r="AB201" s="2">
        <f t="shared" si="21"/>
        <v>177757.49893695861</v>
      </c>
      <c r="AC201" s="2">
        <f t="shared" si="41"/>
        <v>37021280.043883994</v>
      </c>
      <c r="AD201" s="3">
        <f t="shared" si="10"/>
        <v>49068472.724981785</v>
      </c>
      <c r="AE201" s="2">
        <f>IF(AE199&gt;=52800000,52800000,IF(AB180=Graph!G$1*1000,AE200+Graph!G$1*1000,AC201))</f>
        <v>37021280.043883994</v>
      </c>
      <c r="AF201" s="3">
        <f t="shared" si="11"/>
        <v>37021280.043883994</v>
      </c>
      <c r="AG201" s="3">
        <f t="shared" si="29"/>
        <v>42251330.994662426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124</v>
      </c>
      <c r="C202" s="7"/>
      <c r="D202" s="2" t="e">
        <f t="shared" si="12"/>
        <v>#N/A</v>
      </c>
      <c r="E202" s="2" t="e">
        <f t="shared" si="22"/>
        <v>#N/A</v>
      </c>
      <c r="F202" s="2">
        <v>582644.40980703384</v>
      </c>
      <c r="G202" s="2">
        <f t="shared" si="44"/>
        <v>582644.40980703384</v>
      </c>
      <c r="H202" s="2">
        <f t="shared" si="42"/>
        <v>81448592.231829047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4002134.2857142915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640819.31382808089</v>
      </c>
      <c r="Q202" s="2">
        <f t="shared" si="45"/>
        <v>640819.31382808089</v>
      </c>
      <c r="R202" s="2">
        <f t="shared" si="43"/>
        <v>86730572.082693875</v>
      </c>
      <c r="S202" s="2">
        <f t="shared" si="17"/>
        <v>582644.40980702639</v>
      </c>
      <c r="T202" s="2">
        <f t="shared" si="18"/>
        <v>25854.857142857276</v>
      </c>
      <c r="U202" s="2">
        <f t="shared" si="19"/>
        <v>640819.31382808089</v>
      </c>
      <c r="V202" s="2">
        <f t="shared" si="37"/>
        <v>37483984.156146258</v>
      </c>
      <c r="W202" s="2">
        <f t="shared" si="20"/>
        <v>462704.11226226389</v>
      </c>
      <c r="X202" s="2">
        <f t="shared" si="6"/>
        <v>178115.201565817</v>
      </c>
      <c r="Y202" s="2">
        <f t="shared" si="40"/>
        <v>49246587.926547602</v>
      </c>
      <c r="Z202" s="2" t="str">
        <f t="shared" si="8"/>
        <v>HERE</v>
      </c>
      <c r="AA202" s="2">
        <f>IF(Z202="HERE",Y202,AA201+Graph!$G$1*1000)</f>
        <v>49246587.926547602</v>
      </c>
      <c r="AB202" s="2">
        <f t="shared" si="21"/>
        <v>178115.201565817</v>
      </c>
      <c r="AC202" s="2">
        <f t="shared" si="41"/>
        <v>37483984.156146258</v>
      </c>
      <c r="AD202" s="3">
        <f t="shared" si="10"/>
        <v>49246587.926547602</v>
      </c>
      <c r="AE202" s="2">
        <f>IF(AE200&gt;=52800000,52800000,IF(AB181=Graph!G$1*1000,AE201+Graph!G$1*1000,AC202))</f>
        <v>37483984.156146258</v>
      </c>
      <c r="AF202" s="3">
        <f t="shared" si="11"/>
        <v>37483984.156146258</v>
      </c>
      <c r="AG202" s="3">
        <f t="shared" si="29"/>
        <v>42426510.048279867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125</v>
      </c>
      <c r="C203" s="7"/>
      <c r="D203" s="2" t="e">
        <f t="shared" si="12"/>
        <v>#N/A</v>
      </c>
      <c r="E203" s="2" t="e">
        <f t="shared" si="22"/>
        <v>#N/A</v>
      </c>
      <c r="F203" s="2">
        <v>584072.27049209177</v>
      </c>
      <c r="G203" s="2">
        <f t="shared" si="44"/>
        <v>584072.27049209177</v>
      </c>
      <c r="H203" s="2">
        <f t="shared" si="42"/>
        <v>82032664.502321139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4027989.1428571488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642604.87714201212</v>
      </c>
      <c r="Q203" s="2">
        <f t="shared" si="45"/>
        <v>642604.87714201212</v>
      </c>
      <c r="R203" s="2">
        <f t="shared" si="43"/>
        <v>87373176.959835887</v>
      </c>
      <c r="S203" s="2">
        <f t="shared" si="17"/>
        <v>584072.27049209177</v>
      </c>
      <c r="T203" s="2">
        <f t="shared" si="18"/>
        <v>25854.857142857276</v>
      </c>
      <c r="U203" s="2">
        <f t="shared" si="19"/>
        <v>642604.87714201212</v>
      </c>
      <c r="V203" s="2">
        <f t="shared" si="37"/>
        <v>37948116.12909358</v>
      </c>
      <c r="W203" s="2">
        <f t="shared" si="20"/>
        <v>464131.97294732183</v>
      </c>
      <c r="X203" s="2">
        <f t="shared" si="6"/>
        <v>178472.90419469029</v>
      </c>
      <c r="Y203" s="2">
        <f t="shared" si="40"/>
        <v>49425060.830742292</v>
      </c>
      <c r="Z203" s="2" t="str">
        <f t="shared" si="8"/>
        <v>HERE</v>
      </c>
      <c r="AA203" s="2">
        <f>IF(Z203="HERE",Y203,AA202+Graph!$G$1*1000)</f>
        <v>49425060.830742292</v>
      </c>
      <c r="AB203" s="2">
        <f t="shared" si="21"/>
        <v>178472.90419469029</v>
      </c>
      <c r="AC203" s="2">
        <f t="shared" si="41"/>
        <v>37948116.12909358</v>
      </c>
      <c r="AD203" s="3">
        <f t="shared" si="10"/>
        <v>49425060.830742292</v>
      </c>
      <c r="AE203" s="2">
        <f>IF(AE201&gt;=52800000,52800000,IF(AB182=Graph!G$1*1000,AE202+Graph!G$1*1000,AC203))</f>
        <v>37948116.12909358</v>
      </c>
      <c r="AF203" s="3">
        <f t="shared" si="11"/>
        <v>37948116.12909358</v>
      </c>
      <c r="AG203" s="3">
        <f t="shared" si="29"/>
        <v>42602082.42729754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126</v>
      </c>
      <c r="C204" s="7"/>
      <c r="D204" s="2" t="e">
        <f t="shared" si="12"/>
        <v>#N/A</v>
      </c>
      <c r="E204" s="2" t="e">
        <f t="shared" si="22"/>
        <v>#N/A</v>
      </c>
      <c r="F204" s="2">
        <v>585500.13117714971</v>
      </c>
      <c r="G204" s="2">
        <f t="shared" si="44"/>
        <v>585500.13117714971</v>
      </c>
      <c r="H204" s="2">
        <f t="shared" si="42"/>
        <v>82618164.633498281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4053844.0000000061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644390.44045592844</v>
      </c>
      <c r="Q204" s="2">
        <f t="shared" si="45"/>
        <v>644390.44045592844</v>
      </c>
      <c r="R204" s="2">
        <f t="shared" si="43"/>
        <v>88017567.400291815</v>
      </c>
      <c r="S204" s="2">
        <f t="shared" si="17"/>
        <v>585500.13117714226</v>
      </c>
      <c r="T204" s="2">
        <f t="shared" si="18"/>
        <v>25854.857142857276</v>
      </c>
      <c r="U204" s="2">
        <f t="shared" si="19"/>
        <v>644390.44045592844</v>
      </c>
      <c r="V204" s="2">
        <f t="shared" si="37"/>
        <v>38413675.96272596</v>
      </c>
      <c r="W204" s="2">
        <f t="shared" si="20"/>
        <v>465559.83363237977</v>
      </c>
      <c r="X204" s="2">
        <f t="shared" si="6"/>
        <v>178830.60682354867</v>
      </c>
      <c r="Y204" s="2">
        <f t="shared" si="40"/>
        <v>49603891.437565841</v>
      </c>
      <c r="Z204" s="2" t="str">
        <f t="shared" si="8"/>
        <v>HERE</v>
      </c>
      <c r="AA204" s="2">
        <f>IF(Z204="HERE",Y204,AA203+Graph!$G$1*1000)</f>
        <v>49603891.437565841</v>
      </c>
      <c r="AB204" s="2">
        <f t="shared" si="21"/>
        <v>178830.60682354867</v>
      </c>
      <c r="AC204" s="2">
        <f t="shared" si="41"/>
        <v>38413675.96272596</v>
      </c>
      <c r="AD204" s="3">
        <f t="shared" si="10"/>
        <v>49603891.437565841</v>
      </c>
      <c r="AE204" s="2">
        <f>IF(AE202&gt;=52800000,52800000,IF(AB183=Graph!G$1*1000,AE203+Graph!G$1*1000,AC204))</f>
        <v>38413675.96272596</v>
      </c>
      <c r="AF204" s="3">
        <f t="shared" si="11"/>
        <v>38413675.96272596</v>
      </c>
      <c r="AG204" s="3">
        <f t="shared" si="29"/>
        <v>42778048.131715454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127</v>
      </c>
      <c r="C205" s="7"/>
      <c r="D205" s="2" t="e">
        <f t="shared" si="12"/>
        <v>#N/A</v>
      </c>
      <c r="E205" s="2" t="e">
        <f t="shared" si="22"/>
        <v>#N/A</v>
      </c>
      <c r="F205" s="2">
        <v>586927.9918622002</v>
      </c>
      <c r="G205" s="2">
        <f t="shared" si="44"/>
        <v>586927.9918622002</v>
      </c>
      <c r="H205" s="2">
        <f t="shared" si="42"/>
        <v>83205092.625360489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4079698.8571428633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646176.00376985967</v>
      </c>
      <c r="Q205" s="2">
        <f t="shared" si="45"/>
        <v>646176.00376985967</v>
      </c>
      <c r="R205" s="2">
        <f t="shared" si="43"/>
        <v>88663743.404061675</v>
      </c>
      <c r="S205" s="2">
        <f t="shared" si="17"/>
        <v>586927.99186220765</v>
      </c>
      <c r="T205" s="2">
        <f t="shared" si="18"/>
        <v>25854.857142857276</v>
      </c>
      <c r="U205" s="2">
        <f t="shared" si="19"/>
        <v>646176.00376985967</v>
      </c>
      <c r="V205" s="2">
        <f t="shared" si="37"/>
        <v>38880663.657043397</v>
      </c>
      <c r="W205" s="2">
        <f t="shared" si="20"/>
        <v>466987.69431743771</v>
      </c>
      <c r="X205" s="2">
        <f t="shared" si="6"/>
        <v>179188.30945242196</v>
      </c>
      <c r="Y205" s="2">
        <f t="shared" si="40"/>
        <v>49783079.747018263</v>
      </c>
      <c r="Z205" s="2" t="str">
        <f t="shared" si="8"/>
        <v>HERE</v>
      </c>
      <c r="AA205" s="2">
        <f>IF(Z205="HERE",Y205,AA204+Graph!$G$1*1000)</f>
        <v>49783079.747018263</v>
      </c>
      <c r="AB205" s="2">
        <f t="shared" si="21"/>
        <v>179188.30945242196</v>
      </c>
      <c r="AC205" s="2">
        <f t="shared" si="41"/>
        <v>38880663.657043397</v>
      </c>
      <c r="AD205" s="3">
        <f t="shared" si="10"/>
        <v>49783079.747018263</v>
      </c>
      <c r="AE205" s="2">
        <f>IF(AE203&gt;=52800000,52800000,IF(AB184=Graph!G$1*1000,AE204+Graph!G$1*1000,AC205))</f>
        <v>38880663.657043397</v>
      </c>
      <c r="AF205" s="3">
        <f t="shared" si="11"/>
        <v>38880663.657043397</v>
      </c>
      <c r="AG205" s="3">
        <f t="shared" si="29"/>
        <v>42954407.161533594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128</v>
      </c>
      <c r="C206" s="7"/>
      <c r="D206" s="2" t="e">
        <f t="shared" si="12"/>
        <v>#N/A</v>
      </c>
      <c r="E206" s="2" t="e">
        <f t="shared" si="22"/>
        <v>#N/A</v>
      </c>
      <c r="F206" s="2">
        <v>588355.85254725814</v>
      </c>
      <c r="G206" s="2">
        <f t="shared" si="44"/>
        <v>588355.85254725814</v>
      </c>
      <c r="H206" s="2">
        <f t="shared" si="42"/>
        <v>83793448.477907747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4105553.7142857206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647961.567083776</v>
      </c>
      <c r="Q206" s="2">
        <f t="shared" si="45"/>
        <v>647961.567083776</v>
      </c>
      <c r="R206" s="2">
        <f t="shared" si="43"/>
        <v>89311704.971145451</v>
      </c>
      <c r="S206" s="2">
        <f t="shared" si="17"/>
        <v>588355.85254725814</v>
      </c>
      <c r="T206" s="2">
        <f t="shared" si="18"/>
        <v>25854.857142857276</v>
      </c>
      <c r="U206" s="2">
        <f t="shared" si="19"/>
        <v>647961.567083776</v>
      </c>
      <c r="V206" s="2">
        <f t="shared" si="37"/>
        <v>39349079.212045886</v>
      </c>
      <c r="W206" s="2">
        <f t="shared" si="20"/>
        <v>468415.5550024882</v>
      </c>
      <c r="X206" s="2">
        <f t="shared" si="6"/>
        <v>179546.0120812878</v>
      </c>
      <c r="Y206" s="2">
        <f t="shared" si="40"/>
        <v>49962625.759099551</v>
      </c>
      <c r="Z206" s="2" t="str">
        <f t="shared" si="8"/>
        <v>HERE</v>
      </c>
      <c r="AA206" s="2">
        <f>IF(Z206="HERE",Y206,AA205+Graph!$G$1*1000)</f>
        <v>49962625.759099551</v>
      </c>
      <c r="AB206" s="2">
        <f t="shared" si="21"/>
        <v>179546.0120812878</v>
      </c>
      <c r="AC206" s="2">
        <f t="shared" si="41"/>
        <v>39349079.212045886</v>
      </c>
      <c r="AD206" s="3">
        <f t="shared" si="10"/>
        <v>49962625.759099551</v>
      </c>
      <c r="AE206" s="2">
        <f>IF(AE204&gt;=52800000,52800000,IF(AB185=Graph!G$1*1000,AE205+Graph!G$1*1000,AC206))</f>
        <v>39349079.212045886</v>
      </c>
      <c r="AF206" s="3">
        <f t="shared" si="11"/>
        <v>39349079.212045886</v>
      </c>
      <c r="AG206" s="3">
        <f t="shared" si="29"/>
        <v>43131159.516751967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129</v>
      </c>
      <c r="C207" s="7"/>
      <c r="D207" s="2" t="e">
        <f t="shared" si="12"/>
        <v>#N/A</v>
      </c>
      <c r="E207" s="2" t="e">
        <f t="shared" si="22"/>
        <v>#N/A</v>
      </c>
      <c r="F207" s="2">
        <v>589783.71323231608</v>
      </c>
      <c r="G207" s="2">
        <f t="shared" si="44"/>
        <v>589783.71323231608</v>
      </c>
      <c r="H207" s="2">
        <f t="shared" si="42"/>
        <v>84383232.191140056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4131408.5714285779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649747.13039770722</v>
      </c>
      <c r="Q207" s="2">
        <f t="shared" si="45"/>
        <v>649747.13039770722</v>
      </c>
      <c r="R207" s="2">
        <f t="shared" si="43"/>
        <v>89961452.101543158</v>
      </c>
      <c r="S207" s="2">
        <f t="shared" si="17"/>
        <v>589783.71323230863</v>
      </c>
      <c r="T207" s="2">
        <f t="shared" si="18"/>
        <v>25854.857142857276</v>
      </c>
      <c r="U207" s="2">
        <f t="shared" si="19"/>
        <v>649747.13039770722</v>
      </c>
      <c r="V207" s="2">
        <f t="shared" si="37"/>
        <v>39818922.627733432</v>
      </c>
      <c r="W207" s="2">
        <f t="shared" si="20"/>
        <v>469843.41568754613</v>
      </c>
      <c r="X207" s="2">
        <f t="shared" si="6"/>
        <v>179903.71471016109</v>
      </c>
      <c r="Y207" s="2">
        <f t="shared" si="40"/>
        <v>50142529.473809712</v>
      </c>
      <c r="Z207" s="2" t="str">
        <f t="shared" si="8"/>
        <v>HERE</v>
      </c>
      <c r="AA207" s="2">
        <f>IF(Z207="HERE",Y207,AA206+Graph!$G$1*1000)</f>
        <v>50142529.473809712</v>
      </c>
      <c r="AB207" s="2">
        <f t="shared" si="21"/>
        <v>179903.71471016109</v>
      </c>
      <c r="AC207" s="2">
        <f t="shared" si="41"/>
        <v>39818922.627733432</v>
      </c>
      <c r="AD207" s="3">
        <f t="shared" si="10"/>
        <v>50142529.473809712</v>
      </c>
      <c r="AE207" s="2">
        <f>IF(AE205&gt;=52800000,52800000,IF(AB186=Graph!G$1*1000,AE206+Graph!G$1*1000,AC207))</f>
        <v>39818922.627733432</v>
      </c>
      <c r="AF207" s="3">
        <f t="shared" si="11"/>
        <v>39818922.627733432</v>
      </c>
      <c r="AG207" s="3">
        <f t="shared" si="29"/>
        <v>43308305.197370581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130</v>
      </c>
      <c r="C208" s="7"/>
      <c r="D208" s="2" t="e">
        <f t="shared" si="12"/>
        <v>#N/A</v>
      </c>
      <c r="E208" s="2" t="e">
        <f t="shared" si="22"/>
        <v>#N/A</v>
      </c>
      <c r="F208" s="2">
        <v>591211.57391737401</v>
      </c>
      <c r="G208" s="2">
        <f t="shared" si="44"/>
        <v>591211.57391737401</v>
      </c>
      <c r="H208" s="2">
        <f t="shared" si="42"/>
        <v>84974443.76505743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4157263.4285714352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651532.69371163845</v>
      </c>
      <c r="Q208" s="2">
        <f t="shared" si="45"/>
        <v>651532.69371163845</v>
      </c>
      <c r="R208" s="2">
        <f t="shared" si="43"/>
        <v>90612984.795254797</v>
      </c>
      <c r="S208" s="2">
        <f t="shared" si="17"/>
        <v>591211.57391737401</v>
      </c>
      <c r="T208" s="2">
        <f t="shared" si="18"/>
        <v>25854.857142857276</v>
      </c>
      <c r="U208" s="2">
        <f t="shared" si="19"/>
        <v>651532.69371163845</v>
      </c>
      <c r="V208" s="2">
        <f t="shared" si="37"/>
        <v>40290193.904106036</v>
      </c>
      <c r="W208" s="2">
        <f t="shared" si="20"/>
        <v>471271.27637260407</v>
      </c>
      <c r="X208" s="2">
        <f t="shared" si="6"/>
        <v>180261.41733903438</v>
      </c>
      <c r="Y208" s="2">
        <f t="shared" si="40"/>
        <v>50322790.891148746</v>
      </c>
      <c r="Z208" s="2" t="str">
        <f t="shared" si="8"/>
        <v>HERE</v>
      </c>
      <c r="AA208" s="2">
        <f>IF(Z208="HERE",Y208,AA207+Graph!$G$1*1000)</f>
        <v>50322790.891148746</v>
      </c>
      <c r="AB208" s="2">
        <f t="shared" si="21"/>
        <v>180261.41733903438</v>
      </c>
      <c r="AC208" s="2">
        <f t="shared" si="41"/>
        <v>40290193.904106036</v>
      </c>
      <c r="AD208" s="3">
        <f t="shared" si="10"/>
        <v>50322790.891148746</v>
      </c>
      <c r="AE208" s="2">
        <f>IF(AE206&gt;=52800000,52800000,IF(AB187=Graph!G$1*1000,AE207+Graph!G$1*1000,AC208))</f>
        <v>40290193.904106036</v>
      </c>
      <c r="AF208" s="3">
        <f t="shared" si="11"/>
        <v>40290193.904106036</v>
      </c>
      <c r="AG208" s="3">
        <f t="shared" si="29"/>
        <v>43485844.203389421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131</v>
      </c>
      <c r="C209" s="7"/>
      <c r="D209" s="2" t="e">
        <f t="shared" si="12"/>
        <v>#N/A</v>
      </c>
      <c r="E209" s="2" t="e">
        <f t="shared" si="22"/>
        <v>#N/A</v>
      </c>
      <c r="F209" s="2">
        <v>592639.43460243195</v>
      </c>
      <c r="G209" s="2">
        <f t="shared" si="44"/>
        <v>592639.43460243195</v>
      </c>
      <c r="H209" s="2">
        <f t="shared" si="42"/>
        <v>85567083.199659854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4183118.2857142924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653318.25702555478</v>
      </c>
      <c r="Q209" s="2">
        <f t="shared" si="45"/>
        <v>653318.25702555478</v>
      </c>
      <c r="R209" s="2">
        <f t="shared" si="43"/>
        <v>91266303.052280352</v>
      </c>
      <c r="S209" s="2">
        <f t="shared" si="17"/>
        <v>592639.4346024245</v>
      </c>
      <c r="T209" s="2">
        <f t="shared" si="18"/>
        <v>25854.857142857276</v>
      </c>
      <c r="U209" s="2">
        <f t="shared" si="19"/>
        <v>653318.25702555478</v>
      </c>
      <c r="V209" s="2">
        <f t="shared" si="37"/>
        <v>40762893.041163698</v>
      </c>
      <c r="W209" s="2">
        <f t="shared" si="20"/>
        <v>472699.13705766201</v>
      </c>
      <c r="X209" s="2">
        <f t="shared" si="6"/>
        <v>180619.11996789277</v>
      </c>
      <c r="Y209" s="2">
        <f t="shared" si="40"/>
        <v>50503410.011116639</v>
      </c>
      <c r="Z209" s="2" t="str">
        <f t="shared" si="8"/>
        <v>HERE</v>
      </c>
      <c r="AA209" s="2">
        <f>IF(Z209="HERE",Y209,AA208+Graph!$G$1*1000)</f>
        <v>50503410.011116639</v>
      </c>
      <c r="AB209" s="2">
        <f t="shared" si="21"/>
        <v>180619.11996789277</v>
      </c>
      <c r="AC209" s="2">
        <f t="shared" si="41"/>
        <v>40762893.041163698</v>
      </c>
      <c r="AD209" s="3">
        <f t="shared" si="10"/>
        <v>50503410.011116639</v>
      </c>
      <c r="AE209" s="2">
        <f>IF(AE207&gt;=52800000,52800000,IF(AB188=Graph!G$1*1000,AE208+Graph!G$1*1000,AC209))</f>
        <v>40762893.041163698</v>
      </c>
      <c r="AF209" s="3">
        <f t="shared" si="11"/>
        <v>40762893.041163698</v>
      </c>
      <c r="AG209" s="3">
        <f t="shared" si="29"/>
        <v>43663776.534808509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132</v>
      </c>
      <c r="C210" s="7"/>
      <c r="D210" s="2" t="e">
        <f t="shared" si="12"/>
        <v>#N/A</v>
      </c>
      <c r="E210" s="2" t="e">
        <f t="shared" si="22"/>
        <v>#N/A</v>
      </c>
      <c r="F210" s="2">
        <v>594067.29528748989</v>
      </c>
      <c r="G210" s="2">
        <f t="shared" si="44"/>
        <v>594067.29528748989</v>
      </c>
      <c r="H210" s="2">
        <f t="shared" si="42"/>
        <v>86161150.494947344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4208973.1428571492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655103.820339486</v>
      </c>
      <c r="Q210" s="2">
        <f t="shared" si="45"/>
        <v>655103.820339486</v>
      </c>
      <c r="R210" s="2">
        <f t="shared" si="43"/>
        <v>91921406.872619838</v>
      </c>
      <c r="S210" s="2">
        <f t="shared" si="17"/>
        <v>594067.29528748989</v>
      </c>
      <c r="T210" s="2">
        <f t="shared" si="18"/>
        <v>25854.85714285681</v>
      </c>
      <c r="U210" s="2">
        <f t="shared" si="19"/>
        <v>655103.820339486</v>
      </c>
      <c r="V210" s="2">
        <f t="shared" si="37"/>
        <v>41237020.038906418</v>
      </c>
      <c r="W210" s="2">
        <f t="shared" si="20"/>
        <v>474126.99774271995</v>
      </c>
      <c r="X210" s="2">
        <f t="shared" si="6"/>
        <v>180976.82259676605</v>
      </c>
      <c r="Y210" s="2">
        <f t="shared" si="40"/>
        <v>50684386.833713405</v>
      </c>
      <c r="Z210" s="2" t="str">
        <f t="shared" si="8"/>
        <v>HERE</v>
      </c>
      <c r="AA210" s="2">
        <f>IF(Z210="HERE",Y210,AA209+Graph!$G$1*1000)</f>
        <v>50684386.833713405</v>
      </c>
      <c r="AB210" s="2">
        <f t="shared" si="21"/>
        <v>180976.82259676605</v>
      </c>
      <c r="AC210" s="2">
        <f t="shared" si="41"/>
        <v>41237020.038906418</v>
      </c>
      <c r="AD210" s="3">
        <f t="shared" si="10"/>
        <v>50684386.833713405</v>
      </c>
      <c r="AE210" s="2">
        <f>IF(AE208&gt;=52800000,52800000,IF(AB189=Graph!G$1*1000,AE209+Graph!G$1*1000,AC210))</f>
        <v>41237020.038906418</v>
      </c>
      <c r="AF210" s="3">
        <f t="shared" si="11"/>
        <v>41237020.038906418</v>
      </c>
      <c r="AG210" s="3">
        <f t="shared" si="29"/>
        <v>43842102.191627823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133</v>
      </c>
      <c r="C211" s="7"/>
      <c r="D211" s="2" t="e">
        <f t="shared" si="12"/>
        <v>#N/A</v>
      </c>
      <c r="E211" s="2" t="e">
        <f t="shared" si="22"/>
        <v>#N/A</v>
      </c>
      <c r="F211" s="2">
        <v>595495.15597254783</v>
      </c>
      <c r="G211" s="2">
        <f t="shared" si="44"/>
        <v>595495.15597254783</v>
      </c>
      <c r="H211" s="2">
        <f t="shared" si="42"/>
        <v>86756645.650919884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4234828.0000000065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656889.38365340233</v>
      </c>
      <c r="Q211" s="2">
        <f t="shared" si="45"/>
        <v>656889.38365340233</v>
      </c>
      <c r="R211" s="2">
        <f t="shared" si="43"/>
        <v>92578296.25627324</v>
      </c>
      <c r="S211" s="2">
        <f t="shared" si="17"/>
        <v>595495.15597254038</v>
      </c>
      <c r="T211" s="2">
        <f t="shared" si="18"/>
        <v>25854.857142857276</v>
      </c>
      <c r="U211" s="2">
        <f t="shared" si="19"/>
        <v>656889.38365340233</v>
      </c>
      <c r="V211" s="2">
        <f t="shared" si="37"/>
        <v>41712574.897334196</v>
      </c>
      <c r="W211" s="2">
        <f t="shared" si="20"/>
        <v>475554.85842777789</v>
      </c>
      <c r="X211" s="2">
        <f t="shared" si="6"/>
        <v>181334.52522562444</v>
      </c>
      <c r="Y211" s="2">
        <f t="shared" si="40"/>
        <v>50865721.358939029</v>
      </c>
      <c r="Z211" s="2" t="str">
        <f t="shared" si="8"/>
        <v>HERE</v>
      </c>
      <c r="AA211" s="2">
        <f>IF(Z211="HERE",Y211,AA210+Graph!$G$1*1000)</f>
        <v>50865721.358939029</v>
      </c>
      <c r="AB211" s="2">
        <f t="shared" si="21"/>
        <v>181334.52522562444</v>
      </c>
      <c r="AC211" s="2">
        <f t="shared" si="41"/>
        <v>41712574.897334196</v>
      </c>
      <c r="AD211" s="3">
        <f t="shared" si="10"/>
        <v>50865721.358939029</v>
      </c>
      <c r="AE211" s="2">
        <f>IF(AE209&gt;=52800000,52800000,IF(AB190=Graph!G$1*1000,AE210+Graph!G$1*1000,AC211))</f>
        <v>41712574.897334196</v>
      </c>
      <c r="AF211" s="3">
        <f t="shared" si="11"/>
        <v>41712574.897334196</v>
      </c>
      <c r="AG211" s="3">
        <f t="shared" si="29"/>
        <v>44020821.173847377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134</v>
      </c>
      <c r="C212" s="7"/>
      <c r="D212" s="2" t="e">
        <f t="shared" si="12"/>
        <v>#N/A</v>
      </c>
      <c r="E212" s="2" t="e">
        <f t="shared" si="22"/>
        <v>#N/A</v>
      </c>
      <c r="F212" s="2">
        <v>596923.01665759832</v>
      </c>
      <c r="G212" s="2">
        <f t="shared" si="44"/>
        <v>596923.01665759832</v>
      </c>
      <c r="H212" s="2">
        <f t="shared" si="42"/>
        <v>87353568.667577475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4260682.8571428638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658674.94696733356</v>
      </c>
      <c r="Q212" s="2">
        <f t="shared" si="45"/>
        <v>658674.94696733356</v>
      </c>
      <c r="R212" s="2">
        <f t="shared" si="43"/>
        <v>93236971.203240573</v>
      </c>
      <c r="S212" s="2">
        <f t="shared" si="17"/>
        <v>596923.01665759087</v>
      </c>
      <c r="T212" s="2">
        <f t="shared" si="18"/>
        <v>25854.857142857276</v>
      </c>
      <c r="U212" s="2">
        <f t="shared" si="19"/>
        <v>658674.94696733356</v>
      </c>
      <c r="V212" s="2">
        <f t="shared" si="37"/>
        <v>42189557.616447024</v>
      </c>
      <c r="W212" s="2">
        <f t="shared" si="20"/>
        <v>476982.71911282837</v>
      </c>
      <c r="X212" s="2">
        <f t="shared" si="6"/>
        <v>181692.22785450518</v>
      </c>
      <c r="Y212" s="2">
        <f t="shared" si="40"/>
        <v>51047413.586793534</v>
      </c>
      <c r="Z212" s="2" t="str">
        <f t="shared" si="8"/>
        <v>HERE</v>
      </c>
      <c r="AA212" s="2">
        <f>IF(Z212="HERE",Y212,AA211+Graph!$G$1*1000)</f>
        <v>51047413.586793534</v>
      </c>
      <c r="AB212" s="2">
        <f t="shared" si="21"/>
        <v>181692.22785450518</v>
      </c>
      <c r="AC212" s="2">
        <f t="shared" si="41"/>
        <v>42189557.616447024</v>
      </c>
      <c r="AD212" s="3">
        <f t="shared" si="10"/>
        <v>51047413.586793534</v>
      </c>
      <c r="AE212" s="2">
        <f>IF(AE210&gt;=52800000,52800000,IF(AB191=Graph!G$1*1000,AE211+Graph!G$1*1000,AC212))</f>
        <v>42189557.616447024</v>
      </c>
      <c r="AF212" s="3">
        <f t="shared" si="11"/>
        <v>42189557.616447024</v>
      </c>
      <c r="AG212" s="3">
        <f t="shared" si="29"/>
        <v>44199933.48146715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135</v>
      </c>
      <c r="C213" s="7"/>
      <c r="D213" s="2" t="e">
        <f t="shared" si="12"/>
        <v>#N/A</v>
      </c>
      <c r="E213" s="2" t="e">
        <f t="shared" si="22"/>
        <v>#N/A</v>
      </c>
      <c r="F213" s="2">
        <v>598350.87734265625</v>
      </c>
      <c r="G213" s="2">
        <f t="shared" si="44"/>
        <v>598350.87734265625</v>
      </c>
      <c r="H213" s="2">
        <f t="shared" si="42"/>
        <v>87951919.544920132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4286537.7142857211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660460.51028124988</v>
      </c>
      <c r="Q213" s="2">
        <f t="shared" si="45"/>
        <v>660460.51028124988</v>
      </c>
      <c r="R213" s="2">
        <f t="shared" si="43"/>
        <v>93897431.713521823</v>
      </c>
      <c r="S213" s="2">
        <f t="shared" si="17"/>
        <v>598350.87734265625</v>
      </c>
      <c r="T213" s="2">
        <f t="shared" si="18"/>
        <v>25854.857142857276</v>
      </c>
      <c r="U213" s="2">
        <f t="shared" si="19"/>
        <v>660460.51028124988</v>
      </c>
      <c r="V213" s="2">
        <f t="shared" si="37"/>
        <v>42667968.19624491</v>
      </c>
      <c r="W213" s="2">
        <f t="shared" si="20"/>
        <v>478410.57979788631</v>
      </c>
      <c r="X213" s="2">
        <f t="shared" si="6"/>
        <v>182049.93048336357</v>
      </c>
      <c r="Y213" s="2">
        <f t="shared" si="40"/>
        <v>51229463.517276898</v>
      </c>
      <c r="Z213" s="2" t="str">
        <f t="shared" si="8"/>
        <v>HERE</v>
      </c>
      <c r="AA213" s="2">
        <f>IF(Z213="HERE",Y213,AA212+Graph!$G$1*1000)</f>
        <v>51229463.517276898</v>
      </c>
      <c r="AB213" s="2">
        <f t="shared" si="21"/>
        <v>182049.93048336357</v>
      </c>
      <c r="AC213" s="2">
        <f t="shared" si="41"/>
        <v>42667968.19624491</v>
      </c>
      <c r="AD213" s="3">
        <f t="shared" si="10"/>
        <v>51229463.517276898</v>
      </c>
      <c r="AE213" s="2">
        <f>IF(AE211&gt;=52800000,52800000,IF(AB192=Graph!G$1*1000,AE212+Graph!G$1*1000,AC213))</f>
        <v>42667968.19624491</v>
      </c>
      <c r="AF213" s="3">
        <f t="shared" si="11"/>
        <v>42667968.19624491</v>
      </c>
      <c r="AG213" s="3">
        <f t="shared" si="29"/>
        <v>44379439.114487156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136</v>
      </c>
      <c r="C214" s="7"/>
      <c r="D214" s="2" t="e">
        <f t="shared" si="12"/>
        <v>#N/A</v>
      </c>
      <c r="E214" s="2" t="e">
        <f t="shared" si="22"/>
        <v>#N/A</v>
      </c>
      <c r="F214" s="2">
        <v>599778.73802771419</v>
      </c>
      <c r="G214" s="2">
        <f t="shared" si="44"/>
        <v>599778.73802771419</v>
      </c>
      <c r="H214" s="2">
        <f t="shared" si="42"/>
        <v>88551698.282947838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4312392.5714285783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662246.07359518111</v>
      </c>
      <c r="Q214" s="2">
        <f t="shared" si="45"/>
        <v>662246.07359518111</v>
      </c>
      <c r="R214" s="2">
        <f t="shared" si="43"/>
        <v>94559677.787117004</v>
      </c>
      <c r="S214" s="2">
        <f t="shared" si="17"/>
        <v>599778.73802770674</v>
      </c>
      <c r="T214" s="2">
        <f t="shared" si="18"/>
        <v>25854.857142857276</v>
      </c>
      <c r="U214" s="2">
        <f t="shared" si="19"/>
        <v>662246.07359518111</v>
      </c>
      <c r="V214" s="2">
        <f t="shared" si="37"/>
        <v>43147806.636727855</v>
      </c>
      <c r="W214" s="2">
        <f t="shared" si="20"/>
        <v>479838.44048294425</v>
      </c>
      <c r="X214" s="2">
        <f t="shared" si="6"/>
        <v>182407.63311223686</v>
      </c>
      <c r="Y214" s="2">
        <f t="shared" si="40"/>
        <v>51411871.150389135</v>
      </c>
      <c r="Z214" s="2" t="str">
        <f t="shared" si="8"/>
        <v>HERE</v>
      </c>
      <c r="AA214" s="2">
        <f>IF(Z214="HERE",Y214,AA213+Graph!$G$1*1000)</f>
        <v>51411871.150389135</v>
      </c>
      <c r="AB214" s="2">
        <f t="shared" si="21"/>
        <v>182407.63311223686</v>
      </c>
      <c r="AC214" s="2">
        <f t="shared" si="41"/>
        <v>43147806.636727855</v>
      </c>
      <c r="AD214" s="3">
        <f t="shared" si="10"/>
        <v>51411871.150389135</v>
      </c>
      <c r="AE214" s="2">
        <f>IF(AE212&gt;=52800000,52800000,IF(AB193=Graph!G$1*1000,AE213+Graph!G$1*1000,AC214))</f>
        <v>43147806.636727855</v>
      </c>
      <c r="AF214" s="3">
        <f t="shared" si="11"/>
        <v>43147806.636727855</v>
      </c>
      <c r="AG214" s="3">
        <f t="shared" si="29"/>
        <v>44559338.072907403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137</v>
      </c>
      <c r="C215" s="7"/>
      <c r="D215" s="2" t="e">
        <f t="shared" si="12"/>
        <v>#N/A</v>
      </c>
      <c r="E215" s="2" t="e">
        <f t="shared" si="22"/>
        <v>#N/A</v>
      </c>
      <c r="F215" s="2">
        <v>601206.59871277213</v>
      </c>
      <c r="G215" s="2">
        <f t="shared" si="44"/>
        <v>601206.59871277213</v>
      </c>
      <c r="H215" s="2">
        <f t="shared" si="42"/>
        <v>89152904.88166061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4338247.4285714356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664031.63690909743</v>
      </c>
      <c r="Q215" s="2">
        <f t="shared" si="45"/>
        <v>664031.63690909743</v>
      </c>
      <c r="R215" s="2">
        <f t="shared" si="43"/>
        <v>95223709.424026102</v>
      </c>
      <c r="S215" s="2">
        <f t="shared" si="17"/>
        <v>601206.59871277213</v>
      </c>
      <c r="T215" s="2">
        <f t="shared" si="18"/>
        <v>25854.857142857276</v>
      </c>
      <c r="U215" s="2">
        <f t="shared" si="19"/>
        <v>664031.63690909743</v>
      </c>
      <c r="V215" s="2">
        <f t="shared" si="37"/>
        <v>43629072.937895857</v>
      </c>
      <c r="W215" s="2">
        <f t="shared" si="20"/>
        <v>481266.30116800219</v>
      </c>
      <c r="X215" s="2">
        <f t="shared" si="6"/>
        <v>182765.33574109524</v>
      </c>
      <c r="Y215" s="2">
        <f t="shared" si="40"/>
        <v>51594636.48613023</v>
      </c>
      <c r="Z215" s="2" t="str">
        <f t="shared" si="8"/>
        <v>HERE</v>
      </c>
      <c r="AA215" s="2">
        <f>IF(Z215="HERE",Y215,AA214+Graph!$G$1*1000)</f>
        <v>51594636.48613023</v>
      </c>
      <c r="AB215" s="2">
        <f t="shared" si="21"/>
        <v>182765.33574109524</v>
      </c>
      <c r="AC215" s="2">
        <f t="shared" si="41"/>
        <v>43629072.937895857</v>
      </c>
      <c r="AD215" s="3">
        <f t="shared" si="10"/>
        <v>51594636.48613023</v>
      </c>
      <c r="AE215" s="2">
        <f>IF(AE213&gt;=52800000,52800000,IF(AB194=Graph!G$1*1000,AE214+Graph!G$1*1000,AC215))</f>
        <v>43629072.937895857</v>
      </c>
      <c r="AF215" s="3">
        <f t="shared" si="11"/>
        <v>43629072.937895857</v>
      </c>
      <c r="AG215" s="3">
        <f t="shared" si="29"/>
        <v>44739630.356727898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138</v>
      </c>
      <c r="C216" s="7"/>
      <c r="D216" s="2" t="e">
        <f t="shared" si="12"/>
        <v>#N/A</v>
      </c>
      <c r="E216" s="2" t="e">
        <f t="shared" si="22"/>
        <v>#N/A</v>
      </c>
      <c r="F216" s="2">
        <v>602634.45939783007</v>
      </c>
      <c r="G216" s="2">
        <f t="shared" si="44"/>
        <v>602634.45939783007</v>
      </c>
      <c r="H216" s="2">
        <f t="shared" si="42"/>
        <v>89755539.341058433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4364102.2857142929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665817.20022302866</v>
      </c>
      <c r="Q216" s="2">
        <f t="shared" si="45"/>
        <v>665817.20022302866</v>
      </c>
      <c r="R216" s="2">
        <f t="shared" si="43"/>
        <v>95889526.62424913</v>
      </c>
      <c r="S216" s="2">
        <f t="shared" si="17"/>
        <v>602634.45939782262</v>
      </c>
      <c r="T216" s="2">
        <f t="shared" si="18"/>
        <v>25854.857142857276</v>
      </c>
      <c r="U216" s="2">
        <f t="shared" si="19"/>
        <v>665817.20022302866</v>
      </c>
      <c r="V216" s="2">
        <f t="shared" si="37"/>
        <v>44111767.099748917</v>
      </c>
      <c r="W216" s="2">
        <f t="shared" si="20"/>
        <v>482694.16185306013</v>
      </c>
      <c r="X216" s="2">
        <f t="shared" si="6"/>
        <v>183123.03836996853</v>
      </c>
      <c r="Y216" s="2">
        <f t="shared" si="40"/>
        <v>51777759.524500199</v>
      </c>
      <c r="Z216" s="2" t="str">
        <f t="shared" si="8"/>
        <v>HERE</v>
      </c>
      <c r="AA216" s="2">
        <f>IF(Z216="HERE",Y216,AA215+Graph!$G$1*1000)</f>
        <v>51777759.524500199</v>
      </c>
      <c r="AB216" s="2">
        <f t="shared" si="21"/>
        <v>183123.03836996853</v>
      </c>
      <c r="AC216" s="2">
        <f t="shared" si="41"/>
        <v>44111767.099748917</v>
      </c>
      <c r="AD216" s="3">
        <f t="shared" si="10"/>
        <v>51777759.524500199</v>
      </c>
      <c r="AE216" s="2">
        <f>IF(AE214&gt;=52800000,52800000,IF(AB195=Graph!G$1*1000,AE215+Graph!G$1*1000,AC216))</f>
        <v>44111767.099748917</v>
      </c>
      <c r="AF216" s="3">
        <f t="shared" si="11"/>
        <v>44111767.099748917</v>
      </c>
      <c r="AG216" s="3">
        <f t="shared" si="29"/>
        <v>44920315.965948604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139</v>
      </c>
      <c r="C217" s="7"/>
      <c r="D217" s="2" t="e">
        <f t="shared" si="12"/>
        <v>#N/A</v>
      </c>
      <c r="E217" s="2" t="e">
        <f t="shared" si="22"/>
        <v>#N/A</v>
      </c>
      <c r="F217" s="2">
        <v>604062.32008288801</v>
      </c>
      <c r="G217" s="2">
        <f t="shared" si="44"/>
        <v>604062.32008288801</v>
      </c>
      <c r="H217" s="2">
        <f t="shared" si="42"/>
        <v>90359601.661141321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4389957.1428571502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667602.76353695989</v>
      </c>
      <c r="Q217" s="2">
        <f t="shared" si="45"/>
        <v>667602.76353695989</v>
      </c>
      <c r="R217" s="2">
        <f t="shared" si="43"/>
        <v>96557129.38778609</v>
      </c>
      <c r="S217" s="2">
        <f t="shared" si="17"/>
        <v>604062.32008288801</v>
      </c>
      <c r="T217" s="2">
        <f t="shared" si="18"/>
        <v>25854.857142857276</v>
      </c>
      <c r="U217" s="2">
        <f t="shared" si="19"/>
        <v>667602.76353695989</v>
      </c>
      <c r="V217" s="2">
        <f t="shared" si="37"/>
        <v>44595889.122287035</v>
      </c>
      <c r="W217" s="2">
        <f t="shared" si="20"/>
        <v>484122.02253811806</v>
      </c>
      <c r="X217" s="2">
        <f t="shared" si="6"/>
        <v>183480.74099884182</v>
      </c>
      <c r="Y217" s="2">
        <f t="shared" si="40"/>
        <v>51961240.26549904</v>
      </c>
      <c r="Z217" s="2" t="str">
        <f t="shared" si="8"/>
        <v>HERE</v>
      </c>
      <c r="AA217" s="2">
        <f>IF(Z217="HERE",Y217,AA216+Graph!$G$1*1000)</f>
        <v>51961240.26549904</v>
      </c>
      <c r="AB217" s="2">
        <f t="shared" si="21"/>
        <v>183480.74099884182</v>
      </c>
      <c r="AC217" s="2">
        <f t="shared" si="41"/>
        <v>44595889.122287035</v>
      </c>
      <c r="AD217" s="3">
        <f t="shared" si="10"/>
        <v>51961240.26549904</v>
      </c>
      <c r="AE217" s="2">
        <f>IF(AE215&gt;=52800000,52800000,IF(AB196=Graph!G$1*1000,AE216+Graph!G$1*1000,AC217))</f>
        <v>44595889.122287035</v>
      </c>
      <c r="AF217" s="3">
        <f t="shared" si="11"/>
        <v>44595889.122287035</v>
      </c>
      <c r="AG217" s="3">
        <f t="shared" si="29"/>
        <v>45101394.900569558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140</v>
      </c>
      <c r="C218" s="7"/>
      <c r="D218" s="2" t="e">
        <f t="shared" si="12"/>
        <v>#N/A</v>
      </c>
      <c r="E218" s="2" t="e">
        <f t="shared" si="22"/>
        <v>#N/A</v>
      </c>
      <c r="F218" s="2">
        <v>605490.18076793849</v>
      </c>
      <c r="G218" s="2">
        <f t="shared" si="44"/>
        <v>605490.18076793849</v>
      </c>
      <c r="H218" s="2">
        <f t="shared" si="42"/>
        <v>90965091.84190926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4415812.0000000075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669388.32685087621</v>
      </c>
      <c r="Q218" s="2">
        <f t="shared" si="45"/>
        <v>669388.32685087621</v>
      </c>
      <c r="R218" s="2">
        <f t="shared" si="43"/>
        <v>97226517.714636967</v>
      </c>
      <c r="S218" s="2">
        <f t="shared" si="17"/>
        <v>605490.18076793849</v>
      </c>
      <c r="T218" s="2">
        <f t="shared" si="18"/>
        <v>25854.857142857276</v>
      </c>
      <c r="U218" s="2">
        <f t="shared" si="19"/>
        <v>669388.32685087621</v>
      </c>
      <c r="V218" s="2">
        <f t="shared" si="37"/>
        <v>45081439.005510204</v>
      </c>
      <c r="W218" s="2">
        <f t="shared" si="20"/>
        <v>485549.88322316855</v>
      </c>
      <c r="X218" s="2">
        <f t="shared" si="6"/>
        <v>183838.44362770766</v>
      </c>
      <c r="Y218" s="2">
        <f t="shared" si="40"/>
        <v>52145078.709126748</v>
      </c>
      <c r="Z218" s="2" t="str">
        <f t="shared" si="8"/>
        <v>HERE</v>
      </c>
      <c r="AA218" s="2">
        <f>IF(Z218="HERE",Y218,AA217+Graph!$G$1*1000)</f>
        <v>52145078.709126748</v>
      </c>
      <c r="AB218" s="2">
        <f t="shared" si="21"/>
        <v>183838.44362770766</v>
      </c>
      <c r="AC218" s="2">
        <f t="shared" si="41"/>
        <v>45081439.005510204</v>
      </c>
      <c r="AD218" s="3">
        <f t="shared" si="10"/>
        <v>52145078.709126748</v>
      </c>
      <c r="AE218" s="2">
        <f>IF(AE216&gt;=52800000,52800000,IF(AB197=Graph!G$1*1000,AE217+Graph!G$1*1000,AC218))</f>
        <v>45081439.005510204</v>
      </c>
      <c r="AF218" s="3">
        <f t="shared" si="11"/>
        <v>45081439.005510204</v>
      </c>
      <c r="AG218" s="3">
        <f t="shared" si="29"/>
        <v>45282867.160590723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141</v>
      </c>
      <c r="C219" s="7"/>
      <c r="D219" s="2" t="e">
        <f t="shared" si="12"/>
        <v>#N/A</v>
      </c>
      <c r="E219" s="2" t="e">
        <f t="shared" si="22"/>
        <v>#N/A</v>
      </c>
      <c r="F219" s="2">
        <v>606918.04145299643</v>
      </c>
      <c r="G219" s="2">
        <f t="shared" si="44"/>
        <v>606918.04145299643</v>
      </c>
      <c r="H219" s="2">
        <f t="shared" si="42"/>
        <v>91572009.883362263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4441666.8571428647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671173.89016480744</v>
      </c>
      <c r="Q219" s="2">
        <f t="shared" si="45"/>
        <v>671173.89016480744</v>
      </c>
      <c r="R219" s="2">
        <f t="shared" si="43"/>
        <v>97897691.604801774</v>
      </c>
      <c r="S219" s="2">
        <f t="shared" si="17"/>
        <v>606918.04145300388</v>
      </c>
      <c r="T219" s="2">
        <f t="shared" si="18"/>
        <v>25854.857142857276</v>
      </c>
      <c r="U219" s="2">
        <f t="shared" si="19"/>
        <v>671173.89016480744</v>
      </c>
      <c r="V219" s="2">
        <f t="shared" si="37"/>
        <v>45568416.74941843</v>
      </c>
      <c r="W219" s="2">
        <f t="shared" si="20"/>
        <v>486977.74390822649</v>
      </c>
      <c r="X219" s="2">
        <f t="shared" si="6"/>
        <v>184196.14625658095</v>
      </c>
      <c r="Y219" s="2">
        <f t="shared" si="40"/>
        <v>52329274.855383329</v>
      </c>
      <c r="Z219" s="2" t="str">
        <f t="shared" si="8"/>
        <v>HERE</v>
      </c>
      <c r="AA219" s="2">
        <f>IF(Z219="HERE",Y219,AA218+Graph!$G$1*1000)</f>
        <v>52329274.855383329</v>
      </c>
      <c r="AB219" s="2">
        <f t="shared" si="21"/>
        <v>184196.14625658095</v>
      </c>
      <c r="AC219" s="2">
        <f t="shared" si="41"/>
        <v>45568416.74941843</v>
      </c>
      <c r="AD219" s="3">
        <f t="shared" si="10"/>
        <v>52329274.855383329</v>
      </c>
      <c r="AE219" s="2">
        <f>IF(AE217&gt;=52800000,52800000,IF(AB198=Graph!G$1*1000,AE218+Graph!G$1*1000,AC219))</f>
        <v>45568416.74941843</v>
      </c>
      <c r="AF219" s="3">
        <f t="shared" si="11"/>
        <v>45568416.74941843</v>
      </c>
      <c r="AG219" s="3">
        <f t="shared" si="29"/>
        <v>45464732.746012136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142</v>
      </c>
      <c r="C220" s="7"/>
      <c r="D220" s="2" t="e">
        <f t="shared" si="12"/>
        <v>#N/A</v>
      </c>
      <c r="E220" s="2" t="e">
        <f t="shared" si="22"/>
        <v>#N/A</v>
      </c>
      <c r="F220" s="2">
        <v>608345.90213805437</v>
      </c>
      <c r="G220" s="2">
        <f t="shared" si="44"/>
        <v>608345.90213805437</v>
      </c>
      <c r="H220" s="2">
        <f t="shared" si="42"/>
        <v>92180355.785500318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4467521.714285722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672959.45347872376</v>
      </c>
      <c r="Q220" s="2">
        <f t="shared" si="45"/>
        <v>672959.45347872376</v>
      </c>
      <c r="R220" s="2">
        <f t="shared" si="43"/>
        <v>98570651.058280498</v>
      </c>
      <c r="S220" s="2">
        <f t="shared" si="17"/>
        <v>608345.90213805437</v>
      </c>
      <c r="T220" s="2">
        <f t="shared" si="18"/>
        <v>25854.857142857276</v>
      </c>
      <c r="U220" s="2">
        <f t="shared" si="19"/>
        <v>672959.45347872376</v>
      </c>
      <c r="V220" s="2">
        <f t="shared" si="37"/>
        <v>46056822.354011714</v>
      </c>
      <c r="W220" s="2">
        <f t="shared" si="20"/>
        <v>488405.60459328443</v>
      </c>
      <c r="X220" s="2">
        <f t="shared" si="6"/>
        <v>184553.84888543934</v>
      </c>
      <c r="Y220" s="2">
        <f t="shared" si="40"/>
        <v>52513828.704268768</v>
      </c>
      <c r="Z220" s="2" t="str">
        <f t="shared" si="8"/>
        <v>HERE</v>
      </c>
      <c r="AA220" s="2">
        <f>IF(Z220="HERE",Y220,AA219+Graph!$G$1*1000)</f>
        <v>52513828.704268768</v>
      </c>
      <c r="AB220" s="2">
        <f t="shared" si="21"/>
        <v>184553.84888543934</v>
      </c>
      <c r="AC220" s="2">
        <f t="shared" si="41"/>
        <v>46056822.354011714</v>
      </c>
      <c r="AD220" s="3">
        <f t="shared" si="10"/>
        <v>52513828.704268768</v>
      </c>
      <c r="AE220" s="2">
        <f>IF(AE218&gt;=52800000,52800000,IF(AB199=Graph!G$1*1000,AE219+Graph!G$1*1000,AC220))</f>
        <v>46056822.354011714</v>
      </c>
      <c r="AF220" s="3">
        <f t="shared" si="11"/>
        <v>46056822.354011714</v>
      </c>
      <c r="AG220" s="3">
        <f t="shared" si="29"/>
        <v>45646991.656833798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143</v>
      </c>
      <c r="C221" s="7"/>
      <c r="D221" s="2" t="e">
        <f t="shared" si="12"/>
        <v>#N/A</v>
      </c>
      <c r="E221" s="2" t="e">
        <f t="shared" si="22"/>
        <v>#N/A</v>
      </c>
      <c r="F221" s="2">
        <v>609773.76282311231</v>
      </c>
      <c r="G221" s="2">
        <f t="shared" si="44"/>
        <v>609773.76282311231</v>
      </c>
      <c r="H221" s="2">
        <f t="shared" si="42"/>
        <v>92790129.548323423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4493376.5714285793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674745.01679265499</v>
      </c>
      <c r="Q221" s="2">
        <f t="shared" si="45"/>
        <v>674745.01679265499</v>
      </c>
      <c r="R221" s="2">
        <f t="shared" si="43"/>
        <v>99245396.075073153</v>
      </c>
      <c r="S221" s="2">
        <f t="shared" si="17"/>
        <v>609773.76282310486</v>
      </c>
      <c r="T221" s="2">
        <f t="shared" si="18"/>
        <v>25854.857142857276</v>
      </c>
      <c r="U221" s="2">
        <f t="shared" si="19"/>
        <v>674745.01679265499</v>
      </c>
      <c r="V221" s="2">
        <f t="shared" si="37"/>
        <v>46546655.819290057</v>
      </c>
      <c r="W221" s="2">
        <f t="shared" si="20"/>
        <v>489833.46527834237</v>
      </c>
      <c r="X221" s="2">
        <f t="shared" si="6"/>
        <v>184911.55151431262</v>
      </c>
      <c r="Y221" s="2">
        <f t="shared" si="40"/>
        <v>52698740.255783081</v>
      </c>
      <c r="Z221" s="2" t="str">
        <f t="shared" si="8"/>
        <v>HERE</v>
      </c>
      <c r="AA221" s="2">
        <f>IF(Z221="HERE",Y221,AA220+Graph!$G$1*1000)</f>
        <v>52698740.255783081</v>
      </c>
      <c r="AB221" s="2">
        <f t="shared" si="21"/>
        <v>184911.55151431262</v>
      </c>
      <c r="AC221" s="2">
        <f t="shared" si="41"/>
        <v>46546655.819290057</v>
      </c>
      <c r="AD221" s="3">
        <f t="shared" si="10"/>
        <v>52698740.255783081</v>
      </c>
      <c r="AE221" s="2">
        <f>IF(AE219&gt;=52800000,52800000,IF(AB200=Graph!G$1*1000,AE220+Graph!G$1*1000,AC221))</f>
        <v>46546655.819290057</v>
      </c>
      <c r="AF221" s="3">
        <f t="shared" si="11"/>
        <v>46546655.819290057</v>
      </c>
      <c r="AG221" s="3">
        <f t="shared" si="29"/>
        <v>45829643.893055685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144</v>
      </c>
      <c r="C222" s="7"/>
      <c r="D222" s="2" t="e">
        <f t="shared" si="12"/>
        <v>#N/A</v>
      </c>
      <c r="E222" s="2" t="e">
        <f t="shared" si="22"/>
        <v>#N/A</v>
      </c>
      <c r="F222" s="2">
        <v>611201.62350817025</v>
      </c>
      <c r="G222" s="2">
        <f t="shared" si="44"/>
        <v>611201.62350817025</v>
      </c>
      <c r="H222" s="2">
        <f t="shared" si="42"/>
        <v>93401331.171831593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4519231.4285714366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676530.58010657132</v>
      </c>
      <c r="Q222" s="2">
        <f t="shared" si="45"/>
        <v>676530.58010657132</v>
      </c>
      <c r="R222" s="2">
        <f t="shared" si="43"/>
        <v>99921926.655179724</v>
      </c>
      <c r="S222" s="2">
        <f t="shared" si="17"/>
        <v>611201.62350817025</v>
      </c>
      <c r="T222" s="2">
        <f t="shared" si="18"/>
        <v>25854.857142857276</v>
      </c>
      <c r="U222" s="2">
        <f t="shared" si="19"/>
        <v>676530.58010657132</v>
      </c>
      <c r="V222" s="2">
        <f t="shared" si="37"/>
        <v>47037917.145253457</v>
      </c>
      <c r="W222" s="2">
        <f t="shared" si="20"/>
        <v>491261.3259634003</v>
      </c>
      <c r="X222" s="2">
        <f t="shared" si="6"/>
        <v>185269.25414317101</v>
      </c>
      <c r="Y222" s="2">
        <f t="shared" si="40"/>
        <v>52884009.509926252</v>
      </c>
      <c r="Z222" s="2" t="str">
        <f t="shared" si="8"/>
        <v>HERE</v>
      </c>
      <c r="AA222" s="2">
        <f>IF(Z222="HERE",Y222,AA221+Graph!$G$1*1000)</f>
        <v>52884009.509926252</v>
      </c>
      <c r="AB222" s="2">
        <f t="shared" si="21"/>
        <v>185269.25414317101</v>
      </c>
      <c r="AC222" s="2">
        <f t="shared" si="41"/>
        <v>47037917.145253457</v>
      </c>
      <c r="AD222" s="3">
        <f t="shared" si="10"/>
        <v>52800000</v>
      </c>
      <c r="AE222" s="2">
        <f>IF(AE220&gt;=52800000,52800000,IF(AB201=Graph!G$1*1000,AE221+Graph!G$1*1000,AC222))</f>
        <v>47037917.145253457</v>
      </c>
      <c r="AF222" s="3">
        <f t="shared" si="11"/>
        <v>47037917.145253457</v>
      </c>
      <c r="AG222" s="3">
        <f t="shared" si="29"/>
        <v>46012689.454677805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145</v>
      </c>
      <c r="C223" s="7"/>
      <c r="D223" s="2" t="e">
        <f t="shared" si="12"/>
        <v>#N/A</v>
      </c>
      <c r="E223" s="2" t="e">
        <f t="shared" si="22"/>
        <v>#N/A</v>
      </c>
      <c r="F223" s="2">
        <v>612629.48419322819</v>
      </c>
      <c r="G223" s="2">
        <f t="shared" si="44"/>
        <v>612629.48419322819</v>
      </c>
      <c r="H223" s="2">
        <f t="shared" si="42"/>
        <v>94013960.656024814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4545086.2857142938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678316.14342050254</v>
      </c>
      <c r="Q223" s="2">
        <f t="shared" si="45"/>
        <v>678316.14342050254</v>
      </c>
      <c r="R223" s="2">
        <f t="shared" si="43"/>
        <v>100600242.79860023</v>
      </c>
      <c r="S223" s="2">
        <f t="shared" si="17"/>
        <v>612629.48419322073</v>
      </c>
      <c r="T223" s="2">
        <f t="shared" si="18"/>
        <v>25854.857142857276</v>
      </c>
      <c r="U223" s="2">
        <f t="shared" si="19"/>
        <v>678316.14342050254</v>
      </c>
      <c r="V223" s="2">
        <f t="shared" si="37"/>
        <v>47530606.331901915</v>
      </c>
      <c r="W223" s="2">
        <f t="shared" si="20"/>
        <v>492689.18664845824</v>
      </c>
      <c r="X223" s="2">
        <f t="shared" si="6"/>
        <v>185626.9567720443</v>
      </c>
      <c r="Y223" s="2">
        <f t="shared" ref="Y223:Y286" si="46">IF(COUNT($C224)=0,IF(COUNT($C223)=1,C223,SUM(Y222+X223)),C223)</f>
        <v>53069636.466698296</v>
      </c>
      <c r="Z223" s="2" t="str">
        <f t="shared" si="8"/>
        <v>HERE</v>
      </c>
      <c r="AA223" s="2">
        <f>IF(Z223="HERE",Y223,AA222+Graph!$G$1*1000)</f>
        <v>53069636.466698296</v>
      </c>
      <c r="AB223" s="2">
        <f t="shared" si="21"/>
        <v>185626.9567720443</v>
      </c>
      <c r="AC223" s="2">
        <f t="shared" ref="AC223:AC286" si="47">IF(Z224="HERE",V223,AC222)</f>
        <v>47530606.331901915</v>
      </c>
      <c r="AD223" s="3">
        <f t="shared" si="10"/>
        <v>52800000</v>
      </c>
      <c r="AE223" s="2">
        <f>IF(AE221&gt;=52800000,52800000,IF(AB202=Graph!G$1*1000,AE222+Graph!G$1*1000,AC223))</f>
        <v>47530606.331901915</v>
      </c>
      <c r="AF223" s="3">
        <f t="shared" si="11"/>
        <v>47530606.331901915</v>
      </c>
      <c r="AG223" s="3">
        <f t="shared" si="29"/>
        <v>46196128.341700152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146</v>
      </c>
      <c r="C224" s="7"/>
      <c r="D224" s="2" t="e">
        <f t="shared" si="12"/>
        <v>#N/A</v>
      </c>
      <c r="E224" s="2" t="e">
        <f t="shared" si="22"/>
        <v>#N/A</v>
      </c>
      <c r="F224" s="2">
        <v>614057.34487828612</v>
      </c>
      <c r="G224" s="2">
        <f t="shared" si="44"/>
        <v>614057.34487828612</v>
      </c>
      <c r="H224" s="2">
        <f t="shared" ref="H224:H287" si="48">IF(COUNT($C225)=0,IF(COUNT($C224)=1,C224,SUM(H223+G224)),C224)</f>
        <v>94628018.0009031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4570941.1428571511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680101.70673441887</v>
      </c>
      <c r="Q224" s="2">
        <f t="shared" si="45"/>
        <v>680101.70673441887</v>
      </c>
      <c r="R224" s="2">
        <f t="shared" ref="R224:R287" si="49">IF(COUNT($C225)=0,IF(COUNT($C224)=1,M224,SUM(R223+Q224)),M224)</f>
        <v>101280344.50533465</v>
      </c>
      <c r="S224" s="2">
        <f t="shared" si="17"/>
        <v>614057.34487828612</v>
      </c>
      <c r="T224" s="2">
        <f t="shared" si="18"/>
        <v>25854.857142857276</v>
      </c>
      <c r="U224" s="2">
        <f t="shared" si="19"/>
        <v>680101.70673441887</v>
      </c>
      <c r="V224" s="2">
        <f t="shared" si="37"/>
        <v>48024723.379235432</v>
      </c>
      <c r="W224" s="2">
        <f t="shared" si="20"/>
        <v>494117.04733351618</v>
      </c>
      <c r="X224" s="2">
        <f t="shared" si="6"/>
        <v>185984.65940090269</v>
      </c>
      <c r="Y224" s="2">
        <f t="shared" si="46"/>
        <v>53255621.126099199</v>
      </c>
      <c r="Z224" s="2" t="str">
        <f t="shared" si="8"/>
        <v>HERE</v>
      </c>
      <c r="AA224" s="2">
        <f>IF(Z224="HERE",Y224,AA223+Graph!$G$1*1000)</f>
        <v>53255621.126099199</v>
      </c>
      <c r="AB224" s="2">
        <f t="shared" si="21"/>
        <v>185984.65940090269</v>
      </c>
      <c r="AC224" s="2">
        <f t="shared" si="47"/>
        <v>48024723.379235432</v>
      </c>
      <c r="AD224" s="3">
        <f t="shared" si="10"/>
        <v>52800000</v>
      </c>
      <c r="AE224" s="2">
        <f>IF(AE222&gt;=52800000,52800000,IF(AB203=Graph!G$1*1000,AE223+Graph!G$1*1000,AC224))</f>
        <v>48024723.379235432</v>
      </c>
      <c r="AF224" s="3">
        <f t="shared" si="11"/>
        <v>48024723.379235432</v>
      </c>
      <c r="AG224" s="3">
        <f t="shared" si="29"/>
        <v>46379960.554122746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147</v>
      </c>
      <c r="C225" s="7"/>
      <c r="D225" s="2" t="e">
        <f t="shared" si="12"/>
        <v>#N/A</v>
      </c>
      <c r="E225" s="2" t="e">
        <f t="shared" si="22"/>
        <v>#N/A</v>
      </c>
      <c r="F225" s="2">
        <v>615485.20556333661</v>
      </c>
      <c r="G225" s="2">
        <f t="shared" si="44"/>
        <v>615485.20556333661</v>
      </c>
      <c r="H225" s="2">
        <f t="shared" si="48"/>
        <v>95243503.206466436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4596796.0000000084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681887.2700483501</v>
      </c>
      <c r="Q225" s="2">
        <f t="shared" si="45"/>
        <v>681887.2700483501</v>
      </c>
      <c r="R225" s="2">
        <f t="shared" si="49"/>
        <v>101962231.775383</v>
      </c>
      <c r="S225" s="2">
        <f t="shared" si="17"/>
        <v>615485.20556333661</v>
      </c>
      <c r="T225" s="2">
        <f t="shared" si="18"/>
        <v>25854.857142857276</v>
      </c>
      <c r="U225" s="2">
        <f t="shared" si="19"/>
        <v>681887.2700483501</v>
      </c>
      <c r="V225" s="2">
        <f t="shared" si="37"/>
        <v>48520268.287253998</v>
      </c>
      <c r="W225" s="2">
        <f t="shared" si="20"/>
        <v>495544.90801856667</v>
      </c>
      <c r="X225" s="2">
        <f t="shared" si="6"/>
        <v>186342.36202978343</v>
      </c>
      <c r="Y225" s="2">
        <f t="shared" si="46"/>
        <v>53441963.488128982</v>
      </c>
      <c r="Z225" s="2" t="str">
        <f t="shared" si="8"/>
        <v>HERE</v>
      </c>
      <c r="AA225" s="2">
        <f>IF(Z225="HERE",Y225,AA224+Graph!$G$1*1000)</f>
        <v>53441963.488128982</v>
      </c>
      <c r="AB225" s="2">
        <f t="shared" si="21"/>
        <v>186342.36202978343</v>
      </c>
      <c r="AC225" s="2">
        <f t="shared" si="47"/>
        <v>48520268.287253998</v>
      </c>
      <c r="AD225" s="3">
        <f t="shared" si="10"/>
        <v>52800000</v>
      </c>
      <c r="AE225" s="2">
        <f>IF(AE223&gt;=52800000,52800000,IF(AB204=Graph!G$1*1000,AE224+Graph!G$1*1000,AC225))</f>
        <v>48520268.287253998</v>
      </c>
      <c r="AF225" s="3">
        <f t="shared" si="11"/>
        <v>48520268.287253998</v>
      </c>
      <c r="AG225" s="3">
        <f t="shared" si="29"/>
        <v>46564186.091945559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148</v>
      </c>
      <c r="C226" s="7"/>
      <c r="D226" s="2" t="e">
        <f t="shared" si="12"/>
        <v>#N/A</v>
      </c>
      <c r="E226" s="2" t="e">
        <f t="shared" si="22"/>
        <v>#N/A</v>
      </c>
      <c r="F226" s="2">
        <v>616913.06624839455</v>
      </c>
      <c r="G226" s="2">
        <f t="shared" si="44"/>
        <v>616913.06624839455</v>
      </c>
      <c r="H226" s="2">
        <f t="shared" si="48"/>
        <v>95860416.272714823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4622650.8571428657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683672.83336226642</v>
      </c>
      <c r="Q226" s="2">
        <f t="shared" si="45"/>
        <v>683672.83336226642</v>
      </c>
      <c r="R226" s="2">
        <f t="shared" si="49"/>
        <v>102645904.60874526</v>
      </c>
      <c r="S226" s="2">
        <f t="shared" si="17"/>
        <v>616913.0662483871</v>
      </c>
      <c r="T226" s="2">
        <f t="shared" si="18"/>
        <v>25854.857142857276</v>
      </c>
      <c r="U226" s="2">
        <f t="shared" si="19"/>
        <v>683672.83336226642</v>
      </c>
      <c r="V226" s="2">
        <f t="shared" si="37"/>
        <v>49017241.055957623</v>
      </c>
      <c r="W226" s="2">
        <f t="shared" si="20"/>
        <v>496972.76870362461</v>
      </c>
      <c r="X226" s="2">
        <f t="shared" si="6"/>
        <v>186700.06465864182</v>
      </c>
      <c r="Y226" s="2">
        <f t="shared" si="46"/>
        <v>53628663.552787624</v>
      </c>
      <c r="Z226" s="2" t="str">
        <f t="shared" si="8"/>
        <v>HERE</v>
      </c>
      <c r="AA226" s="2">
        <f>IF(Z226="HERE",Y226,AA225+Graph!$G$1*1000)</f>
        <v>53628663.552787624</v>
      </c>
      <c r="AB226" s="2">
        <f t="shared" si="21"/>
        <v>186700.06465864182</v>
      </c>
      <c r="AC226" s="2">
        <f t="shared" si="47"/>
        <v>49017241.055957623</v>
      </c>
      <c r="AD226" s="3">
        <f t="shared" si="10"/>
        <v>52800000</v>
      </c>
      <c r="AE226" s="2">
        <f>IF(AE224&gt;=52800000,52800000,IF(AB205=Graph!G$1*1000,AE225+Graph!G$1*1000,AC226))</f>
        <v>49017241.055957623</v>
      </c>
      <c r="AF226" s="3">
        <f t="shared" si="11"/>
        <v>49017241.055957623</v>
      </c>
      <c r="AG226" s="3">
        <f t="shared" si="29"/>
        <v>46748804.955168612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149</v>
      </c>
      <c r="C227" s="7"/>
      <c r="D227" s="2" t="e">
        <f t="shared" si="12"/>
        <v>#N/A</v>
      </c>
      <c r="E227" s="2" t="e">
        <f t="shared" si="22"/>
        <v>#N/A</v>
      </c>
      <c r="F227" s="2">
        <v>618340.92693345249</v>
      </c>
      <c r="G227" s="2">
        <f t="shared" si="44"/>
        <v>618340.92693345249</v>
      </c>
      <c r="H227" s="2">
        <f t="shared" si="48"/>
        <v>96478757.199648276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4648505.7142857229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685458.39667619765</v>
      </c>
      <c r="Q227" s="2">
        <f t="shared" si="45"/>
        <v>685458.39667619765</v>
      </c>
      <c r="R227" s="2">
        <f t="shared" si="49"/>
        <v>103331363.00542146</v>
      </c>
      <c r="S227" s="2">
        <f t="shared" si="17"/>
        <v>618340.92693345249</v>
      </c>
      <c r="T227" s="2">
        <f t="shared" si="18"/>
        <v>25854.857142857276</v>
      </c>
      <c r="U227" s="2">
        <f t="shared" si="19"/>
        <v>685458.39667619765</v>
      </c>
      <c r="V227" s="2">
        <f t="shared" si="37"/>
        <v>49515641.685346305</v>
      </c>
      <c r="W227" s="2">
        <f t="shared" si="20"/>
        <v>498400.62938868254</v>
      </c>
      <c r="X227" s="2">
        <f t="shared" si="6"/>
        <v>187057.7672875151</v>
      </c>
      <c r="Y227" s="2">
        <f t="shared" si="46"/>
        <v>53815721.320075139</v>
      </c>
      <c r="Z227" s="2" t="str">
        <f t="shared" si="8"/>
        <v>HERE</v>
      </c>
      <c r="AA227" s="2">
        <f>IF(Z227="HERE",Y227,AA226+Graph!$G$1*1000)</f>
        <v>53815721.320075139</v>
      </c>
      <c r="AB227" s="2">
        <f t="shared" si="21"/>
        <v>187057.7672875151</v>
      </c>
      <c r="AC227" s="2">
        <f t="shared" si="47"/>
        <v>49515641.685346305</v>
      </c>
      <c r="AD227" s="3">
        <f t="shared" si="10"/>
        <v>52800000</v>
      </c>
      <c r="AE227" s="2">
        <f>IF(AE225&gt;=52800000,52800000,IF(AB206=Graph!G$1*1000,AE226+Graph!G$1*1000,AC227))</f>
        <v>49515641.685346305</v>
      </c>
      <c r="AF227" s="3">
        <f t="shared" si="11"/>
        <v>49515641.685346305</v>
      </c>
      <c r="AG227" s="3">
        <f t="shared" si="29"/>
        <v>46933817.143791884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150</v>
      </c>
      <c r="C228" s="7"/>
      <c r="D228" s="2" t="e">
        <f t="shared" si="12"/>
        <v>#N/A</v>
      </c>
      <c r="E228" s="2" t="e">
        <f t="shared" si="22"/>
        <v>#N/A</v>
      </c>
      <c r="F228" s="2">
        <v>619768.78761851043</v>
      </c>
      <c r="G228" s="2">
        <f t="shared" si="44"/>
        <v>619768.78761851043</v>
      </c>
      <c r="H228" s="2">
        <f t="shared" si="48"/>
        <v>97098525.987266779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4674360.5714285802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687243.95999012887</v>
      </c>
      <c r="Q228" s="2">
        <f t="shared" si="45"/>
        <v>687243.95999012887</v>
      </c>
      <c r="R228" s="2">
        <f t="shared" si="49"/>
        <v>104018606.96541159</v>
      </c>
      <c r="S228" s="2">
        <f t="shared" si="17"/>
        <v>619768.78761850297</v>
      </c>
      <c r="T228" s="2">
        <f t="shared" si="18"/>
        <v>25854.857142857276</v>
      </c>
      <c r="U228" s="2">
        <f t="shared" si="19"/>
        <v>687243.95999012887</v>
      </c>
      <c r="V228" s="2">
        <f t="shared" si="37"/>
        <v>50015470.175420046</v>
      </c>
      <c r="W228" s="2">
        <f t="shared" si="20"/>
        <v>499828.49007374048</v>
      </c>
      <c r="X228" s="2">
        <f t="shared" si="6"/>
        <v>187415.46991638839</v>
      </c>
      <c r="Y228" s="2">
        <f t="shared" si="46"/>
        <v>54003136.789991528</v>
      </c>
      <c r="Z228" s="2" t="str">
        <f t="shared" si="8"/>
        <v>HERE</v>
      </c>
      <c r="AA228" s="2">
        <f>IF(Z228="HERE",Y228,AA227+Graph!$G$1*1000)</f>
        <v>54003136.789991528</v>
      </c>
      <c r="AB228" s="2">
        <f t="shared" si="21"/>
        <v>187415.46991638839</v>
      </c>
      <c r="AC228" s="2">
        <f t="shared" si="47"/>
        <v>50015470.175420046</v>
      </c>
      <c r="AD228" s="3">
        <f t="shared" si="10"/>
        <v>52800000</v>
      </c>
      <c r="AE228" s="2">
        <f>IF(AE226&gt;=52800000,52800000,IF(AB207=Graph!G$1*1000,AE227+Graph!G$1*1000,AC228))</f>
        <v>50015470.175420046</v>
      </c>
      <c r="AF228" s="3">
        <f t="shared" si="11"/>
        <v>50015470.175420046</v>
      </c>
      <c r="AG228" s="3">
        <f t="shared" si="29"/>
        <v>47119222.657815419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151</v>
      </c>
      <c r="C229" s="7"/>
      <c r="D229" s="2" t="e">
        <f t="shared" si="12"/>
        <v>#N/A</v>
      </c>
      <c r="E229" s="2" t="e">
        <f t="shared" si="22"/>
        <v>#N/A</v>
      </c>
      <c r="F229" s="2">
        <v>621196.64830356836</v>
      </c>
      <c r="G229" s="2">
        <f t="shared" si="44"/>
        <v>621196.64830356836</v>
      </c>
      <c r="H229" s="2">
        <f t="shared" si="48"/>
        <v>97719722.635570347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4700215.4285714375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689029.5233040452</v>
      </c>
      <c r="Q229" s="2">
        <f t="shared" si="45"/>
        <v>689029.5233040452</v>
      </c>
      <c r="R229" s="2">
        <f t="shared" si="49"/>
        <v>104707636.48871563</v>
      </c>
      <c r="S229" s="2">
        <f t="shared" si="17"/>
        <v>621196.64830356836</v>
      </c>
      <c r="T229" s="2">
        <f t="shared" si="18"/>
        <v>25854.857142857276</v>
      </c>
      <c r="U229" s="2">
        <f t="shared" si="19"/>
        <v>689029.5233040452</v>
      </c>
      <c r="V229" s="2">
        <f t="shared" si="37"/>
        <v>50516726.526178844</v>
      </c>
      <c r="W229" s="2">
        <f t="shared" si="20"/>
        <v>501256.35075879842</v>
      </c>
      <c r="X229" s="2">
        <f t="shared" si="6"/>
        <v>187773.17254524678</v>
      </c>
      <c r="Y229" s="2">
        <f t="shared" si="46"/>
        <v>54190909.962536775</v>
      </c>
      <c r="Z229" s="2" t="str">
        <f t="shared" si="8"/>
        <v>HERE</v>
      </c>
      <c r="AA229" s="2">
        <f>IF(Z229="HERE",Y229,AA228+Graph!$G$1*1000)</f>
        <v>54190909.962536775</v>
      </c>
      <c r="AB229" s="2">
        <f t="shared" si="21"/>
        <v>187773.17254524678</v>
      </c>
      <c r="AC229" s="2">
        <f t="shared" si="47"/>
        <v>50516726.526178844</v>
      </c>
      <c r="AD229" s="3">
        <f t="shared" si="10"/>
        <v>52800000</v>
      </c>
      <c r="AE229" s="2">
        <f>IF(AE227&gt;=52800000,52800000,IF(AB208=Graph!G$1*1000,AE228+Graph!G$1*1000,AC229))</f>
        <v>50516726.526178844</v>
      </c>
      <c r="AF229" s="3">
        <f t="shared" si="11"/>
        <v>50516726.526178844</v>
      </c>
      <c r="AG229" s="3">
        <f t="shared" si="29"/>
        <v>47305021.497239172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152</v>
      </c>
      <c r="C230" s="7"/>
      <c r="D230" s="2" t="e">
        <f t="shared" si="12"/>
        <v>#N/A</v>
      </c>
      <c r="E230" s="2" t="e">
        <f t="shared" si="22"/>
        <v>#N/A</v>
      </c>
      <c r="F230" s="2">
        <v>622624.5089886263</v>
      </c>
      <c r="G230" s="2">
        <f t="shared" ref="G230:G293" si="50">IF(F230&gt;800000,$AK$31*1000,F230)</f>
        <v>622624.5089886263</v>
      </c>
      <c r="H230" s="2">
        <f t="shared" si="48"/>
        <v>98342347.144558966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4726070.2857142948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690815.08661797643</v>
      </c>
      <c r="Q230" s="2">
        <f t="shared" ref="Q230:Q293" si="51">IF(P230&gt;800000,800000,P230)</f>
        <v>690815.08661797643</v>
      </c>
      <c r="R230" s="2">
        <f t="shared" si="49"/>
        <v>105398451.57533361</v>
      </c>
      <c r="S230" s="2">
        <f t="shared" si="17"/>
        <v>622624.50898861885</v>
      </c>
      <c r="T230" s="2">
        <f t="shared" si="18"/>
        <v>25854.857142857276</v>
      </c>
      <c r="U230" s="2">
        <f t="shared" si="19"/>
        <v>690815.08661797643</v>
      </c>
      <c r="V230" s="2">
        <f t="shared" si="37"/>
        <v>51019410.737622701</v>
      </c>
      <c r="W230" s="2">
        <f t="shared" si="20"/>
        <v>502684.21144385636</v>
      </c>
      <c r="X230" s="2">
        <f t="shared" si="6"/>
        <v>188130.87517412007</v>
      </c>
      <c r="Y230" s="2">
        <f t="shared" si="46"/>
        <v>54379040.837710895</v>
      </c>
      <c r="Z230" s="2" t="str">
        <f t="shared" si="8"/>
        <v>HERE</v>
      </c>
      <c r="AA230" s="2">
        <f>IF(Z230="HERE",Y230,AA229+Graph!$G$1*1000)</f>
        <v>54379040.837710895</v>
      </c>
      <c r="AB230" s="2">
        <f t="shared" si="21"/>
        <v>188130.87517412007</v>
      </c>
      <c r="AC230" s="2">
        <f t="shared" si="47"/>
        <v>51019410.737622701</v>
      </c>
      <c r="AD230" s="3">
        <f t="shared" si="10"/>
        <v>52800000</v>
      </c>
      <c r="AE230" s="2">
        <f>IF(AE228&gt;=52800000,52800000,IF(AB209=Graph!G$1*1000,AE229+Graph!G$1*1000,AC230))</f>
        <v>51019410.737622701</v>
      </c>
      <c r="AF230" s="3">
        <f t="shared" si="11"/>
        <v>51019410.737622701</v>
      </c>
      <c r="AG230" s="3">
        <f t="shared" si="29"/>
        <v>47491213.662063159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153</v>
      </c>
      <c r="C231" s="7"/>
      <c r="D231" s="2" t="e">
        <f t="shared" si="12"/>
        <v>#N/A</v>
      </c>
      <c r="E231" s="2" t="e">
        <f t="shared" si="22"/>
        <v>#N/A</v>
      </c>
      <c r="F231" s="2">
        <v>624052.36967367679</v>
      </c>
      <c r="G231" s="2">
        <f t="shared" si="50"/>
        <v>624052.36967367679</v>
      </c>
      <c r="H231" s="2">
        <f t="shared" si="48"/>
        <v>98966399.514232635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4751925.142857152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692600.64993189275</v>
      </c>
      <c r="Q231" s="2">
        <f t="shared" si="51"/>
        <v>692600.64993189275</v>
      </c>
      <c r="R231" s="2">
        <f t="shared" si="49"/>
        <v>106091052.2252655</v>
      </c>
      <c r="S231" s="2">
        <f t="shared" si="17"/>
        <v>624052.36967366934</v>
      </c>
      <c r="T231" s="2">
        <f t="shared" si="18"/>
        <v>25854.857142857276</v>
      </c>
      <c r="U231" s="2">
        <f t="shared" si="19"/>
        <v>692600.64993189275</v>
      </c>
      <c r="V231" s="2">
        <f t="shared" si="37"/>
        <v>51523522.809751607</v>
      </c>
      <c r="W231" s="2">
        <f t="shared" si="20"/>
        <v>504112.07212890685</v>
      </c>
      <c r="X231" s="2">
        <f t="shared" si="6"/>
        <v>188488.57780298591</v>
      </c>
      <c r="Y231" s="2">
        <f t="shared" si="46"/>
        <v>54567529.415513881</v>
      </c>
      <c r="Z231" s="2" t="str">
        <f t="shared" si="8"/>
        <v>HERE</v>
      </c>
      <c r="AA231" s="2">
        <f>IF(Z231="HERE",Y231,AA230+Graph!$G$1*1000)</f>
        <v>54567529.415513881</v>
      </c>
      <c r="AB231" s="2">
        <f t="shared" si="21"/>
        <v>188488.57780298591</v>
      </c>
      <c r="AC231" s="2">
        <f t="shared" si="47"/>
        <v>51523522.809751607</v>
      </c>
      <c r="AD231" s="3">
        <f t="shared" si="10"/>
        <v>52800000</v>
      </c>
      <c r="AE231" s="2">
        <f>IF(AE229&gt;=52800000,52800000,IF(AB210=Graph!G$1*1000,AE230+Graph!G$1*1000,AC231))</f>
        <v>51523522.809751607</v>
      </c>
      <c r="AF231" s="3">
        <f t="shared" si="11"/>
        <v>51523522.809751607</v>
      </c>
      <c r="AG231" s="3">
        <f t="shared" si="29"/>
        <v>47677799.152287386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154</v>
      </c>
      <c r="C232" s="7"/>
      <c r="D232" s="2" t="e">
        <f t="shared" si="12"/>
        <v>#N/A</v>
      </c>
      <c r="E232" s="2" t="e">
        <f t="shared" si="22"/>
        <v>#N/A</v>
      </c>
      <c r="F232" s="2">
        <v>625480.23035873473</v>
      </c>
      <c r="G232" s="2">
        <f t="shared" si="50"/>
        <v>625480.23035873473</v>
      </c>
      <c r="H232" s="2">
        <f t="shared" si="48"/>
        <v>99591879.74459137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4777780.0000000093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694386.21324582398</v>
      </c>
      <c r="Q232" s="2">
        <f t="shared" si="51"/>
        <v>694386.21324582398</v>
      </c>
      <c r="R232" s="2">
        <f t="shared" si="49"/>
        <v>106785438.43851133</v>
      </c>
      <c r="S232" s="2">
        <f t="shared" si="17"/>
        <v>625480.23035873473</v>
      </c>
      <c r="T232" s="2">
        <f t="shared" si="18"/>
        <v>25854.857142857276</v>
      </c>
      <c r="U232" s="2">
        <f t="shared" si="19"/>
        <v>694386.21324582398</v>
      </c>
      <c r="V232" s="2">
        <f t="shared" si="37"/>
        <v>52029062.742565572</v>
      </c>
      <c r="W232" s="2">
        <f t="shared" si="20"/>
        <v>505539.93281396478</v>
      </c>
      <c r="X232" s="2">
        <f t="shared" si="6"/>
        <v>188846.2804318592</v>
      </c>
      <c r="Y232" s="2">
        <f t="shared" si="46"/>
        <v>54756375.69594574</v>
      </c>
      <c r="Z232" s="2" t="str">
        <f t="shared" si="8"/>
        <v>HERE</v>
      </c>
      <c r="AA232" s="2">
        <f>IF(Z232="HERE",Y232,AA231+Graph!$G$1*1000)</f>
        <v>54756375.69594574</v>
      </c>
      <c r="AB232" s="2">
        <f t="shared" si="21"/>
        <v>188846.2804318592</v>
      </c>
      <c r="AC232" s="2">
        <f t="shared" si="47"/>
        <v>52029062.742565572</v>
      </c>
      <c r="AD232" s="3">
        <f t="shared" si="10"/>
        <v>52800000</v>
      </c>
      <c r="AE232" s="2">
        <f>IF(AE230&gt;=52800000,52800000,IF(AB211=Graph!G$1*1000,AE231+Graph!G$1*1000,AC232))</f>
        <v>52029062.742565572</v>
      </c>
      <c r="AF232" s="3">
        <f t="shared" si="11"/>
        <v>52029062.742565572</v>
      </c>
      <c r="AG232" s="3">
        <f t="shared" si="29"/>
        <v>47864777.967911832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155</v>
      </c>
      <c r="C233" s="7"/>
      <c r="D233" s="2" t="e">
        <f t="shared" si="12"/>
        <v>#N/A</v>
      </c>
      <c r="E233" s="2" t="e">
        <f t="shared" si="22"/>
        <v>#N/A</v>
      </c>
      <c r="F233" s="2">
        <v>626908.09104379267</v>
      </c>
      <c r="G233" s="2">
        <f t="shared" si="50"/>
        <v>626908.09104379267</v>
      </c>
      <c r="H233" s="2">
        <f t="shared" si="48"/>
        <v>100218787.83563516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4803634.8571428666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696171.7765597403</v>
      </c>
      <c r="Q233" s="2">
        <f t="shared" si="51"/>
        <v>696171.7765597403</v>
      </c>
      <c r="R233" s="2">
        <f t="shared" si="49"/>
        <v>107481610.21507107</v>
      </c>
      <c r="S233" s="2">
        <f t="shared" si="17"/>
        <v>626908.09104378521</v>
      </c>
      <c r="T233" s="2">
        <f t="shared" si="18"/>
        <v>25854.857142857276</v>
      </c>
      <c r="U233" s="2">
        <f t="shared" si="19"/>
        <v>696171.7765597403</v>
      </c>
      <c r="V233" s="2">
        <f t="shared" si="37"/>
        <v>52536030.536064595</v>
      </c>
      <c r="W233" s="2">
        <f t="shared" si="20"/>
        <v>506967.79349902272</v>
      </c>
      <c r="X233" s="2">
        <f t="shared" si="6"/>
        <v>189203.98306071758</v>
      </c>
      <c r="Y233" s="2">
        <f t="shared" si="46"/>
        <v>54945579.679006457</v>
      </c>
      <c r="Z233" s="2" t="str">
        <f t="shared" si="8"/>
        <v>HERE</v>
      </c>
      <c r="AA233" s="2">
        <f>IF(Z233="HERE",Y233,AA232+Graph!$G$1*1000)</f>
        <v>54945579.679006457</v>
      </c>
      <c r="AB233" s="2">
        <f t="shared" si="21"/>
        <v>189203.98306071758</v>
      </c>
      <c r="AC233" s="2">
        <f t="shared" si="47"/>
        <v>52536030.536064595</v>
      </c>
      <c r="AD233" s="3">
        <f t="shared" si="10"/>
        <v>52800000</v>
      </c>
      <c r="AE233" s="2">
        <f>IF(AE231&gt;=52800000,52800000,IF(AB212=Graph!G$1*1000,AE232+Graph!G$1*1000,AC233))</f>
        <v>52536030.536064595</v>
      </c>
      <c r="AF233" s="3">
        <f t="shared" si="11"/>
        <v>52536030.536064595</v>
      </c>
      <c r="AG233" s="3">
        <f t="shared" si="29"/>
        <v>48052150.108936533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156</v>
      </c>
      <c r="C234" s="7"/>
      <c r="D234" s="2" t="e">
        <f t="shared" si="12"/>
        <v>#N/A</v>
      </c>
      <c r="E234" s="2" t="e">
        <f t="shared" si="22"/>
        <v>#N/A</v>
      </c>
      <c r="F234" s="2">
        <v>628335.9517288506</v>
      </c>
      <c r="G234" s="2">
        <f t="shared" si="50"/>
        <v>628335.9517288506</v>
      </c>
      <c r="H234" s="2">
        <f t="shared" si="48"/>
        <v>100847123.78736401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4829489.7142857239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697957.33987367153</v>
      </c>
      <c r="Q234" s="2">
        <f t="shared" si="51"/>
        <v>697957.33987367153</v>
      </c>
      <c r="R234" s="2">
        <f t="shared" si="49"/>
        <v>108179567.55494474</v>
      </c>
      <c r="S234" s="2">
        <f t="shared" si="17"/>
        <v>628335.9517288506</v>
      </c>
      <c r="T234" s="2">
        <f t="shared" si="18"/>
        <v>25854.857142857276</v>
      </c>
      <c r="U234" s="2">
        <f t="shared" si="19"/>
        <v>697957.33987367153</v>
      </c>
      <c r="V234" s="2">
        <f t="shared" si="37"/>
        <v>53044426.190248676</v>
      </c>
      <c r="W234" s="2">
        <f t="shared" si="20"/>
        <v>508395.65418408066</v>
      </c>
      <c r="X234" s="2">
        <f t="shared" si="6"/>
        <v>189561.68568959087</v>
      </c>
      <c r="Y234" s="2">
        <f t="shared" si="46"/>
        <v>55135141.364696048</v>
      </c>
      <c r="Z234" s="2" t="str">
        <f t="shared" si="8"/>
        <v>HERE</v>
      </c>
      <c r="AA234" s="2">
        <f>IF(Z234="HERE",Y234,AA233+Graph!$G$1*1000)</f>
        <v>55135141.364696048</v>
      </c>
      <c r="AB234" s="2">
        <f t="shared" si="21"/>
        <v>189561.68568959087</v>
      </c>
      <c r="AC234" s="2">
        <f t="shared" si="47"/>
        <v>53044426.190248676</v>
      </c>
      <c r="AD234" s="3">
        <f t="shared" si="10"/>
        <v>52800000</v>
      </c>
      <c r="AE234" s="2">
        <f>IF(AE232&gt;=52800000,52800000,IF(AB213=Graph!G$1*1000,AE233+Graph!G$1*1000,AC234))</f>
        <v>53044426.190248676</v>
      </c>
      <c r="AF234" s="3">
        <f t="shared" si="11"/>
        <v>52800000</v>
      </c>
      <c r="AG234" s="3">
        <f t="shared" si="29"/>
        <v>48239915.57536146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157</v>
      </c>
      <c r="C235" s="7"/>
      <c r="D235" s="2" t="e">
        <f t="shared" si="12"/>
        <v>#N/A</v>
      </c>
      <c r="E235" s="2" t="e">
        <f t="shared" si="22"/>
        <v>#N/A</v>
      </c>
      <c r="F235" s="2">
        <v>629763.81241390854</v>
      </c>
      <c r="G235" s="2">
        <f t="shared" si="50"/>
        <v>629763.81241390854</v>
      </c>
      <c r="H235" s="2">
        <f t="shared" si="48"/>
        <v>101476887.59977791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4855344.5714285811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699742.90318758786</v>
      </c>
      <c r="Q235" s="2">
        <f t="shared" si="51"/>
        <v>699742.90318758786</v>
      </c>
      <c r="R235" s="2">
        <f t="shared" si="49"/>
        <v>108879310.45813233</v>
      </c>
      <c r="S235" s="2">
        <f t="shared" si="17"/>
        <v>629763.81241390109</v>
      </c>
      <c r="T235" s="2">
        <f t="shared" si="18"/>
        <v>25854.857142857276</v>
      </c>
      <c r="U235" s="2">
        <f t="shared" si="19"/>
        <v>699742.90318758786</v>
      </c>
      <c r="V235" s="2">
        <f t="shared" si="37"/>
        <v>53554249.705117814</v>
      </c>
      <c r="W235" s="2">
        <f t="shared" si="20"/>
        <v>509823.5148691386</v>
      </c>
      <c r="X235" s="2">
        <f t="shared" si="6"/>
        <v>189919.38831844926</v>
      </c>
      <c r="Y235" s="2">
        <f t="shared" si="46"/>
        <v>55325060.753014497</v>
      </c>
      <c r="Z235" s="2" t="str">
        <f t="shared" si="8"/>
        <v>HERE</v>
      </c>
      <c r="AA235" s="2">
        <f>IF(Z235="HERE",Y235,AA234+Graph!$G$1*1000)</f>
        <v>55325060.753014497</v>
      </c>
      <c r="AB235" s="2">
        <f t="shared" si="21"/>
        <v>189919.38831844926</v>
      </c>
      <c r="AC235" s="2">
        <f t="shared" si="47"/>
        <v>53554249.705117814</v>
      </c>
      <c r="AD235" s="3">
        <f t="shared" si="10"/>
        <v>52800000</v>
      </c>
      <c r="AE235" s="2">
        <f>IF(AE233&gt;=52800000,52800000,IF(AB214=Graph!G$1*1000,AE234+Graph!G$1*1000,AC235))</f>
        <v>53554249.705117814</v>
      </c>
      <c r="AF235" s="3">
        <f t="shared" si="11"/>
        <v>52800000</v>
      </c>
      <c r="AG235" s="3">
        <f t="shared" si="29"/>
        <v>48428074.367186621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158</v>
      </c>
      <c r="C236" s="7"/>
      <c r="D236" s="2" t="e">
        <f t="shared" si="12"/>
        <v>#N/A</v>
      </c>
      <c r="E236" s="2" t="e">
        <f t="shared" si="22"/>
        <v>#N/A</v>
      </c>
      <c r="F236" s="2">
        <v>631191.67309896648</v>
      </c>
      <c r="G236" s="2">
        <f t="shared" si="50"/>
        <v>631191.67309896648</v>
      </c>
      <c r="H236" s="2">
        <f t="shared" si="48"/>
        <v>102108079.27287687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4881199.4285714384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701528.46650151908</v>
      </c>
      <c r="Q236" s="2">
        <f t="shared" si="51"/>
        <v>701528.46650151908</v>
      </c>
      <c r="R236" s="2">
        <f t="shared" si="49"/>
        <v>109580838.92463385</v>
      </c>
      <c r="S236" s="2">
        <f t="shared" si="17"/>
        <v>631191.67309896648</v>
      </c>
      <c r="T236" s="2">
        <f t="shared" si="18"/>
        <v>25854.857142857276</v>
      </c>
      <c r="U236" s="2">
        <f t="shared" si="19"/>
        <v>701528.46650151908</v>
      </c>
      <c r="V236" s="2">
        <f t="shared" si="37"/>
        <v>54065501.080672011</v>
      </c>
      <c r="W236" s="2">
        <f t="shared" si="20"/>
        <v>511251.37555419654</v>
      </c>
      <c r="X236" s="2">
        <f t="shared" si="6"/>
        <v>190277.09094732255</v>
      </c>
      <c r="Y236" s="2">
        <f t="shared" si="46"/>
        <v>55515337.84396182</v>
      </c>
      <c r="Z236" s="2" t="str">
        <f t="shared" si="8"/>
        <v>HERE</v>
      </c>
      <c r="AA236" s="2">
        <f>IF(Z236="HERE",Y236,AA235+Graph!$G$1*1000)</f>
        <v>55515337.84396182</v>
      </c>
      <c r="AB236" s="2">
        <f t="shared" si="21"/>
        <v>190277.09094732255</v>
      </c>
      <c r="AC236" s="2">
        <f t="shared" si="47"/>
        <v>54065501.080672011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48616626.484412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159</v>
      </c>
      <c r="C237" s="7"/>
      <c r="D237" s="2" t="e">
        <f t="shared" si="12"/>
        <v>#N/A</v>
      </c>
      <c r="E237" s="2" t="e">
        <f t="shared" si="22"/>
        <v>#N/A</v>
      </c>
      <c r="F237" s="2">
        <v>632619.53378401697</v>
      </c>
      <c r="G237" s="2">
        <f t="shared" si="50"/>
        <v>632619.53378401697</v>
      </c>
      <c r="H237" s="2">
        <f t="shared" si="48"/>
        <v>102740698.80666089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4907054.2857142957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703314.02981545031</v>
      </c>
      <c r="Q237" s="2">
        <f t="shared" si="51"/>
        <v>703314.02981545031</v>
      </c>
      <c r="R237" s="2">
        <f t="shared" si="49"/>
        <v>110284152.9544493</v>
      </c>
      <c r="S237" s="2">
        <f t="shared" si="17"/>
        <v>632619.53378401697</v>
      </c>
      <c r="T237" s="2">
        <f t="shared" si="18"/>
        <v>25854.857142857276</v>
      </c>
      <c r="U237" s="2">
        <f t="shared" si="19"/>
        <v>703314.02981545031</v>
      </c>
      <c r="V237" s="2">
        <f t="shared" si="37"/>
        <v>54578180.316911265</v>
      </c>
      <c r="W237" s="2">
        <f t="shared" si="20"/>
        <v>512679.23623925447</v>
      </c>
      <c r="X237" s="2">
        <f t="shared" si="6"/>
        <v>190634.79357619584</v>
      </c>
      <c r="Y237" s="2">
        <f t="shared" si="46"/>
        <v>55705972.637538016</v>
      </c>
      <c r="Z237" s="2" t="str">
        <f t="shared" si="8"/>
        <v>HERE</v>
      </c>
      <c r="AA237" s="2">
        <f>IF(Z237="HERE",Y237,AA236+Graph!$G$1*1000)</f>
        <v>55705972.637538016</v>
      </c>
      <c r="AB237" s="2">
        <f t="shared" si="21"/>
        <v>190634.79357619584</v>
      </c>
      <c r="AC237" s="2">
        <f t="shared" si="47"/>
        <v>54578180.316911265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48805571.927037619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160</v>
      </c>
      <c r="C238" s="7"/>
      <c r="D238" s="2" t="e">
        <f t="shared" si="12"/>
        <v>#N/A</v>
      </c>
      <c r="E238" s="2" t="e">
        <f t="shared" si="22"/>
        <v>#N/A</v>
      </c>
      <c r="F238" s="2">
        <v>634047.3944690749</v>
      </c>
      <c r="G238" s="2">
        <f t="shared" si="50"/>
        <v>634047.3944690749</v>
      </c>
      <c r="H238" s="2">
        <f t="shared" si="48"/>
        <v>103374746.20112997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4932909.142857153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705099.59312936664</v>
      </c>
      <c r="Q238" s="2">
        <f t="shared" si="51"/>
        <v>705099.59312936664</v>
      </c>
      <c r="R238" s="2">
        <f t="shared" si="49"/>
        <v>110989252.54757866</v>
      </c>
      <c r="S238" s="2">
        <f t="shared" si="17"/>
        <v>634047.39446908236</v>
      </c>
      <c r="T238" s="2">
        <f t="shared" si="18"/>
        <v>25854.857142857276</v>
      </c>
      <c r="U238" s="2">
        <f t="shared" si="19"/>
        <v>705099.59312936664</v>
      </c>
      <c r="V238" s="2">
        <f t="shared" si="37"/>
        <v>55092287.41383557</v>
      </c>
      <c r="W238" s="2">
        <f t="shared" si="20"/>
        <v>514107.09692430496</v>
      </c>
      <c r="X238" s="2">
        <f t="shared" si="6"/>
        <v>190992.49620506167</v>
      </c>
      <c r="Y238" s="2">
        <f t="shared" si="46"/>
        <v>55896965.133743078</v>
      </c>
      <c r="Z238" s="2" t="str">
        <f t="shared" si="8"/>
        <v>HERE</v>
      </c>
      <c r="AA238" s="2">
        <f>IF(Z238="HERE",Y238,AA237+Graph!$G$1*1000)</f>
        <v>55896965.133743078</v>
      </c>
      <c r="AB238" s="2">
        <f t="shared" si="21"/>
        <v>190992.49620506167</v>
      </c>
      <c r="AC238" s="2">
        <f t="shared" si="47"/>
        <v>55092287.41383557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48994910.695063487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161</v>
      </c>
      <c r="C239" s="7"/>
      <c r="D239" s="2" t="e">
        <f t="shared" si="12"/>
        <v>#N/A</v>
      </c>
      <c r="E239" s="2" t="e">
        <f t="shared" si="22"/>
        <v>#N/A</v>
      </c>
      <c r="F239" s="2">
        <v>635475.25515413284</v>
      </c>
      <c r="G239" s="2">
        <f t="shared" si="50"/>
        <v>635475.25515413284</v>
      </c>
      <c r="H239" s="2">
        <f t="shared" si="48"/>
        <v>104010221.45628411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4958764.0000000102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706885.15644329786</v>
      </c>
      <c r="Q239" s="2">
        <f t="shared" si="51"/>
        <v>706885.15644329786</v>
      </c>
      <c r="R239" s="2">
        <f t="shared" si="49"/>
        <v>111696137.70402196</v>
      </c>
      <c r="S239" s="2">
        <f t="shared" si="17"/>
        <v>635475.25515413284</v>
      </c>
      <c r="T239" s="2">
        <f t="shared" si="18"/>
        <v>25854.857142857276</v>
      </c>
      <c r="U239" s="2">
        <f t="shared" si="19"/>
        <v>706885.15644329786</v>
      </c>
      <c r="V239" s="2">
        <f t="shared" si="37"/>
        <v>55607822.371444933</v>
      </c>
      <c r="W239" s="2">
        <f t="shared" si="20"/>
        <v>515534.9576093629</v>
      </c>
      <c r="X239" s="2">
        <f t="shared" si="6"/>
        <v>191350.19883393496</v>
      </c>
      <c r="Y239" s="2">
        <f t="shared" si="46"/>
        <v>56088315.332577012</v>
      </c>
      <c r="Z239" s="2" t="str">
        <f t="shared" si="8"/>
        <v>HERE</v>
      </c>
      <c r="AA239" s="2">
        <f>IF(Z239="HERE",Y239,AA238+Graph!$G$1*1000)</f>
        <v>56088315.332577012</v>
      </c>
      <c r="AB239" s="2">
        <f t="shared" si="21"/>
        <v>191350.19883393496</v>
      </c>
      <c r="AC239" s="2">
        <f t="shared" si="47"/>
        <v>55607822.371444933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49184642.788489588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162</v>
      </c>
      <c r="C240" s="7"/>
      <c r="D240" s="2" t="e">
        <f t="shared" si="12"/>
        <v>#N/A</v>
      </c>
      <c r="E240" s="2" t="e">
        <f t="shared" si="22"/>
        <v>#N/A</v>
      </c>
      <c r="F240" s="2">
        <v>636903.11583919078</v>
      </c>
      <c r="G240" s="2">
        <f t="shared" si="50"/>
        <v>636903.11583919078</v>
      </c>
      <c r="H240" s="2">
        <f t="shared" si="48"/>
        <v>104647124.57212329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4984618.8571428675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708670.71975721419</v>
      </c>
      <c r="Q240" s="2">
        <f t="shared" si="51"/>
        <v>708670.71975721419</v>
      </c>
      <c r="R240" s="2">
        <f t="shared" si="49"/>
        <v>112404808.42377917</v>
      </c>
      <c r="S240" s="2">
        <f t="shared" si="17"/>
        <v>636903.11583918333</v>
      </c>
      <c r="T240" s="2">
        <f t="shared" si="18"/>
        <v>25854.857142857276</v>
      </c>
      <c r="U240" s="2">
        <f t="shared" si="19"/>
        <v>708670.71975721419</v>
      </c>
      <c r="V240" s="2">
        <f t="shared" si="37"/>
        <v>56124785.189739354</v>
      </c>
      <c r="W240" s="2">
        <f t="shared" si="20"/>
        <v>516962.81829442084</v>
      </c>
      <c r="X240" s="2">
        <f t="shared" si="6"/>
        <v>191707.90146279335</v>
      </c>
      <c r="Y240" s="2">
        <f t="shared" si="46"/>
        <v>56280023.234039806</v>
      </c>
      <c r="Z240" s="2" t="str">
        <f t="shared" si="8"/>
        <v>HERE</v>
      </c>
      <c r="AA240" s="2">
        <f>IF(Z240="HERE",Y240,AA239+Graph!$G$1*1000)</f>
        <v>56280023.234039806</v>
      </c>
      <c r="AB240" s="2">
        <f t="shared" si="21"/>
        <v>191707.90146279335</v>
      </c>
      <c r="AC240" s="2">
        <f t="shared" si="47"/>
        <v>55607822.371444933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49374768.207315914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163</v>
      </c>
      <c r="C241" s="7"/>
      <c r="D241" s="2" t="e">
        <f t="shared" si="12"/>
        <v>#N/A</v>
      </c>
      <c r="E241" s="2" t="e">
        <f t="shared" si="22"/>
        <v>#N/A</v>
      </c>
      <c r="F241" s="2">
        <v>638330.97652424872</v>
      </c>
      <c r="G241" s="2">
        <f t="shared" si="50"/>
        <v>638330.97652424872</v>
      </c>
      <c r="H241" s="2">
        <f t="shared" si="48"/>
        <v>105285455.54864754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5010473.7142857248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710456.28307114542</v>
      </c>
      <c r="Q241" s="2">
        <f t="shared" si="51"/>
        <v>710456.28307114542</v>
      </c>
      <c r="R241" s="2">
        <f t="shared" si="49"/>
        <v>113115264.70685032</v>
      </c>
      <c r="S241" s="2">
        <f t="shared" si="17"/>
        <v>638330.97652424872</v>
      </c>
      <c r="T241" s="2">
        <f t="shared" si="18"/>
        <v>25854.857142857276</v>
      </c>
      <c r="U241" s="2">
        <f t="shared" si="19"/>
        <v>710456.28307114542</v>
      </c>
      <c r="V241" s="2">
        <f t="shared" si="37"/>
        <v>56643175.868718833</v>
      </c>
      <c r="W241" s="2">
        <f t="shared" si="20"/>
        <v>518390.67897947878</v>
      </c>
      <c r="X241" s="2">
        <f t="shared" si="6"/>
        <v>192065.60409166664</v>
      </c>
      <c r="Y241" s="2">
        <f t="shared" si="46"/>
        <v>56472088.838131472</v>
      </c>
      <c r="Z241" s="2" t="str">
        <f t="shared" si="8"/>
        <v>MEEP</v>
      </c>
      <c r="AA241" s="2">
        <f>IF(Z241="HERE",Y241,AA240+Graph!$G$1*1000)</f>
        <v>56700023.234039806</v>
      </c>
      <c r="AB241" s="2">
        <f t="shared" si="21"/>
        <v>420000</v>
      </c>
      <c r="AC241" s="2">
        <f t="shared" si="47"/>
        <v>55607822.371444933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49565286.951542474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164</v>
      </c>
      <c r="C242" s="7"/>
      <c r="D242" s="2" t="e">
        <f t="shared" si="12"/>
        <v>#N/A</v>
      </c>
      <c r="E242" s="2" t="e">
        <f t="shared" si="22"/>
        <v>#N/A</v>
      </c>
      <c r="F242" s="2">
        <v>639758.83720930666</v>
      </c>
      <c r="G242" s="2">
        <f t="shared" si="50"/>
        <v>639758.83720930666</v>
      </c>
      <c r="H242" s="2">
        <f t="shared" si="48"/>
        <v>105925214.38585684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5036328.5714285821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712241.84638506174</v>
      </c>
      <c r="Q242" s="2">
        <f t="shared" si="51"/>
        <v>712241.84638506174</v>
      </c>
      <c r="R242" s="2">
        <f t="shared" si="49"/>
        <v>113827506.55323538</v>
      </c>
      <c r="S242" s="2">
        <f t="shared" si="17"/>
        <v>639758.83720929921</v>
      </c>
      <c r="T242" s="2">
        <f t="shared" si="18"/>
        <v>25854.857142857276</v>
      </c>
      <c r="U242" s="2">
        <f t="shared" si="19"/>
        <v>712241.84638506174</v>
      </c>
      <c r="V242" s="2">
        <f t="shared" si="37"/>
        <v>57162994.408383369</v>
      </c>
      <c r="W242" s="2">
        <f t="shared" si="20"/>
        <v>519818.53966453671</v>
      </c>
      <c r="X242" s="2">
        <f t="shared" si="6"/>
        <v>192423.30672052503</v>
      </c>
      <c r="Y242" s="2">
        <f t="shared" si="46"/>
        <v>56664512.144851997</v>
      </c>
      <c r="Z242" s="2" t="str">
        <f t="shared" si="8"/>
        <v>MEEP</v>
      </c>
      <c r="AA242" s="2">
        <f>IF(Z242="HERE",Y242,AA241+Graph!$G$1*1000)</f>
        <v>57120023.234039806</v>
      </c>
      <c r="AB242" s="2">
        <f t="shared" si="21"/>
        <v>420000</v>
      </c>
      <c r="AC242" s="2">
        <f t="shared" si="47"/>
        <v>55607822.371444933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49756199.021169275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165</v>
      </c>
      <c r="C243" s="7"/>
      <c r="D243" s="2" t="e">
        <f t="shared" si="12"/>
        <v>#N/A</v>
      </c>
      <c r="E243" s="2" t="e">
        <f t="shared" si="22"/>
        <v>#N/A</v>
      </c>
      <c r="F243" s="2">
        <v>641186.6978943646</v>
      </c>
      <c r="G243" s="2">
        <f t="shared" si="50"/>
        <v>641186.6978943646</v>
      </c>
      <c r="H243" s="2">
        <f t="shared" si="48"/>
        <v>106566401.0837512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5062183.4285714393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714027.40969899297</v>
      </c>
      <c r="Q243" s="2">
        <f t="shared" si="51"/>
        <v>714027.40969899297</v>
      </c>
      <c r="R243" s="2">
        <f t="shared" si="49"/>
        <v>114541533.96293437</v>
      </c>
      <c r="S243" s="2">
        <f t="shared" si="17"/>
        <v>641186.6978943646</v>
      </c>
      <c r="T243" s="2">
        <f t="shared" si="18"/>
        <v>25854.857142857276</v>
      </c>
      <c r="U243" s="2">
        <f t="shared" si="19"/>
        <v>714027.40969899297</v>
      </c>
      <c r="V243" s="2">
        <f t="shared" si="37"/>
        <v>57684240.808732964</v>
      </c>
      <c r="W243" s="2">
        <f t="shared" si="20"/>
        <v>521246.40034959465</v>
      </c>
      <c r="X243" s="2">
        <f t="shared" si="6"/>
        <v>192781.00934939831</v>
      </c>
      <c r="Y243" s="2">
        <f t="shared" si="46"/>
        <v>56857293.154201396</v>
      </c>
      <c r="Z243" s="2" t="str">
        <f t="shared" si="8"/>
        <v>MEEP</v>
      </c>
      <c r="AA243" s="2">
        <f>IF(Z243="HERE",Y243,AA242+Graph!$G$1*1000)</f>
        <v>57540023.234039806</v>
      </c>
      <c r="AB243" s="2">
        <f t="shared" si="21"/>
        <v>420000</v>
      </c>
      <c r="AC243" s="2">
        <f t="shared" si="47"/>
        <v>55607822.371444933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49871895.857262671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166</v>
      </c>
      <c r="C244" s="7"/>
      <c r="D244" s="2" t="e">
        <f t="shared" si="12"/>
        <v>#N/A</v>
      </c>
      <c r="E244" s="2" t="e">
        <f t="shared" si="22"/>
        <v>#N/A</v>
      </c>
      <c r="F244" s="2">
        <v>642614.55857941508</v>
      </c>
      <c r="G244" s="2">
        <f t="shared" si="50"/>
        <v>642614.55857941508</v>
      </c>
      <c r="H244" s="2">
        <f t="shared" si="48"/>
        <v>107209015.64233062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5088038.2857142966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715812.97301290929</v>
      </c>
      <c r="Q244" s="2">
        <f t="shared" si="51"/>
        <v>715812.97301290929</v>
      </c>
      <c r="R244" s="2">
        <f t="shared" si="49"/>
        <v>115257346.93594728</v>
      </c>
      <c r="S244" s="2">
        <f t="shared" si="17"/>
        <v>642614.55857941508</v>
      </c>
      <c r="T244" s="2">
        <f t="shared" si="18"/>
        <v>25854.857142857276</v>
      </c>
      <c r="U244" s="2">
        <f t="shared" si="19"/>
        <v>715812.97301290929</v>
      </c>
      <c r="V244" s="2">
        <f t="shared" si="37"/>
        <v>58206915.069767609</v>
      </c>
      <c r="W244" s="2">
        <f t="shared" si="20"/>
        <v>522674.26103464514</v>
      </c>
      <c r="X244" s="2">
        <f t="shared" si="6"/>
        <v>193138.71197826415</v>
      </c>
      <c r="Y244" s="2">
        <f t="shared" si="46"/>
        <v>57050431.86617966</v>
      </c>
      <c r="Z244" s="2" t="str">
        <f t="shared" si="8"/>
        <v>MEEP</v>
      </c>
      <c r="AA244" s="2">
        <f>IF(Z244="HERE",Y244,AA243+Graph!$G$1*1000)</f>
        <v>57960023.234039806</v>
      </c>
      <c r="AB244" s="2">
        <f t="shared" si="21"/>
        <v>420000</v>
      </c>
      <c r="AC244" s="2">
        <f t="shared" si="47"/>
        <v>55607822.371444933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49896530.316595092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167</v>
      </c>
      <c r="C245" s="7"/>
      <c r="D245" s="2" t="e">
        <f t="shared" si="12"/>
        <v>#N/A</v>
      </c>
      <c r="E245" s="2" t="e">
        <f t="shared" si="22"/>
        <v>#N/A</v>
      </c>
      <c r="F245" s="2">
        <v>644042.41926447302</v>
      </c>
      <c r="G245" s="2">
        <f t="shared" si="50"/>
        <v>644042.41926447302</v>
      </c>
      <c r="H245" s="2">
        <f t="shared" si="48"/>
        <v>107853058.06159508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5113893.1428571539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717598.53632684052</v>
      </c>
      <c r="Q245" s="2">
        <f t="shared" si="51"/>
        <v>717598.53632684052</v>
      </c>
      <c r="R245" s="2">
        <f t="shared" si="49"/>
        <v>115974945.47227412</v>
      </c>
      <c r="S245" s="2">
        <f t="shared" si="17"/>
        <v>644042.41926446557</v>
      </c>
      <c r="T245" s="2">
        <f t="shared" si="18"/>
        <v>25854.857142857276</v>
      </c>
      <c r="U245" s="2">
        <f t="shared" si="19"/>
        <v>717598.53632684052</v>
      </c>
      <c r="V245" s="2">
        <f t="shared" si="37"/>
        <v>58731017.191487312</v>
      </c>
      <c r="W245" s="2">
        <f t="shared" si="20"/>
        <v>524102.12171970308</v>
      </c>
      <c r="X245" s="2">
        <f t="shared" si="6"/>
        <v>193496.41460713744</v>
      </c>
      <c r="Y245" s="2">
        <f t="shared" si="46"/>
        <v>57243928.280786797</v>
      </c>
      <c r="Z245" s="2" t="str">
        <f t="shared" si="8"/>
        <v>MEEP</v>
      </c>
      <c r="AA245" s="2">
        <f>IF(Z245="HERE",Y245,AA244+Graph!$G$1*1000)</f>
        <v>58380023.234039806</v>
      </c>
      <c r="AB245" s="2">
        <f t="shared" si="21"/>
        <v>420000</v>
      </c>
      <c r="AC245" s="2">
        <f t="shared" si="47"/>
        <v>55607822.371444933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49921236.168961771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168</v>
      </c>
      <c r="C246" s="7"/>
      <c r="D246" s="2" t="e">
        <f t="shared" si="12"/>
        <v>#N/A</v>
      </c>
      <c r="E246" s="2" t="e">
        <f t="shared" si="22"/>
        <v>#N/A</v>
      </c>
      <c r="F246" s="2">
        <v>645470.27994953096</v>
      </c>
      <c r="G246" s="2">
        <f t="shared" si="50"/>
        <v>645470.27994953096</v>
      </c>
      <c r="H246" s="2">
        <f t="shared" si="48"/>
        <v>108498528.34154461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5139748.0000000112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719384.09964077175</v>
      </c>
      <c r="Q246" s="2">
        <f t="shared" si="51"/>
        <v>719384.09964077175</v>
      </c>
      <c r="R246" s="2">
        <f t="shared" si="49"/>
        <v>116694329.5719149</v>
      </c>
      <c r="S246" s="2">
        <f t="shared" si="17"/>
        <v>645470.27994953096</v>
      </c>
      <c r="T246" s="2">
        <f t="shared" si="18"/>
        <v>25854.857142857276</v>
      </c>
      <c r="U246" s="2">
        <f t="shared" si="19"/>
        <v>719384.09964077175</v>
      </c>
      <c r="V246" s="2">
        <f t="shared" si="37"/>
        <v>59256547.173892073</v>
      </c>
      <c r="W246" s="2">
        <f t="shared" si="20"/>
        <v>525529.98240476102</v>
      </c>
      <c r="X246" s="2">
        <f t="shared" si="6"/>
        <v>193854.11723601073</v>
      </c>
      <c r="Y246" s="2">
        <f t="shared" si="46"/>
        <v>57437782.398022808</v>
      </c>
      <c r="Z246" s="2" t="str">
        <f t="shared" si="8"/>
        <v>MEEP</v>
      </c>
      <c r="AA246" s="2">
        <f>IF(Z246="HERE",Y246,AA245+Graph!$G$1*1000)</f>
        <v>58800023.234039806</v>
      </c>
      <c r="AB246" s="2">
        <f t="shared" si="21"/>
        <v>420000</v>
      </c>
      <c r="AC246" s="2">
        <f t="shared" si="47"/>
        <v>55607822.371444933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49946013.414362699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169</v>
      </c>
      <c r="C247" s="7"/>
      <c r="D247" s="2" t="e">
        <f t="shared" si="12"/>
        <v>#N/A</v>
      </c>
      <c r="E247" s="2" t="e">
        <f t="shared" si="22"/>
        <v>#N/A</v>
      </c>
      <c r="F247" s="2">
        <v>646898.1406345889</v>
      </c>
      <c r="G247" s="2">
        <f t="shared" si="50"/>
        <v>646898.1406345889</v>
      </c>
      <c r="H247" s="2">
        <f t="shared" si="48"/>
        <v>109145426.48217919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5165602.8571428685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721169.66295468807</v>
      </c>
      <c r="Q247" s="2">
        <f t="shared" si="51"/>
        <v>721169.66295468807</v>
      </c>
      <c r="R247" s="2">
        <f t="shared" si="49"/>
        <v>117415499.23486958</v>
      </c>
      <c r="S247" s="2">
        <f t="shared" si="17"/>
        <v>646898.14063458145</v>
      </c>
      <c r="T247" s="2">
        <f t="shared" si="18"/>
        <v>25854.857142857276</v>
      </c>
      <c r="U247" s="2">
        <f t="shared" si="19"/>
        <v>721169.66295468807</v>
      </c>
      <c r="V247" s="2">
        <f t="shared" si="37"/>
        <v>59783505.016981892</v>
      </c>
      <c r="W247" s="2">
        <f t="shared" si="20"/>
        <v>526957.84308981895</v>
      </c>
      <c r="X247" s="2">
        <f t="shared" si="6"/>
        <v>194211.81986486912</v>
      </c>
      <c r="Y247" s="2">
        <f t="shared" si="46"/>
        <v>57631994.217887677</v>
      </c>
      <c r="Z247" s="2" t="str">
        <f t="shared" si="8"/>
        <v>MEEP</v>
      </c>
      <c r="AA247" s="2">
        <f>IF(Z247="HERE",Y247,AA246+Graph!$G$1*1000)</f>
        <v>59220023.234039806</v>
      </c>
      <c r="AB247" s="2">
        <f t="shared" si="21"/>
        <v>420000</v>
      </c>
      <c r="AC247" s="2">
        <f t="shared" si="47"/>
        <v>55607822.371444933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49970862.052797884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170</v>
      </c>
      <c r="C248" s="7"/>
      <c r="D248" s="2" t="e">
        <f t="shared" si="12"/>
        <v>#N/A</v>
      </c>
      <c r="E248" s="2" t="e">
        <f t="shared" si="22"/>
        <v>#N/A</v>
      </c>
      <c r="F248" s="2">
        <v>648326.00131964684</v>
      </c>
      <c r="G248" s="2">
        <f t="shared" si="50"/>
        <v>648326.00131964684</v>
      </c>
      <c r="H248" s="2">
        <f t="shared" si="48"/>
        <v>109793752.48349884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5191457.7142857257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722955.2262686193</v>
      </c>
      <c r="Q248" s="2">
        <f t="shared" si="51"/>
        <v>722955.2262686193</v>
      </c>
      <c r="R248" s="2">
        <f t="shared" si="49"/>
        <v>118138454.4611382</v>
      </c>
      <c r="S248" s="2">
        <f t="shared" si="17"/>
        <v>648326.00131964684</v>
      </c>
      <c r="T248" s="2">
        <f t="shared" si="18"/>
        <v>25854.857142857276</v>
      </c>
      <c r="U248" s="2">
        <f t="shared" si="19"/>
        <v>722955.2262686193</v>
      </c>
      <c r="V248" s="2">
        <f t="shared" si="37"/>
        <v>60311890.720756769</v>
      </c>
      <c r="W248" s="2">
        <f t="shared" si="20"/>
        <v>528385.70377487689</v>
      </c>
      <c r="X248" s="2">
        <f t="shared" si="6"/>
        <v>194569.52249374241</v>
      </c>
      <c r="Y248" s="2">
        <f t="shared" si="46"/>
        <v>57826563.74038142</v>
      </c>
      <c r="Z248" s="2" t="str">
        <f t="shared" si="8"/>
        <v>MEEP</v>
      </c>
      <c r="AA248" s="2">
        <f>IF(Z248="HERE",Y248,AA247+Graph!$G$1*1000)</f>
        <v>59640023.234039806</v>
      </c>
      <c r="AB248" s="2">
        <f t="shared" si="21"/>
        <v>420000</v>
      </c>
      <c r="AC248" s="2">
        <f t="shared" si="47"/>
        <v>55607822.371444933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49995782.084267318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171</v>
      </c>
      <c r="C249" s="7"/>
      <c r="D249" s="2" t="e">
        <f t="shared" si="12"/>
        <v>#N/A</v>
      </c>
      <c r="E249" s="2" t="e">
        <f t="shared" si="22"/>
        <v>#N/A</v>
      </c>
      <c r="F249" s="2">
        <v>649753.86200470477</v>
      </c>
      <c r="G249" s="2">
        <f t="shared" si="50"/>
        <v>649753.86200470477</v>
      </c>
      <c r="H249" s="2">
        <f t="shared" si="48"/>
        <v>110443506.34550354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5217312.571428583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724740.78958253562</v>
      </c>
      <c r="Q249" s="2">
        <f t="shared" si="51"/>
        <v>724740.78958253562</v>
      </c>
      <c r="R249" s="2">
        <f t="shared" si="49"/>
        <v>118863195.25072074</v>
      </c>
      <c r="S249" s="2">
        <f t="shared" si="17"/>
        <v>649753.86200469732</v>
      </c>
      <c r="T249" s="2">
        <f t="shared" si="18"/>
        <v>25854.857142857276</v>
      </c>
      <c r="U249" s="2">
        <f t="shared" si="19"/>
        <v>724740.78958253562</v>
      </c>
      <c r="V249" s="2">
        <f t="shared" si="37"/>
        <v>60841704.285216704</v>
      </c>
      <c r="W249" s="2">
        <f t="shared" si="20"/>
        <v>529813.56445993483</v>
      </c>
      <c r="X249" s="2">
        <f t="shared" si="6"/>
        <v>194927.22512260079</v>
      </c>
      <c r="Y249" s="2">
        <f t="shared" si="46"/>
        <v>58021490.96550402</v>
      </c>
      <c r="Z249" s="2" t="str">
        <f t="shared" si="8"/>
        <v>MEEP</v>
      </c>
      <c r="AA249" s="2">
        <f>IF(Z249="HERE",Y249,AA248+Graph!$G$1*1000)</f>
        <v>60060023.234039806</v>
      </c>
      <c r="AB249" s="2">
        <f t="shared" si="21"/>
        <v>420000</v>
      </c>
      <c r="AC249" s="2">
        <f t="shared" si="47"/>
        <v>55607822.371444933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50020773.508771002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172</v>
      </c>
      <c r="C250" s="7"/>
      <c r="D250" s="2" t="e">
        <f t="shared" si="12"/>
        <v>#N/A</v>
      </c>
      <c r="E250" s="2" t="e">
        <f t="shared" si="22"/>
        <v>#N/A</v>
      </c>
      <c r="F250" s="2">
        <v>651181.72268975526</v>
      </c>
      <c r="G250" s="2">
        <f t="shared" si="50"/>
        <v>651181.72268975526</v>
      </c>
      <c r="H250" s="2">
        <f t="shared" si="48"/>
        <v>111094688.06819329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5243167.4285714403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726526.35289646685</v>
      </c>
      <c r="Q250" s="2">
        <f t="shared" si="51"/>
        <v>726526.35289646685</v>
      </c>
      <c r="R250" s="2">
        <f t="shared" si="49"/>
        <v>119589721.60361721</v>
      </c>
      <c r="S250" s="2">
        <f t="shared" si="17"/>
        <v>651181.72268974781</v>
      </c>
      <c r="T250" s="2">
        <f t="shared" si="18"/>
        <v>25854.857142857276</v>
      </c>
      <c r="U250" s="2">
        <f t="shared" si="19"/>
        <v>726526.35289646685</v>
      </c>
      <c r="V250" s="2">
        <f t="shared" si="37"/>
        <v>61372945.710361697</v>
      </c>
      <c r="W250" s="2">
        <f t="shared" si="20"/>
        <v>531241.42514499277</v>
      </c>
      <c r="X250" s="2">
        <f t="shared" si="6"/>
        <v>195284.92775147408</v>
      </c>
      <c r="Y250" s="2">
        <f t="shared" si="46"/>
        <v>58216775.893255495</v>
      </c>
      <c r="Z250" s="2" t="str">
        <f t="shared" si="8"/>
        <v>MEEP</v>
      </c>
      <c r="AA250" s="2">
        <f>IF(Z250="HERE",Y250,AA249+Graph!$G$1*1000)</f>
        <v>60480023.234039806</v>
      </c>
      <c r="AB250" s="2">
        <f t="shared" si="21"/>
        <v>420000</v>
      </c>
      <c r="AC250" s="2">
        <f t="shared" si="47"/>
        <v>55607822.371444933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50045836.326308943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173</v>
      </c>
      <c r="C251" s="7"/>
      <c r="D251" s="2" t="e">
        <f t="shared" si="12"/>
        <v>#N/A</v>
      </c>
      <c r="E251" s="2" t="e">
        <f t="shared" si="22"/>
        <v>#N/A</v>
      </c>
      <c r="F251" s="2">
        <v>652609.5833748132</v>
      </c>
      <c r="G251" s="2">
        <f t="shared" si="50"/>
        <v>652609.5833748132</v>
      </c>
      <c r="H251" s="2">
        <f t="shared" si="48"/>
        <v>111747297.6515681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5269022.2857142976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728311.91621038318</v>
      </c>
      <c r="Q251" s="2">
        <f t="shared" si="51"/>
        <v>728311.91621038318</v>
      </c>
      <c r="R251" s="2">
        <f t="shared" si="49"/>
        <v>120318033.51982759</v>
      </c>
      <c r="S251" s="2">
        <f t="shared" si="17"/>
        <v>652609.5833748132</v>
      </c>
      <c r="T251" s="2">
        <f t="shared" si="18"/>
        <v>25854.857142857276</v>
      </c>
      <c r="U251" s="2">
        <f t="shared" si="19"/>
        <v>728311.91621038318</v>
      </c>
      <c r="V251" s="2">
        <f t="shared" si="37"/>
        <v>61905614.99619174</v>
      </c>
      <c r="W251" s="2">
        <f t="shared" si="20"/>
        <v>532669.28583004326</v>
      </c>
      <c r="X251" s="2">
        <f t="shared" si="6"/>
        <v>195642.63038033992</v>
      </c>
      <c r="Y251" s="2">
        <f t="shared" si="46"/>
        <v>58412418.523635834</v>
      </c>
      <c r="Z251" s="2" t="str">
        <f t="shared" si="8"/>
        <v>MEEP</v>
      </c>
      <c r="AA251" s="2">
        <f>IF(Z251="HERE",Y251,AA250+Graph!$G$1*1000)</f>
        <v>60900023.234039806</v>
      </c>
      <c r="AB251" s="2">
        <f t="shared" si="21"/>
        <v>420000</v>
      </c>
      <c r="AC251" s="2">
        <f t="shared" si="47"/>
        <v>55607822.371444933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50070970.536881134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174</v>
      </c>
      <c r="C252" s="7"/>
      <c r="D252" s="2" t="e">
        <f t="shared" si="12"/>
        <v>#N/A</v>
      </c>
      <c r="E252" s="2" t="e">
        <f t="shared" si="22"/>
        <v>#N/A</v>
      </c>
      <c r="F252" s="2">
        <v>654037.44405987114</v>
      </c>
      <c r="G252" s="2">
        <f t="shared" si="50"/>
        <v>654037.44405987114</v>
      </c>
      <c r="H252" s="2">
        <f t="shared" si="48"/>
        <v>112401335.09562796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5294877.1428571548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730097.4795243144</v>
      </c>
      <c r="Q252" s="2">
        <f t="shared" si="51"/>
        <v>730097.4795243144</v>
      </c>
      <c r="R252" s="2">
        <f t="shared" si="49"/>
        <v>121048130.9993519</v>
      </c>
      <c r="S252" s="2">
        <f t="shared" si="17"/>
        <v>654037.44405986369</v>
      </c>
      <c r="T252" s="2">
        <f t="shared" si="18"/>
        <v>25854.857142857276</v>
      </c>
      <c r="U252" s="2">
        <f t="shared" si="19"/>
        <v>730097.4795243144</v>
      </c>
      <c r="V252" s="2">
        <f t="shared" si="37"/>
        <v>62439712.142706841</v>
      </c>
      <c r="W252" s="2">
        <f t="shared" si="20"/>
        <v>534097.14651510119</v>
      </c>
      <c r="X252" s="2">
        <f t="shared" si="6"/>
        <v>196000.33300921321</v>
      </c>
      <c r="Y252" s="2">
        <f t="shared" si="46"/>
        <v>58608418.856645048</v>
      </c>
      <c r="Z252" s="2" t="str">
        <f t="shared" si="8"/>
        <v>MEEP</v>
      </c>
      <c r="AA252" s="2">
        <f>IF(Z252="HERE",Y252,AA251+Graph!$G$1*1000)</f>
        <v>61320023.234039806</v>
      </c>
      <c r="AB252" s="2">
        <f t="shared" si="21"/>
        <v>420000</v>
      </c>
      <c r="AC252" s="2">
        <f t="shared" si="47"/>
        <v>55607822.371444933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50096176.140487581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175</v>
      </c>
      <c r="C253" s="7"/>
      <c r="D253" s="2" t="e">
        <f t="shared" si="12"/>
        <v>#N/A</v>
      </c>
      <c r="E253" s="2" t="e">
        <f t="shared" si="22"/>
        <v>#N/A</v>
      </c>
      <c r="F253" s="2">
        <v>655465.30474492908</v>
      </c>
      <c r="G253" s="2">
        <f t="shared" si="50"/>
        <v>655465.30474492908</v>
      </c>
      <c r="H253" s="2">
        <f t="shared" si="48"/>
        <v>113056800.40037289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5320732.0000000121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731883.04283823073</v>
      </c>
      <c r="Q253" s="2">
        <f t="shared" si="51"/>
        <v>731883.04283823073</v>
      </c>
      <c r="R253" s="2">
        <f t="shared" si="49"/>
        <v>121780014.04219013</v>
      </c>
      <c r="S253" s="2">
        <f t="shared" si="17"/>
        <v>655465.30474492908</v>
      </c>
      <c r="T253" s="2">
        <f t="shared" si="18"/>
        <v>25854.857142857276</v>
      </c>
      <c r="U253" s="2">
        <f t="shared" si="19"/>
        <v>731883.04283823073</v>
      </c>
      <c r="V253" s="2">
        <f t="shared" si="37"/>
        <v>62975237.149907</v>
      </c>
      <c r="W253" s="2">
        <f t="shared" si="20"/>
        <v>535525.00720015913</v>
      </c>
      <c r="X253" s="2">
        <f t="shared" si="6"/>
        <v>196358.0356380716</v>
      </c>
      <c r="Y253" s="2">
        <f t="shared" si="46"/>
        <v>58804776.892283119</v>
      </c>
      <c r="Z253" s="2" t="str">
        <f t="shared" si="8"/>
        <v>MEEP</v>
      </c>
      <c r="AA253" s="2">
        <f>IF(Z253="HERE",Y253,AA252+Graph!$G$1*1000)</f>
        <v>61740023.234039806</v>
      </c>
      <c r="AB253" s="2">
        <f t="shared" si="21"/>
        <v>420000</v>
      </c>
      <c r="AC253" s="2">
        <f t="shared" si="47"/>
        <v>55607822.371444933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50121453.137128279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176</v>
      </c>
      <c r="C254" s="7"/>
      <c r="D254" s="2" t="e">
        <f t="shared" si="12"/>
        <v>#N/A</v>
      </c>
      <c r="E254" s="2" t="e">
        <f t="shared" si="22"/>
        <v>#N/A</v>
      </c>
      <c r="F254" s="2">
        <v>656893.16542998701</v>
      </c>
      <c r="G254" s="2">
        <f t="shared" si="50"/>
        <v>656893.16542998701</v>
      </c>
      <c r="H254" s="2">
        <f t="shared" si="48"/>
        <v>113713693.56580287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5346586.8571428694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733668.60615216196</v>
      </c>
      <c r="Q254" s="2">
        <f t="shared" si="51"/>
        <v>733668.60615216196</v>
      </c>
      <c r="R254" s="2">
        <f t="shared" si="49"/>
        <v>122513682.6483423</v>
      </c>
      <c r="S254" s="2">
        <f t="shared" si="17"/>
        <v>656893.16542997956</v>
      </c>
      <c r="T254" s="2">
        <f t="shared" si="18"/>
        <v>25854.857142857276</v>
      </c>
      <c r="U254" s="2">
        <f t="shared" si="19"/>
        <v>733668.60615216196</v>
      </c>
      <c r="V254" s="2">
        <f t="shared" si="37"/>
        <v>63512190.017792217</v>
      </c>
      <c r="W254" s="2">
        <f t="shared" si="20"/>
        <v>536952.86788521707</v>
      </c>
      <c r="X254" s="2">
        <f t="shared" si="6"/>
        <v>196715.73826694489</v>
      </c>
      <c r="Y254" s="2">
        <f t="shared" si="46"/>
        <v>59001492.630550064</v>
      </c>
      <c r="Z254" s="2" t="str">
        <f t="shared" si="8"/>
        <v>MEEP</v>
      </c>
      <c r="AA254" s="2">
        <f>IF(Z254="HERE",Y254,AA253+Graph!$G$1*1000)</f>
        <v>62160023.234039806</v>
      </c>
      <c r="AB254" s="2">
        <f t="shared" si="21"/>
        <v>420000</v>
      </c>
      <c r="AC254" s="2">
        <f t="shared" si="47"/>
        <v>55607822.371444933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50146801.526803233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177</v>
      </c>
      <c r="C255" s="7"/>
      <c r="D255" s="2" t="e">
        <f t="shared" si="12"/>
        <v>#N/A</v>
      </c>
      <c r="E255" s="2" t="e">
        <f t="shared" si="22"/>
        <v>#N/A</v>
      </c>
      <c r="F255" s="2">
        <v>658321.02611504495</v>
      </c>
      <c r="G255" s="2">
        <f t="shared" si="50"/>
        <v>658321.02611504495</v>
      </c>
      <c r="H255" s="2">
        <f t="shared" si="48"/>
        <v>114372014.59191792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5372441.7142857267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735454.16946607828</v>
      </c>
      <c r="Q255" s="2">
        <f t="shared" si="51"/>
        <v>735454.16946607828</v>
      </c>
      <c r="R255" s="2">
        <f t="shared" si="49"/>
        <v>123249136.81780837</v>
      </c>
      <c r="S255" s="2">
        <f t="shared" si="17"/>
        <v>658321.02611504495</v>
      </c>
      <c r="T255" s="2">
        <f t="shared" si="18"/>
        <v>25854.857142857276</v>
      </c>
      <c r="U255" s="2">
        <f t="shared" si="19"/>
        <v>735454.16946607828</v>
      </c>
      <c r="V255" s="2">
        <f t="shared" si="37"/>
        <v>64050570.746362492</v>
      </c>
      <c r="W255" s="2">
        <f t="shared" si="20"/>
        <v>538380.72857027501</v>
      </c>
      <c r="X255" s="2">
        <f t="shared" si="6"/>
        <v>197073.44089580327</v>
      </c>
      <c r="Y255" s="2">
        <f t="shared" si="46"/>
        <v>59198566.071445867</v>
      </c>
      <c r="Z255" s="2" t="str">
        <f t="shared" si="8"/>
        <v>MEEP</v>
      </c>
      <c r="AA255" s="2">
        <f>IF(Z255="HERE",Y255,AA254+Graph!$G$1*1000)</f>
        <v>62580023.234039806</v>
      </c>
      <c r="AB255" s="2">
        <f t="shared" si="21"/>
        <v>420000</v>
      </c>
      <c r="AC255" s="2">
        <f t="shared" si="47"/>
        <v>55607822.371444933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178</v>
      </c>
      <c r="C256" s="7"/>
      <c r="D256" s="2" t="e">
        <f t="shared" si="12"/>
        <v>#N/A</v>
      </c>
      <c r="E256" s="2" t="e">
        <f t="shared" si="22"/>
        <v>#N/A</v>
      </c>
      <c r="F256" s="2">
        <v>659748.88680010289</v>
      </c>
      <c r="G256" s="2">
        <f t="shared" si="50"/>
        <v>659748.88680010289</v>
      </c>
      <c r="H256" s="2">
        <f t="shared" si="48"/>
        <v>115031763.47871801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5398296.5714285839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737239.73278000951</v>
      </c>
      <c r="Q256" s="2">
        <f t="shared" si="51"/>
        <v>737239.73278000951</v>
      </c>
      <c r="R256" s="2">
        <f t="shared" si="49"/>
        <v>123986376.55058838</v>
      </c>
      <c r="S256" s="2">
        <f t="shared" si="17"/>
        <v>659748.88680009544</v>
      </c>
      <c r="T256" s="2">
        <f t="shared" si="18"/>
        <v>25854.857142857276</v>
      </c>
      <c r="U256" s="2">
        <f t="shared" si="19"/>
        <v>737239.73278000951</v>
      </c>
      <c r="V256" s="2">
        <f t="shared" si="37"/>
        <v>64590379.335617825</v>
      </c>
      <c r="W256" s="2">
        <f t="shared" si="20"/>
        <v>539808.58925533295</v>
      </c>
      <c r="X256" s="2">
        <f t="shared" si="6"/>
        <v>197431.14352467656</v>
      </c>
      <c r="Y256" s="2">
        <f t="shared" si="46"/>
        <v>59395997.214970544</v>
      </c>
      <c r="Z256" s="2" t="str">
        <f t="shared" si="8"/>
        <v>MEEP</v>
      </c>
      <c r="AA256" s="2">
        <f>IF(Z256="HERE",Y256,AA255+Graph!$G$1*1000)</f>
        <v>63000023.234039806</v>
      </c>
      <c r="AB256" s="2">
        <f t="shared" si="21"/>
        <v>420000</v>
      </c>
      <c r="AC256" s="2">
        <f t="shared" si="47"/>
        <v>55607822.371444933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52">ROW(M257)-MATCH(MAX(I:I),I:I,0)</f>
        <v>179</v>
      </c>
      <c r="C257" s="7"/>
      <c r="D257" s="2" t="e">
        <f t="shared" si="12"/>
        <v>#N/A</v>
      </c>
      <c r="E257" s="2" t="e">
        <f t="shared" si="22"/>
        <v>#N/A</v>
      </c>
      <c r="F257" s="2">
        <v>661176.74748515338</v>
      </c>
      <c r="G257" s="2">
        <f t="shared" si="50"/>
        <v>661176.74748515338</v>
      </c>
      <c r="H257" s="2">
        <f t="shared" si="48"/>
        <v>115692940.22620317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5424151.4285714412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739025.29609394073</v>
      </c>
      <c r="Q257" s="2">
        <f t="shared" si="51"/>
        <v>739025.29609394073</v>
      </c>
      <c r="R257" s="2">
        <f t="shared" si="49"/>
        <v>124725401.84668233</v>
      </c>
      <c r="S257" s="2">
        <f t="shared" si="17"/>
        <v>661176.74748516083</v>
      </c>
      <c r="T257" s="2">
        <f t="shared" si="18"/>
        <v>25854.857142857276</v>
      </c>
      <c r="U257" s="2">
        <f t="shared" si="19"/>
        <v>739025.29609394073</v>
      </c>
      <c r="V257" s="2">
        <f t="shared" si="37"/>
        <v>65131615.785558209</v>
      </c>
      <c r="W257" s="2">
        <f t="shared" si="20"/>
        <v>541236.44994038343</v>
      </c>
      <c r="X257" s="2">
        <f t="shared" si="6"/>
        <v>197788.8461535573</v>
      </c>
      <c r="Y257" s="2">
        <f t="shared" si="46"/>
        <v>59593786.061124101</v>
      </c>
      <c r="Z257" s="2" t="str">
        <f t="shared" si="8"/>
        <v>MEEP</v>
      </c>
      <c r="AA257" s="2">
        <f>IF(Z257="HERE",Y257,AA256+Graph!$G$1*1000)</f>
        <v>63420023.234039806</v>
      </c>
      <c r="AB257" s="2">
        <f t="shared" si="21"/>
        <v>420000</v>
      </c>
      <c r="AC257" s="2">
        <f t="shared" si="47"/>
        <v>55607822.371444933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52"/>
        <v>180</v>
      </c>
      <c r="C258" s="7"/>
      <c r="D258" s="2" t="e">
        <f t="shared" si="12"/>
        <v>#N/A</v>
      </c>
      <c r="E258" s="2" t="e">
        <f t="shared" si="22"/>
        <v>#N/A</v>
      </c>
      <c r="F258" s="2">
        <v>662604.60817021132</v>
      </c>
      <c r="G258" s="2">
        <f t="shared" si="50"/>
        <v>662604.60817021132</v>
      </c>
      <c r="H258" s="2">
        <f t="shared" si="48"/>
        <v>116355544.83437338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5450006.2857142985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740810.85940785706</v>
      </c>
      <c r="Q258" s="2">
        <f t="shared" si="51"/>
        <v>740810.85940785706</v>
      </c>
      <c r="R258" s="2">
        <f t="shared" si="49"/>
        <v>125466212.70609018</v>
      </c>
      <c r="S258" s="2">
        <f t="shared" si="17"/>
        <v>662604.60817021132</v>
      </c>
      <c r="T258" s="2">
        <f t="shared" si="18"/>
        <v>25854.857142857276</v>
      </c>
      <c r="U258" s="2">
        <f t="shared" si="19"/>
        <v>740810.85940785706</v>
      </c>
      <c r="V258" s="2">
        <f t="shared" si="37"/>
        <v>65674280.09618365</v>
      </c>
      <c r="W258" s="2">
        <f t="shared" si="20"/>
        <v>542664.31062544137</v>
      </c>
      <c r="X258" s="2">
        <f t="shared" si="6"/>
        <v>198146.54878241569</v>
      </c>
      <c r="Y258" s="2">
        <f t="shared" si="46"/>
        <v>59791932.609906517</v>
      </c>
      <c r="Z258" s="2" t="str">
        <f t="shared" si="8"/>
        <v>MEEP</v>
      </c>
      <c r="AA258" s="2">
        <f>IF(Z258="HERE",Y258,AA257+Graph!$G$1*1000)</f>
        <v>63840023.234039806</v>
      </c>
      <c r="AB258" s="2">
        <f t="shared" si="21"/>
        <v>420000</v>
      </c>
      <c r="AC258" s="2">
        <f t="shared" si="47"/>
        <v>55607822.371444933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52"/>
        <v>181</v>
      </c>
      <c r="C259" s="7"/>
      <c r="D259" s="2" t="e">
        <f t="shared" si="12"/>
        <v>#N/A</v>
      </c>
      <c r="E259" s="2" t="e">
        <f t="shared" si="22"/>
        <v>#N/A</v>
      </c>
      <c r="F259" s="2">
        <v>664032.46885526925</v>
      </c>
      <c r="G259" s="2">
        <f t="shared" si="50"/>
        <v>664032.46885526925</v>
      </c>
      <c r="H259" s="2">
        <f t="shared" si="48"/>
        <v>117019577.30322865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5475861.1428571558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742596.42272178829</v>
      </c>
      <c r="Q259" s="2">
        <f t="shared" si="51"/>
        <v>742596.42272178829</v>
      </c>
      <c r="R259" s="2">
        <f t="shared" si="49"/>
        <v>126208809.12881197</v>
      </c>
      <c r="S259" s="2">
        <f t="shared" si="17"/>
        <v>664032.4688552618</v>
      </c>
      <c r="T259" s="2">
        <f t="shared" si="18"/>
        <v>25854.857142857276</v>
      </c>
      <c r="U259" s="2">
        <f t="shared" si="19"/>
        <v>742596.42272178829</v>
      </c>
      <c r="V259" s="2">
        <f t="shared" si="37"/>
        <v>66218372.26749415</v>
      </c>
      <c r="W259" s="2">
        <f t="shared" si="20"/>
        <v>544092.17131049931</v>
      </c>
      <c r="X259" s="2">
        <f t="shared" si="6"/>
        <v>198504.25141128898</v>
      </c>
      <c r="Y259" s="2">
        <f t="shared" si="46"/>
        <v>59990436.861317806</v>
      </c>
      <c r="Z259" s="2" t="str">
        <f t="shared" si="8"/>
        <v>MEEP</v>
      </c>
      <c r="AA259" s="2">
        <f>IF(Z259="HERE",Y259,AA258+Graph!$G$1*1000)</f>
        <v>64260023.234039806</v>
      </c>
      <c r="AB259" s="2">
        <f t="shared" si="21"/>
        <v>420000</v>
      </c>
      <c r="AC259" s="2">
        <f t="shared" si="47"/>
        <v>55607822.371444933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52"/>
        <v>182</v>
      </c>
      <c r="C260" s="7"/>
      <c r="D260" s="2" t="e">
        <f t="shared" si="12"/>
        <v>#N/A</v>
      </c>
      <c r="E260" s="2" t="e">
        <f t="shared" si="22"/>
        <v>#N/A</v>
      </c>
      <c r="F260" s="2">
        <v>665460.32954032719</v>
      </c>
      <c r="G260" s="2">
        <f t="shared" si="50"/>
        <v>665460.32954032719</v>
      </c>
      <c r="H260" s="2">
        <f t="shared" si="48"/>
        <v>117685037.63276897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5501716.000000013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744381.98603570461</v>
      </c>
      <c r="Q260" s="2">
        <f t="shared" si="51"/>
        <v>744381.98603570461</v>
      </c>
      <c r="R260" s="2">
        <f t="shared" si="49"/>
        <v>126953191.11484767</v>
      </c>
      <c r="S260" s="2">
        <f t="shared" si="17"/>
        <v>665460.32954032719</v>
      </c>
      <c r="T260" s="2">
        <f t="shared" si="18"/>
        <v>25854.857142857276</v>
      </c>
      <c r="U260" s="2">
        <f t="shared" si="19"/>
        <v>744381.98603570461</v>
      </c>
      <c r="V260" s="2">
        <f t="shared" si="37"/>
        <v>66763892.299489707</v>
      </c>
      <c r="W260" s="2">
        <f t="shared" si="20"/>
        <v>545520.03199555725</v>
      </c>
      <c r="X260" s="2">
        <f t="shared" si="6"/>
        <v>198861.95404014736</v>
      </c>
      <c r="Y260" s="2">
        <f t="shared" si="46"/>
        <v>60189298.815357953</v>
      </c>
      <c r="Z260" s="2" t="str">
        <f t="shared" si="8"/>
        <v>MEEP</v>
      </c>
      <c r="AA260" s="2">
        <f>IF(Z260="HERE",Y260,AA259+Graph!$G$1*1000)</f>
        <v>64680023.234039806</v>
      </c>
      <c r="AB260" s="2">
        <f t="shared" si="21"/>
        <v>420000</v>
      </c>
      <c r="AC260" s="2">
        <f t="shared" si="47"/>
        <v>55607822.371444933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52"/>
        <v>183</v>
      </c>
      <c r="C261" s="7"/>
      <c r="D261" s="2" t="e">
        <f t="shared" si="12"/>
        <v>#N/A</v>
      </c>
      <c r="E261" s="2" t="e">
        <f t="shared" si="22"/>
        <v>#N/A</v>
      </c>
      <c r="F261" s="2">
        <v>666888.19022538513</v>
      </c>
      <c r="G261" s="2">
        <f t="shared" si="50"/>
        <v>666888.19022538513</v>
      </c>
      <c r="H261" s="2">
        <f t="shared" si="48"/>
        <v>118351925.82299435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5527570.8571428703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746167.54934963584</v>
      </c>
      <c r="Q261" s="2">
        <f t="shared" si="51"/>
        <v>746167.54934963584</v>
      </c>
      <c r="R261" s="2">
        <f t="shared" si="49"/>
        <v>127699358.66419731</v>
      </c>
      <c r="S261" s="2">
        <f t="shared" si="17"/>
        <v>666888.19022537768</v>
      </c>
      <c r="T261" s="2">
        <f t="shared" si="18"/>
        <v>25854.857142857276</v>
      </c>
      <c r="U261" s="2">
        <f t="shared" si="19"/>
        <v>746167.54934963584</v>
      </c>
      <c r="V261" s="2">
        <f t="shared" si="37"/>
        <v>67310840.192170322</v>
      </c>
      <c r="W261" s="2">
        <f t="shared" si="20"/>
        <v>546947.89268061519</v>
      </c>
      <c r="X261" s="2">
        <f t="shared" si="6"/>
        <v>199219.65666902065</v>
      </c>
      <c r="Y261" s="2">
        <f t="shared" si="46"/>
        <v>60388518.472026974</v>
      </c>
      <c r="Z261" s="2" t="str">
        <f t="shared" si="8"/>
        <v>MEEP</v>
      </c>
      <c r="AA261" s="2">
        <f>IF(Z261="HERE",Y261,AA260+Graph!$G$1*1000)</f>
        <v>65100023.234039806</v>
      </c>
      <c r="AB261" s="2">
        <f t="shared" si="21"/>
        <v>420000</v>
      </c>
      <c r="AC261" s="2">
        <f t="shared" si="47"/>
        <v>55607822.371444933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52"/>
        <v>184</v>
      </c>
      <c r="C262" s="7"/>
      <c r="D262" s="2" t="e">
        <f t="shared" si="12"/>
        <v>#N/A</v>
      </c>
      <c r="E262" s="2" t="e">
        <f t="shared" si="22"/>
        <v>#N/A</v>
      </c>
      <c r="F262" s="2">
        <v>668316.05091044307</v>
      </c>
      <c r="G262" s="2">
        <f t="shared" si="50"/>
        <v>668316.05091044307</v>
      </c>
      <c r="H262" s="2">
        <f t="shared" si="48"/>
        <v>119020241.87390479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5553425.7142857276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747953.11266355217</v>
      </c>
      <c r="Q262" s="2">
        <f t="shared" si="51"/>
        <v>747953.11266355217</v>
      </c>
      <c r="R262" s="2">
        <f t="shared" si="49"/>
        <v>128447311.77686086</v>
      </c>
      <c r="S262" s="2">
        <f t="shared" si="17"/>
        <v>668316.05091044307</v>
      </c>
      <c r="T262" s="2">
        <f t="shared" si="18"/>
        <v>25854.857142857276</v>
      </c>
      <c r="U262" s="2">
        <f t="shared" si="19"/>
        <v>747953.11266355217</v>
      </c>
      <c r="V262" s="2">
        <f t="shared" si="37"/>
        <v>67859215.945535988</v>
      </c>
      <c r="W262" s="2">
        <f t="shared" si="20"/>
        <v>548375.75336566567</v>
      </c>
      <c r="X262" s="2">
        <f t="shared" si="6"/>
        <v>199577.35929788649</v>
      </c>
      <c r="Y262" s="2">
        <f t="shared" si="46"/>
        <v>60588095.83132486</v>
      </c>
      <c r="Z262" s="2" t="str">
        <f t="shared" si="8"/>
        <v>MEEP</v>
      </c>
      <c r="AA262" s="2">
        <f>IF(Z262="HERE",Y262,AA261+Graph!$G$1*1000)</f>
        <v>65520023.234039806</v>
      </c>
      <c r="AB262" s="2">
        <f t="shared" si="21"/>
        <v>420000</v>
      </c>
      <c r="AC262" s="2">
        <f t="shared" si="47"/>
        <v>55607822.371444933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52"/>
        <v>185</v>
      </c>
      <c r="C263" s="7"/>
      <c r="D263" s="2" t="e">
        <f t="shared" si="12"/>
        <v>#N/A</v>
      </c>
      <c r="E263" s="2" t="e">
        <f t="shared" si="22"/>
        <v>#N/A</v>
      </c>
      <c r="F263" s="2">
        <v>669743.91159549356</v>
      </c>
      <c r="G263" s="2">
        <f t="shared" si="50"/>
        <v>669743.91159549356</v>
      </c>
      <c r="H263" s="2">
        <f t="shared" si="48"/>
        <v>119689985.78550029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5579280.5714285849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749738.67597748339</v>
      </c>
      <c r="Q263" s="2">
        <f t="shared" si="51"/>
        <v>749738.67597748339</v>
      </c>
      <c r="R263" s="2">
        <f t="shared" si="49"/>
        <v>129197050.45283835</v>
      </c>
      <c r="S263" s="2">
        <f t="shared" si="17"/>
        <v>669743.91159549356</v>
      </c>
      <c r="T263" s="2">
        <f t="shared" si="18"/>
        <v>25854.857142857276</v>
      </c>
      <c r="U263" s="2">
        <f t="shared" si="19"/>
        <v>749738.67597748339</v>
      </c>
      <c r="V263" s="2">
        <f t="shared" si="37"/>
        <v>68409019.559586704</v>
      </c>
      <c r="W263" s="2">
        <f t="shared" si="20"/>
        <v>549803.61405071616</v>
      </c>
      <c r="X263" s="2">
        <f t="shared" si="6"/>
        <v>199935.06192676723</v>
      </c>
      <c r="Y263" s="2">
        <f t="shared" si="46"/>
        <v>60788030.893251628</v>
      </c>
      <c r="Z263" s="2" t="str">
        <f t="shared" si="8"/>
        <v>MEEP</v>
      </c>
      <c r="AA263" s="2">
        <f>IF(Z263="HERE",Y263,AA262+Graph!$G$1*1000)</f>
        <v>65940023.234039806</v>
      </c>
      <c r="AB263" s="2">
        <f t="shared" si="21"/>
        <v>420000</v>
      </c>
      <c r="AC263" s="2">
        <f t="shared" si="47"/>
        <v>55607822.371444933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52"/>
        <v>186</v>
      </c>
      <c r="C264" s="7"/>
      <c r="D264" s="2" t="e">
        <f t="shared" si="12"/>
        <v>#N/A</v>
      </c>
      <c r="E264" s="2" t="e">
        <f t="shared" si="22"/>
        <v>#N/A</v>
      </c>
      <c r="F264" s="2">
        <v>671171.77228055149</v>
      </c>
      <c r="G264" s="2">
        <f t="shared" si="50"/>
        <v>671171.77228055149</v>
      </c>
      <c r="H264" s="2">
        <f t="shared" si="48"/>
        <v>120361157.55778083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5605135.4285714421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751524.23929139972</v>
      </c>
      <c r="Q264" s="2">
        <f t="shared" si="51"/>
        <v>751524.23929139972</v>
      </c>
      <c r="R264" s="2">
        <f t="shared" si="49"/>
        <v>129948574.69212975</v>
      </c>
      <c r="S264" s="2">
        <f t="shared" si="17"/>
        <v>671171.77228054404</v>
      </c>
      <c r="T264" s="2">
        <f t="shared" si="18"/>
        <v>25854.857142857276</v>
      </c>
      <c r="U264" s="2">
        <f t="shared" si="19"/>
        <v>751524.23929139972</v>
      </c>
      <c r="V264" s="2">
        <f t="shared" si="37"/>
        <v>68960251.034322485</v>
      </c>
      <c r="W264" s="2">
        <f t="shared" si="20"/>
        <v>551231.47473578155</v>
      </c>
      <c r="X264" s="2">
        <f t="shared" si="6"/>
        <v>200292.76455561817</v>
      </c>
      <c r="Y264" s="2">
        <f t="shared" si="46"/>
        <v>60988323.657807246</v>
      </c>
      <c r="Z264" s="2" t="str">
        <f t="shared" si="8"/>
        <v>MEEP</v>
      </c>
      <c r="AA264" s="2">
        <f>IF(Z264="HERE",Y264,AA263+Graph!$G$1*1000)</f>
        <v>66360023.234039806</v>
      </c>
      <c r="AB264" s="2">
        <f t="shared" si="21"/>
        <v>420000</v>
      </c>
      <c r="AC264" s="2">
        <f t="shared" si="47"/>
        <v>55607822.371444933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52"/>
        <v>187</v>
      </c>
      <c r="C265" s="7"/>
      <c r="D265" s="2" t="e">
        <f t="shared" si="12"/>
        <v>#N/A</v>
      </c>
      <c r="E265" s="2" t="e">
        <f t="shared" si="22"/>
        <v>#N/A</v>
      </c>
      <c r="F265" s="2">
        <v>672599.63296560943</v>
      </c>
      <c r="G265" s="2">
        <f t="shared" si="50"/>
        <v>672599.63296560943</v>
      </c>
      <c r="H265" s="2">
        <f t="shared" si="48"/>
        <v>121033757.19074644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5630990.2857142994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753309.80260533094</v>
      </c>
      <c r="Q265" s="2">
        <f t="shared" si="51"/>
        <v>753309.80260533094</v>
      </c>
      <c r="R265" s="2">
        <f t="shared" si="49"/>
        <v>130701884.49473508</v>
      </c>
      <c r="S265" s="2">
        <f t="shared" si="17"/>
        <v>672599.63296560943</v>
      </c>
      <c r="T265" s="2">
        <f t="shared" si="18"/>
        <v>25854.857142857276</v>
      </c>
      <c r="U265" s="2">
        <f t="shared" si="19"/>
        <v>753309.80260533094</v>
      </c>
      <c r="V265" s="2">
        <f t="shared" si="37"/>
        <v>69512910.369743317</v>
      </c>
      <c r="W265" s="2">
        <f t="shared" si="20"/>
        <v>552659.33542083204</v>
      </c>
      <c r="X265" s="2">
        <f t="shared" si="6"/>
        <v>200650.46718449891</v>
      </c>
      <c r="Y265" s="2">
        <f t="shared" si="46"/>
        <v>61188974.124991745</v>
      </c>
      <c r="Z265" s="2" t="str">
        <f t="shared" si="8"/>
        <v>MEEP</v>
      </c>
      <c r="AA265" s="2">
        <f>IF(Z265="HERE",Y265,AA264+Graph!$G$1*1000)</f>
        <v>66780023.234039806</v>
      </c>
      <c r="AB265" s="2">
        <f t="shared" si="21"/>
        <v>420000</v>
      </c>
      <c r="AC265" s="2">
        <f t="shared" si="47"/>
        <v>55607822.371444933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52"/>
        <v>188</v>
      </c>
      <c r="C266" s="7"/>
      <c r="D266" s="2" t="e">
        <f t="shared" si="12"/>
        <v>#N/A</v>
      </c>
      <c r="E266" s="2" t="e">
        <f t="shared" si="22"/>
        <v>#N/A</v>
      </c>
      <c r="F266" s="2">
        <v>674027.49365066737</v>
      </c>
      <c r="G266" s="2">
        <f t="shared" si="50"/>
        <v>674027.49365066737</v>
      </c>
      <c r="H266" s="2">
        <f t="shared" si="48"/>
        <v>121707784.6843971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5656845.1428571567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755095.36591926217</v>
      </c>
      <c r="Q266" s="2">
        <f t="shared" si="51"/>
        <v>755095.36591926217</v>
      </c>
      <c r="R266" s="2">
        <f t="shared" si="49"/>
        <v>131456979.86065434</v>
      </c>
      <c r="S266" s="2">
        <f t="shared" si="17"/>
        <v>674027.49365065992</v>
      </c>
      <c r="T266" s="2">
        <f t="shared" si="18"/>
        <v>25854.857142857276</v>
      </c>
      <c r="U266" s="2">
        <f t="shared" si="19"/>
        <v>755095.36591926217</v>
      </c>
      <c r="V266" s="2">
        <f t="shared" si="37"/>
        <v>70066997.565849215</v>
      </c>
      <c r="W266" s="2">
        <f t="shared" si="20"/>
        <v>554087.19610589743</v>
      </c>
      <c r="X266" s="2">
        <f t="shared" si="6"/>
        <v>201008.16981336474</v>
      </c>
      <c r="Y266" s="2">
        <f t="shared" si="46"/>
        <v>61389982.29480511</v>
      </c>
      <c r="Z266" s="2" t="str">
        <f t="shared" si="8"/>
        <v>MEEP</v>
      </c>
      <c r="AA266" s="2">
        <f>IF(Z266="HERE",Y266,AA265+Graph!$G$1*1000)</f>
        <v>67200023.234039813</v>
      </c>
      <c r="AB266" s="2">
        <f t="shared" si="21"/>
        <v>420000.00000000745</v>
      </c>
      <c r="AC266" s="2">
        <f t="shared" si="47"/>
        <v>55607822.371444933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52"/>
        <v>189</v>
      </c>
      <c r="C267" s="7"/>
      <c r="D267" s="2" t="e">
        <f t="shared" si="12"/>
        <v>#N/A</v>
      </c>
      <c r="E267" s="2" t="e">
        <f t="shared" si="22"/>
        <v>#N/A</v>
      </c>
      <c r="F267" s="2">
        <v>675455.35433572531</v>
      </c>
      <c r="G267" s="2">
        <f t="shared" si="50"/>
        <v>675455.35433572531</v>
      </c>
      <c r="H267" s="2">
        <f t="shared" si="48"/>
        <v>122383240.03873283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5682700.000000014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756880.9292331785</v>
      </c>
      <c r="Q267" s="2">
        <f t="shared" si="51"/>
        <v>756880.9292331785</v>
      </c>
      <c r="R267" s="2">
        <f t="shared" si="49"/>
        <v>132213860.78988752</v>
      </c>
      <c r="S267" s="2">
        <f t="shared" si="17"/>
        <v>675455.35433572531</v>
      </c>
      <c r="T267" s="2">
        <f t="shared" si="18"/>
        <v>25854.857142857276</v>
      </c>
      <c r="U267" s="2">
        <f t="shared" si="19"/>
        <v>756880.9292331785</v>
      </c>
      <c r="V267" s="2">
        <f t="shared" si="37"/>
        <v>70622512.622640163</v>
      </c>
      <c r="W267" s="2">
        <f t="shared" si="20"/>
        <v>555515.05679094791</v>
      </c>
      <c r="X267" s="2">
        <f t="shared" si="6"/>
        <v>201365.87244223058</v>
      </c>
      <c r="Y267" s="2">
        <f t="shared" si="46"/>
        <v>61591348.16724734</v>
      </c>
      <c r="Z267" s="2" t="str">
        <f t="shared" si="8"/>
        <v>MEEP</v>
      </c>
      <c r="AA267" s="2">
        <f>IF(Z267="HERE",Y267,AA266+Graph!$G$1*1000)</f>
        <v>67620023.234039813</v>
      </c>
      <c r="AB267" s="2">
        <f t="shared" si="21"/>
        <v>420000</v>
      </c>
      <c r="AC267" s="2">
        <f t="shared" si="47"/>
        <v>55607822.371444933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52"/>
        <v>190</v>
      </c>
      <c r="C268" s="7"/>
      <c r="D268" s="2" t="e">
        <f t="shared" si="12"/>
        <v>#N/A</v>
      </c>
      <c r="E268" s="2" t="e">
        <f t="shared" si="22"/>
        <v>#N/A</v>
      </c>
      <c r="F268" s="2">
        <v>676883.21502078325</v>
      </c>
      <c r="G268" s="2">
        <f t="shared" si="50"/>
        <v>676883.21502078325</v>
      </c>
      <c r="H268" s="2">
        <f t="shared" si="48"/>
        <v>123060123.2537536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5708554.8571428712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758666.49254710972</v>
      </c>
      <c r="Q268" s="2">
        <f t="shared" si="51"/>
        <v>758666.49254710972</v>
      </c>
      <c r="R268" s="2">
        <f t="shared" si="49"/>
        <v>132972527.28243463</v>
      </c>
      <c r="S268" s="2">
        <f t="shared" si="17"/>
        <v>676883.21502077579</v>
      </c>
      <c r="T268" s="2">
        <f t="shared" si="18"/>
        <v>25854.857142857276</v>
      </c>
      <c r="U268" s="2">
        <f t="shared" si="19"/>
        <v>758666.49254710972</v>
      </c>
      <c r="V268" s="2">
        <f t="shared" si="37"/>
        <v>71179455.540116176</v>
      </c>
      <c r="W268" s="2">
        <f t="shared" si="20"/>
        <v>556942.9174760133</v>
      </c>
      <c r="X268" s="2">
        <f t="shared" si="6"/>
        <v>201723.57507109642</v>
      </c>
      <c r="Y268" s="2">
        <f t="shared" si="46"/>
        <v>61793071.742318437</v>
      </c>
      <c r="Z268" s="2" t="str">
        <f t="shared" si="8"/>
        <v>MEEP</v>
      </c>
      <c r="AA268" s="2">
        <f>IF(Z268="HERE",Y268,AA267+Graph!$G$1*1000)</f>
        <v>68040023.234039813</v>
      </c>
      <c r="AB268" s="2">
        <f t="shared" si="21"/>
        <v>420000</v>
      </c>
      <c r="AC268" s="2">
        <f t="shared" si="47"/>
        <v>55607822.371444933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52"/>
        <v>191</v>
      </c>
      <c r="C269" s="7"/>
      <c r="D269" s="2" t="e">
        <f t="shared" si="12"/>
        <v>#N/A</v>
      </c>
      <c r="E269" s="2" t="e">
        <f t="shared" si="22"/>
        <v>#N/A</v>
      </c>
      <c r="F269" s="2">
        <v>678311.07570584118</v>
      </c>
      <c r="G269" s="2">
        <f t="shared" si="50"/>
        <v>678311.07570584118</v>
      </c>
      <c r="H269" s="2">
        <f t="shared" si="48"/>
        <v>123738434.32945944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5734409.7142857285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760452.05586102605</v>
      </c>
      <c r="Q269" s="2">
        <f t="shared" si="51"/>
        <v>760452.05586102605</v>
      </c>
      <c r="R269" s="2">
        <f t="shared" si="49"/>
        <v>133732979.33829565</v>
      </c>
      <c r="S269" s="2">
        <f t="shared" si="17"/>
        <v>678311.07570584118</v>
      </c>
      <c r="T269" s="2">
        <f t="shared" si="18"/>
        <v>25854.857142857276</v>
      </c>
      <c r="U269" s="2">
        <f t="shared" si="19"/>
        <v>760452.05586102605</v>
      </c>
      <c r="V269" s="2">
        <f t="shared" si="37"/>
        <v>71737826.31827724</v>
      </c>
      <c r="W269" s="2">
        <f t="shared" si="20"/>
        <v>558370.77816106379</v>
      </c>
      <c r="X269" s="2">
        <f t="shared" si="6"/>
        <v>202081.27769996226</v>
      </c>
      <c r="Y269" s="2">
        <f t="shared" si="46"/>
        <v>61995153.020018399</v>
      </c>
      <c r="Z269" s="2" t="str">
        <f t="shared" si="8"/>
        <v>MEEP</v>
      </c>
      <c r="AA269" s="2">
        <f>IF(Z269="HERE",Y269,AA268+Graph!$G$1*1000)</f>
        <v>68460023.234039813</v>
      </c>
      <c r="AB269" s="2">
        <f t="shared" si="21"/>
        <v>420000</v>
      </c>
      <c r="AC269" s="2">
        <f t="shared" si="47"/>
        <v>55607822.371444933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52"/>
        <v>192</v>
      </c>
      <c r="C270" s="7"/>
      <c r="D270" s="2" t="e">
        <f t="shared" si="12"/>
        <v>#N/A</v>
      </c>
      <c r="E270" s="2" t="e">
        <f t="shared" si="22"/>
        <v>#N/A</v>
      </c>
      <c r="F270" s="2">
        <v>679738.93639089167</v>
      </c>
      <c r="G270" s="2">
        <f t="shared" si="50"/>
        <v>679738.93639089167</v>
      </c>
      <c r="H270" s="2">
        <f t="shared" si="48"/>
        <v>124418173.26585034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5760264.5714285858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762237.61917495728</v>
      </c>
      <c r="Q270" s="2">
        <f t="shared" si="51"/>
        <v>762237.61917495728</v>
      </c>
      <c r="R270" s="2">
        <f t="shared" si="49"/>
        <v>134495216.9574706</v>
      </c>
      <c r="S270" s="2">
        <f t="shared" si="17"/>
        <v>679738.93639089167</v>
      </c>
      <c r="T270" s="2">
        <f t="shared" si="18"/>
        <v>25854.857142857276</v>
      </c>
      <c r="U270" s="2">
        <f t="shared" si="19"/>
        <v>762237.61917494237</v>
      </c>
      <c r="V270" s="2">
        <f t="shared" si="37"/>
        <v>72297624.957123369</v>
      </c>
      <c r="W270" s="2">
        <f t="shared" si="20"/>
        <v>559798.63884612918</v>
      </c>
      <c r="X270" s="2">
        <f t="shared" si="6"/>
        <v>202438.9803288132</v>
      </c>
      <c r="Y270" s="2">
        <f t="shared" si="46"/>
        <v>62197592.000347212</v>
      </c>
      <c r="Z270" s="2" t="str">
        <f t="shared" si="8"/>
        <v>MEEP</v>
      </c>
      <c r="AA270" s="2">
        <f>IF(Z270="HERE",Y270,AA269+Graph!$G$1*1000)</f>
        <v>68880023.234039813</v>
      </c>
      <c r="AB270" s="2">
        <f t="shared" si="21"/>
        <v>420000</v>
      </c>
      <c r="AC270" s="2">
        <f t="shared" si="47"/>
        <v>55607822.371444933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52"/>
        <v>193</v>
      </c>
      <c r="C271" s="7"/>
      <c r="D271" s="2" t="e">
        <f t="shared" si="12"/>
        <v>#N/A</v>
      </c>
      <c r="E271" s="2" t="e">
        <f t="shared" si="22"/>
        <v>#N/A</v>
      </c>
      <c r="F271" s="2">
        <v>681166.79707594961</v>
      </c>
      <c r="G271" s="2">
        <f t="shared" si="50"/>
        <v>681166.79707594961</v>
      </c>
      <c r="H271" s="2">
        <f t="shared" si="48"/>
        <v>125099340.06292629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5786119.4285714431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764023.1824888736</v>
      </c>
      <c r="Q271" s="2">
        <f t="shared" si="51"/>
        <v>764023.1824888736</v>
      </c>
      <c r="R271" s="2">
        <f t="shared" si="49"/>
        <v>135259240.13995945</v>
      </c>
      <c r="S271" s="2">
        <f t="shared" si="17"/>
        <v>681166.79707595706</v>
      </c>
      <c r="T271" s="2">
        <f t="shared" si="18"/>
        <v>25854.857142857276</v>
      </c>
      <c r="U271" s="2">
        <f t="shared" si="19"/>
        <v>764023.1824888587</v>
      </c>
      <c r="V271" s="2">
        <f t="shared" si="37"/>
        <v>72858851.456654549</v>
      </c>
      <c r="W271" s="2">
        <f t="shared" si="20"/>
        <v>561226.49953117967</v>
      </c>
      <c r="X271" s="2">
        <f t="shared" si="6"/>
        <v>202796.68295767903</v>
      </c>
      <c r="Y271" s="2">
        <f t="shared" si="46"/>
        <v>62400388.683304891</v>
      </c>
      <c r="Z271" s="2" t="str">
        <f t="shared" si="8"/>
        <v>MEEP</v>
      </c>
      <c r="AA271" s="2">
        <f>IF(Z271="HERE",Y271,AA270+Graph!$G$1*1000)</f>
        <v>69300023.234039813</v>
      </c>
      <c r="AB271" s="2">
        <f t="shared" si="21"/>
        <v>420000</v>
      </c>
      <c r="AC271" s="2">
        <f t="shared" si="47"/>
        <v>55607822.371444933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52"/>
        <v>194</v>
      </c>
      <c r="C272" s="7"/>
      <c r="D272" s="2" t="e">
        <f t="shared" si="12"/>
        <v>#N/A</v>
      </c>
      <c r="E272" s="2" t="e">
        <f t="shared" si="22"/>
        <v>#N/A</v>
      </c>
      <c r="F272" s="2">
        <v>682594.65776100755</v>
      </c>
      <c r="G272" s="2">
        <f t="shared" si="50"/>
        <v>682594.65776100755</v>
      </c>
      <c r="H272" s="2">
        <f t="shared" si="48"/>
        <v>125781934.7206873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5811974.2857143003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765808.74580280483</v>
      </c>
      <c r="Q272" s="2">
        <f t="shared" si="51"/>
        <v>765808.74580280483</v>
      </c>
      <c r="R272" s="2">
        <f t="shared" si="49"/>
        <v>136025048.88576227</v>
      </c>
      <c r="S272" s="2">
        <f t="shared" si="17"/>
        <v>682594.65776100755</v>
      </c>
      <c r="T272" s="2">
        <f t="shared" si="18"/>
        <v>25854.857142857276</v>
      </c>
      <c r="U272" s="2">
        <f t="shared" si="19"/>
        <v>765808.74580281973</v>
      </c>
      <c r="V272" s="2">
        <f t="shared" si="37"/>
        <v>73421505.816870779</v>
      </c>
      <c r="W272" s="2">
        <f t="shared" si="20"/>
        <v>562654.36021623015</v>
      </c>
      <c r="X272" s="2">
        <f t="shared" si="6"/>
        <v>203154.38558658957</v>
      </c>
      <c r="Y272" s="2">
        <f t="shared" si="46"/>
        <v>62603543.068891481</v>
      </c>
      <c r="Z272" s="2" t="str">
        <f t="shared" si="8"/>
        <v>MEEP</v>
      </c>
      <c r="AA272" s="2">
        <f>IF(Z272="HERE",Y272,AA271+Graph!$G$1*1000)</f>
        <v>69720023.234039813</v>
      </c>
      <c r="AB272" s="2">
        <f t="shared" si="21"/>
        <v>420000</v>
      </c>
      <c r="AC272" s="2">
        <f t="shared" si="47"/>
        <v>55607822.371444933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52"/>
        <v>195</v>
      </c>
      <c r="C273" s="7"/>
      <c r="D273" s="2" t="e">
        <f t="shared" si="12"/>
        <v>#N/A</v>
      </c>
      <c r="E273" s="2" t="e">
        <f t="shared" si="22"/>
        <v>#N/A</v>
      </c>
      <c r="F273" s="2">
        <v>684022.51844606549</v>
      </c>
      <c r="G273" s="2">
        <f t="shared" si="50"/>
        <v>684022.51844606549</v>
      </c>
      <c r="H273" s="2">
        <f t="shared" si="48"/>
        <v>126465957.23913336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5837829.1428571576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767594.30911672115</v>
      </c>
      <c r="Q273" s="2">
        <f t="shared" si="51"/>
        <v>767594.30911672115</v>
      </c>
      <c r="R273" s="2">
        <f t="shared" si="49"/>
        <v>136792643.194879</v>
      </c>
      <c r="S273" s="2">
        <f t="shared" si="17"/>
        <v>684022.51844605803</v>
      </c>
      <c r="T273" s="2">
        <f t="shared" si="18"/>
        <v>25854.857142857276</v>
      </c>
      <c r="U273" s="2">
        <f t="shared" si="19"/>
        <v>767594.30911672115</v>
      </c>
      <c r="V273" s="2">
        <f t="shared" si="37"/>
        <v>73985588.037772074</v>
      </c>
      <c r="W273" s="2">
        <f t="shared" si="20"/>
        <v>564082.22090129554</v>
      </c>
      <c r="X273" s="2">
        <f t="shared" si="6"/>
        <v>203512.08821542561</v>
      </c>
      <c r="Y273" s="2">
        <f t="shared" si="46"/>
        <v>62807055.157106906</v>
      </c>
      <c r="Z273" s="2" t="str">
        <f t="shared" si="8"/>
        <v>MEEP</v>
      </c>
      <c r="AA273" s="2">
        <f>IF(Z273="HERE",Y273,AA272+Graph!$G$1*1000)</f>
        <v>70140023.234039813</v>
      </c>
      <c r="AB273" s="2">
        <f t="shared" si="21"/>
        <v>420000</v>
      </c>
      <c r="AC273" s="2">
        <f t="shared" si="47"/>
        <v>55607822.371444933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52"/>
        <v>196</v>
      </c>
      <c r="C274" s="7"/>
      <c r="D274" s="2" t="e">
        <f t="shared" si="12"/>
        <v>#N/A</v>
      </c>
      <c r="E274" s="2" t="e">
        <f t="shared" si="22"/>
        <v>#N/A</v>
      </c>
      <c r="F274" s="2">
        <v>685450.37913112342</v>
      </c>
      <c r="G274" s="2">
        <f t="shared" si="50"/>
        <v>685450.37913112342</v>
      </c>
      <c r="H274" s="2">
        <f t="shared" si="48"/>
        <v>127151407.61826448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5863684.0000000149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769379.87243065238</v>
      </c>
      <c r="Q274" s="2">
        <f t="shared" si="51"/>
        <v>769379.87243065238</v>
      </c>
      <c r="R274" s="2">
        <f t="shared" si="49"/>
        <v>137562023.06730965</v>
      </c>
      <c r="S274" s="2">
        <f t="shared" si="17"/>
        <v>685450.37913112342</v>
      </c>
      <c r="T274" s="2">
        <f t="shared" si="18"/>
        <v>25854.857142857276</v>
      </c>
      <c r="U274" s="2">
        <f t="shared" si="19"/>
        <v>769379.87243065238</v>
      </c>
      <c r="V274" s="2">
        <f t="shared" si="37"/>
        <v>74551098.11935842</v>
      </c>
      <c r="W274" s="2">
        <f t="shared" si="20"/>
        <v>565510.08158634603</v>
      </c>
      <c r="X274" s="2">
        <f t="shared" si="6"/>
        <v>203869.79084430635</v>
      </c>
      <c r="Y274" s="2">
        <f t="shared" si="46"/>
        <v>63010924.947951213</v>
      </c>
      <c r="Z274" s="2" t="str">
        <f t="shared" si="8"/>
        <v>MEEP</v>
      </c>
      <c r="AA274" s="2">
        <f>IF(Z274="HERE",Y274,AA273+Graph!$G$1*1000)</f>
        <v>70560023.234039813</v>
      </c>
      <c r="AB274" s="2">
        <f t="shared" si="21"/>
        <v>420000</v>
      </c>
      <c r="AC274" s="2">
        <f t="shared" si="47"/>
        <v>55607822.371444933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52"/>
        <v>197</v>
      </c>
      <c r="C275" s="7"/>
      <c r="D275" s="2" t="e">
        <f t="shared" si="12"/>
        <v>#N/A</v>
      </c>
      <c r="E275" s="2" t="e">
        <f t="shared" si="22"/>
        <v>#N/A</v>
      </c>
      <c r="F275" s="2">
        <v>686878.23981618136</v>
      </c>
      <c r="G275" s="2">
        <f t="shared" si="50"/>
        <v>686878.23981618136</v>
      </c>
      <c r="H275" s="2">
        <f t="shared" si="48"/>
        <v>127838285.85808066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5889538.8571428722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771165.43574458361</v>
      </c>
      <c r="Q275" s="2">
        <f t="shared" si="51"/>
        <v>771165.43574458361</v>
      </c>
      <c r="R275" s="2">
        <f t="shared" si="49"/>
        <v>138333188.50305423</v>
      </c>
      <c r="S275" s="2">
        <f t="shared" si="17"/>
        <v>686878.23981617391</v>
      </c>
      <c r="T275" s="2">
        <f t="shared" si="18"/>
        <v>25854.857142857276</v>
      </c>
      <c r="U275" s="2">
        <f t="shared" si="19"/>
        <v>771165.43574458361</v>
      </c>
      <c r="V275" s="2">
        <f t="shared" si="37"/>
        <v>75118036.061629832</v>
      </c>
      <c r="W275" s="2">
        <f t="shared" si="20"/>
        <v>566937.94227141142</v>
      </c>
      <c r="X275" s="2">
        <f t="shared" si="6"/>
        <v>204227.49347317219</v>
      </c>
      <c r="Y275" s="2">
        <f t="shared" si="46"/>
        <v>63215152.441424385</v>
      </c>
      <c r="Z275" s="2" t="str">
        <f t="shared" si="8"/>
        <v>MEEP</v>
      </c>
      <c r="AA275" s="2">
        <f>IF(Z275="HERE",Y275,AA274+Graph!$G$1*1000)</f>
        <v>70980023.234039813</v>
      </c>
      <c r="AB275" s="2">
        <f t="shared" si="21"/>
        <v>420000</v>
      </c>
      <c r="AC275" s="2">
        <f t="shared" si="47"/>
        <v>55607822.371444933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52"/>
        <v>198</v>
      </c>
      <c r="C276" s="7"/>
      <c r="D276" s="2" t="e">
        <f t="shared" si="12"/>
        <v>#N/A</v>
      </c>
      <c r="E276" s="2" t="e">
        <f t="shared" si="22"/>
        <v>#N/A</v>
      </c>
      <c r="F276" s="2">
        <v>688306.10050123185</v>
      </c>
      <c r="G276" s="2">
        <f t="shared" si="50"/>
        <v>688306.10050123185</v>
      </c>
      <c r="H276" s="2">
        <f t="shared" si="48"/>
        <v>128526591.95858189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5915393.7142857295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772950.99905849993</v>
      </c>
      <c r="Q276" s="2">
        <f t="shared" si="51"/>
        <v>772950.99905849993</v>
      </c>
      <c r="R276" s="2">
        <f t="shared" si="49"/>
        <v>139106139.50211275</v>
      </c>
      <c r="S276" s="2">
        <f t="shared" si="17"/>
        <v>688306.1005012393</v>
      </c>
      <c r="T276" s="2">
        <f t="shared" si="18"/>
        <v>25854.857142857276</v>
      </c>
      <c r="U276" s="2">
        <f t="shared" si="19"/>
        <v>772950.99905851483</v>
      </c>
      <c r="V276" s="2">
        <f t="shared" si="37"/>
        <v>75686401.864586294</v>
      </c>
      <c r="W276" s="2">
        <f t="shared" si="20"/>
        <v>568365.80295646191</v>
      </c>
      <c r="X276" s="2">
        <f t="shared" si="6"/>
        <v>204585.19610205293</v>
      </c>
      <c r="Y276" s="2">
        <f t="shared" si="46"/>
        <v>63419737.637526438</v>
      </c>
      <c r="Z276" s="2" t="str">
        <f t="shared" si="8"/>
        <v>MEEP</v>
      </c>
      <c r="AA276" s="2">
        <f>IF(Z276="HERE",Y276,AA275+Graph!$G$1*1000)</f>
        <v>71400023.234039813</v>
      </c>
      <c r="AB276" s="2">
        <f t="shared" si="21"/>
        <v>420000</v>
      </c>
      <c r="AC276" s="2">
        <f t="shared" si="47"/>
        <v>55607822.371444933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52"/>
        <v>199</v>
      </c>
      <c r="C277" s="7"/>
      <c r="D277" s="2" t="e">
        <f t="shared" si="12"/>
        <v>#N/A</v>
      </c>
      <c r="E277" s="2" t="e">
        <f t="shared" si="22"/>
        <v>#N/A</v>
      </c>
      <c r="F277" s="2">
        <v>689733.96118628979</v>
      </c>
      <c r="G277" s="2">
        <f t="shared" si="50"/>
        <v>689733.96118628979</v>
      </c>
      <c r="H277" s="2">
        <f t="shared" si="48"/>
        <v>129216325.91976818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5941248.5714285867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774736.56237243116</v>
      </c>
      <c r="Q277" s="2">
        <f t="shared" si="51"/>
        <v>774736.56237243116</v>
      </c>
      <c r="R277" s="2">
        <f t="shared" si="49"/>
        <v>139880876.06448519</v>
      </c>
      <c r="S277" s="2">
        <f t="shared" si="17"/>
        <v>689733.96118628979</v>
      </c>
      <c r="T277" s="2">
        <f t="shared" si="18"/>
        <v>25854.857142857276</v>
      </c>
      <c r="U277" s="2">
        <f t="shared" si="19"/>
        <v>774736.56237244606</v>
      </c>
      <c r="V277" s="2">
        <f t="shared" si="37"/>
        <v>76256195.528227806</v>
      </c>
      <c r="W277" s="2">
        <f t="shared" si="20"/>
        <v>569793.66364151239</v>
      </c>
      <c r="X277" s="2">
        <f t="shared" si="6"/>
        <v>204942.89873093367</v>
      </c>
      <c r="Y277" s="2">
        <f t="shared" si="46"/>
        <v>63624680.536257371</v>
      </c>
      <c r="Z277" s="2" t="str">
        <f t="shared" si="8"/>
        <v>MEEP</v>
      </c>
      <c r="AA277" s="2">
        <f>IF(Z277="HERE",Y277,AA276+Graph!$G$1*1000)</f>
        <v>71820023.234039813</v>
      </c>
      <c r="AB277" s="2">
        <f t="shared" si="21"/>
        <v>420000</v>
      </c>
      <c r="AC277" s="2">
        <f t="shared" si="47"/>
        <v>55607822.371444933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3">IF(COUNT(C277)=1,AG277,#N/A)</f>
        <v>#N/A</v>
      </c>
    </row>
    <row r="278" spans="1:34" ht="15" x14ac:dyDescent="0.25">
      <c r="A278" s="1">
        <v>44454</v>
      </c>
      <c r="B278" s="2">
        <f t="shared" si="52"/>
        <v>200</v>
      </c>
      <c r="C278" s="7"/>
      <c r="D278" s="2" t="e">
        <f t="shared" si="12"/>
        <v>#N/A</v>
      </c>
      <c r="E278" s="2" t="e">
        <f t="shared" si="22"/>
        <v>#N/A</v>
      </c>
      <c r="F278" s="2">
        <v>691161.82187134773</v>
      </c>
      <c r="G278" s="2">
        <f t="shared" si="50"/>
        <v>691161.82187134773</v>
      </c>
      <c r="H278" s="2">
        <f t="shared" si="48"/>
        <v>129907487.74163952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5967103.428571444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776522.12568634748</v>
      </c>
      <c r="Q278" s="2">
        <f t="shared" si="51"/>
        <v>776522.12568634748</v>
      </c>
      <c r="R278" s="2">
        <f t="shared" si="49"/>
        <v>140657398.19017154</v>
      </c>
      <c r="S278" s="2">
        <f t="shared" si="17"/>
        <v>691161.82187134027</v>
      </c>
      <c r="T278" s="2">
        <f t="shared" si="18"/>
        <v>25854.857142857276</v>
      </c>
      <c r="U278" s="2">
        <f t="shared" si="19"/>
        <v>776522.12568634748</v>
      </c>
      <c r="V278" s="2">
        <f t="shared" si="37"/>
        <v>76827417.052554384</v>
      </c>
      <c r="W278" s="2">
        <f t="shared" si="20"/>
        <v>571221.52432657778</v>
      </c>
      <c r="X278" s="2">
        <f t="shared" si="6"/>
        <v>205300.6013597697</v>
      </c>
      <c r="Y278" s="2">
        <f t="shared" si="46"/>
        <v>63829981.137617141</v>
      </c>
      <c r="Z278" s="2" t="str">
        <f t="shared" si="8"/>
        <v>MEEP</v>
      </c>
      <c r="AA278" s="2">
        <f>IF(Z278="HERE",Y278,AA277+Graph!$G$1*1000)</f>
        <v>72240023.234039813</v>
      </c>
      <c r="AB278" s="2">
        <f t="shared" si="21"/>
        <v>420000</v>
      </c>
      <c r="AC278" s="2">
        <f t="shared" si="47"/>
        <v>55607822.371444933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3"/>
        <v>#N/A</v>
      </c>
    </row>
    <row r="279" spans="1:34" ht="15" x14ac:dyDescent="0.25">
      <c r="A279" s="1">
        <v>44455</v>
      </c>
      <c r="B279" s="2">
        <f t="shared" si="52"/>
        <v>201</v>
      </c>
      <c r="C279" s="7"/>
      <c r="D279" s="2" t="e">
        <f t="shared" si="12"/>
        <v>#N/A</v>
      </c>
      <c r="E279" s="2" t="e">
        <f t="shared" si="22"/>
        <v>#N/A</v>
      </c>
      <c r="F279" s="2">
        <v>692589.68255640566</v>
      </c>
      <c r="G279" s="2">
        <f t="shared" si="50"/>
        <v>692589.68255640566</v>
      </c>
      <c r="H279" s="2">
        <f t="shared" si="48"/>
        <v>130600077.42419593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5992958.2857143013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778307.68900027871</v>
      </c>
      <c r="Q279" s="2">
        <f t="shared" si="51"/>
        <v>778307.68900027871</v>
      </c>
      <c r="R279" s="2">
        <f t="shared" si="49"/>
        <v>141435705.87917182</v>
      </c>
      <c r="S279" s="2">
        <f t="shared" si="17"/>
        <v>692589.68255640566</v>
      </c>
      <c r="T279" s="2">
        <f t="shared" si="18"/>
        <v>25854.857142857276</v>
      </c>
      <c r="U279" s="2">
        <f t="shared" si="19"/>
        <v>778307.68900027871</v>
      </c>
      <c r="V279" s="2">
        <f t="shared" si="37"/>
        <v>77400066.437566012</v>
      </c>
      <c r="W279" s="2">
        <f t="shared" si="20"/>
        <v>572649.38501162827</v>
      </c>
      <c r="X279" s="2">
        <f t="shared" si="6"/>
        <v>205658.30398865044</v>
      </c>
      <c r="Y279" s="2">
        <f t="shared" si="46"/>
        <v>64035639.441605791</v>
      </c>
      <c r="Z279" s="2" t="str">
        <f t="shared" si="8"/>
        <v>MEEP</v>
      </c>
      <c r="AA279" s="2">
        <f>IF(Z279="HERE",Y279,AA278+Graph!$G$1*1000)</f>
        <v>72660023.234039813</v>
      </c>
      <c r="AB279" s="2">
        <f t="shared" si="21"/>
        <v>420000</v>
      </c>
      <c r="AC279" s="2">
        <f t="shared" si="47"/>
        <v>55607822.371444933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3"/>
        <v>#N/A</v>
      </c>
    </row>
    <row r="280" spans="1:34" ht="15" x14ac:dyDescent="0.25">
      <c r="A280" s="1">
        <v>44456</v>
      </c>
      <c r="B280" s="2">
        <f t="shared" si="52"/>
        <v>202</v>
      </c>
      <c r="C280" s="7"/>
      <c r="D280" s="2" t="e">
        <f t="shared" si="12"/>
        <v>#N/A</v>
      </c>
      <c r="E280" s="2" t="e">
        <f t="shared" si="22"/>
        <v>#N/A</v>
      </c>
      <c r="F280" s="2">
        <v>694017.5432414636</v>
      </c>
      <c r="G280" s="2">
        <f t="shared" si="50"/>
        <v>694017.5432414636</v>
      </c>
      <c r="H280" s="2">
        <f t="shared" si="48"/>
        <v>131294094.96743739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6018813.1428571586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780093.25231419504</v>
      </c>
      <c r="Q280" s="2">
        <f t="shared" si="51"/>
        <v>780093.25231419504</v>
      </c>
      <c r="R280" s="2">
        <f t="shared" si="49"/>
        <v>142215799.131486</v>
      </c>
      <c r="S280" s="2">
        <f t="shared" si="17"/>
        <v>694017.54324145615</v>
      </c>
      <c r="T280" s="2">
        <f t="shared" si="18"/>
        <v>25854.857142857276</v>
      </c>
      <c r="U280" s="2">
        <f t="shared" si="19"/>
        <v>780093.25231418014</v>
      </c>
      <c r="V280" s="2">
        <f t="shared" si="37"/>
        <v>77974143.683262706</v>
      </c>
      <c r="W280" s="2">
        <f t="shared" si="20"/>
        <v>574077.24569669366</v>
      </c>
      <c r="X280" s="2">
        <f t="shared" si="6"/>
        <v>206016.00661748648</v>
      </c>
      <c r="Y280" s="2">
        <f t="shared" si="46"/>
        <v>64241655.448223278</v>
      </c>
      <c r="Z280" s="2" t="str">
        <f t="shared" si="8"/>
        <v>MEEP</v>
      </c>
      <c r="AA280" s="2">
        <f>IF(Z280="HERE",Y280,AA279+Graph!$G$1*1000)</f>
        <v>73080023.234039813</v>
      </c>
      <c r="AB280" s="2">
        <f t="shared" si="21"/>
        <v>420000</v>
      </c>
      <c r="AC280" s="2">
        <f t="shared" si="47"/>
        <v>55607822.371444933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3"/>
        <v>#N/A</v>
      </c>
    </row>
    <row r="281" spans="1:34" ht="15" x14ac:dyDescent="0.25">
      <c r="A281" s="1">
        <v>44457</v>
      </c>
      <c r="B281" s="2">
        <f t="shared" si="52"/>
        <v>203</v>
      </c>
      <c r="C281" s="7"/>
      <c r="D281" s="2" t="e">
        <f t="shared" si="12"/>
        <v>#N/A</v>
      </c>
      <c r="E281" s="2" t="e">
        <f t="shared" si="22"/>
        <v>#N/A</v>
      </c>
      <c r="F281" s="2">
        <v>695445.40392652154</v>
      </c>
      <c r="G281" s="2">
        <f t="shared" si="50"/>
        <v>695445.40392652154</v>
      </c>
      <c r="H281" s="2">
        <f t="shared" si="48"/>
        <v>131989540.37136391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6044668.0000000158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781878.81562812626</v>
      </c>
      <c r="Q281" s="2">
        <f t="shared" si="51"/>
        <v>781878.81562812626</v>
      </c>
      <c r="R281" s="2">
        <f t="shared" si="49"/>
        <v>142997677.94711411</v>
      </c>
      <c r="S281" s="2">
        <f t="shared" si="17"/>
        <v>695445.40392652154</v>
      </c>
      <c r="T281" s="2">
        <f t="shared" si="18"/>
        <v>25854.857142857276</v>
      </c>
      <c r="U281" s="2">
        <f t="shared" si="19"/>
        <v>781878.81562811136</v>
      </c>
      <c r="V281" s="2">
        <f t="shared" si="37"/>
        <v>78549648.78964445</v>
      </c>
      <c r="W281" s="2">
        <f t="shared" si="20"/>
        <v>575505.10638174415</v>
      </c>
      <c r="X281" s="2">
        <f t="shared" si="6"/>
        <v>206373.70924636722</v>
      </c>
      <c r="Y281" s="2">
        <f t="shared" si="46"/>
        <v>64448029.157469645</v>
      </c>
      <c r="Z281" s="2" t="str">
        <f t="shared" si="8"/>
        <v>MEEP</v>
      </c>
      <c r="AA281" s="2">
        <f>IF(Z281="HERE",Y281,AA280+Graph!$G$1*1000)</f>
        <v>73500023.234039813</v>
      </c>
      <c r="AB281" s="2">
        <f t="shared" si="21"/>
        <v>420000</v>
      </c>
      <c r="AC281" s="2">
        <f t="shared" si="47"/>
        <v>55607822.371444933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3"/>
        <v>#N/A</v>
      </c>
    </row>
    <row r="282" spans="1:34" ht="15" x14ac:dyDescent="0.25">
      <c r="A282" s="1">
        <v>44458</v>
      </c>
      <c r="B282" s="2">
        <f t="shared" si="52"/>
        <v>204</v>
      </c>
      <c r="C282" s="7"/>
      <c r="D282" s="2" t="e">
        <f t="shared" si="12"/>
        <v>#N/A</v>
      </c>
      <c r="E282" s="2" t="e">
        <f t="shared" si="22"/>
        <v>#N/A</v>
      </c>
      <c r="F282" s="2">
        <v>696873.26461157203</v>
      </c>
      <c r="G282" s="2">
        <f t="shared" si="50"/>
        <v>696873.26461157203</v>
      </c>
      <c r="H282" s="2">
        <f t="shared" si="48"/>
        <v>132686413.63597548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6070522.8571428731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783664.37894204259</v>
      </c>
      <c r="Q282" s="2">
        <f t="shared" si="51"/>
        <v>783664.37894204259</v>
      </c>
      <c r="R282" s="2">
        <f t="shared" si="49"/>
        <v>143781342.32605615</v>
      </c>
      <c r="S282" s="2">
        <f t="shared" si="17"/>
        <v>696873.26461157203</v>
      </c>
      <c r="T282" s="2">
        <f t="shared" si="18"/>
        <v>25854.857142857276</v>
      </c>
      <c r="U282" s="2">
        <f t="shared" si="19"/>
        <v>783664.37894204259</v>
      </c>
      <c r="V282" s="2">
        <f t="shared" si="37"/>
        <v>79126581.756711259</v>
      </c>
      <c r="W282" s="2">
        <f t="shared" si="20"/>
        <v>576932.96706680954</v>
      </c>
      <c r="X282" s="2">
        <f t="shared" si="6"/>
        <v>206731.41187523305</v>
      </c>
      <c r="Y282" s="2">
        <f t="shared" si="46"/>
        <v>64654760.569344878</v>
      </c>
      <c r="Z282" s="2" t="str">
        <f t="shared" si="8"/>
        <v>MEEP</v>
      </c>
      <c r="AA282" s="2">
        <f>IF(Z282="HERE",Y282,AA281+Graph!$G$1*1000)</f>
        <v>73920023.234039813</v>
      </c>
      <c r="AB282" s="2">
        <f t="shared" si="21"/>
        <v>420000</v>
      </c>
      <c r="AC282" s="2">
        <f t="shared" si="47"/>
        <v>55607822.371444933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3"/>
        <v>#N/A</v>
      </c>
    </row>
    <row r="283" spans="1:34" ht="15" x14ac:dyDescent="0.25">
      <c r="A283" s="1">
        <v>44459</v>
      </c>
      <c r="B283" s="2">
        <f t="shared" si="52"/>
        <v>205</v>
      </c>
      <c r="C283" s="7"/>
      <c r="D283" s="2" t="e">
        <f t="shared" si="12"/>
        <v>#N/A</v>
      </c>
      <c r="E283" s="2" t="e">
        <f t="shared" si="22"/>
        <v>#N/A</v>
      </c>
      <c r="F283" s="2">
        <v>698301.12529662997</v>
      </c>
      <c r="G283" s="2">
        <f t="shared" si="50"/>
        <v>698301.12529662997</v>
      </c>
      <c r="H283" s="2">
        <f t="shared" si="48"/>
        <v>133384714.7612721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6096377.7142857304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785449.94225597382</v>
      </c>
      <c r="Q283" s="2">
        <f t="shared" si="51"/>
        <v>785449.94225597382</v>
      </c>
      <c r="R283" s="2">
        <f t="shared" si="49"/>
        <v>144566792.26831213</v>
      </c>
      <c r="S283" s="2">
        <f t="shared" si="17"/>
        <v>698301.12529662251</v>
      </c>
      <c r="T283" s="2">
        <f t="shared" si="18"/>
        <v>25854.857142857276</v>
      </c>
      <c r="U283" s="2">
        <f t="shared" si="19"/>
        <v>785449.94225597382</v>
      </c>
      <c r="V283" s="2">
        <f t="shared" si="37"/>
        <v>79704942.58446312</v>
      </c>
      <c r="W283" s="2">
        <f t="shared" si="20"/>
        <v>578360.82775186002</v>
      </c>
      <c r="X283" s="2">
        <f t="shared" si="6"/>
        <v>207089.11450411379</v>
      </c>
      <c r="Y283" s="2">
        <f t="shared" si="46"/>
        <v>64861849.683848992</v>
      </c>
      <c r="Z283" s="2" t="str">
        <f t="shared" si="8"/>
        <v>MEEP</v>
      </c>
      <c r="AA283" s="2">
        <f>IF(Z283="HERE",Y283,AA282+Graph!$G$1*1000)</f>
        <v>74340023.234039813</v>
      </c>
      <c r="AB283" s="2">
        <f t="shared" si="21"/>
        <v>420000</v>
      </c>
      <c r="AC283" s="2">
        <f t="shared" si="47"/>
        <v>55607822.371444933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3"/>
        <v>#N/A</v>
      </c>
    </row>
    <row r="284" spans="1:34" ht="15" x14ac:dyDescent="0.25">
      <c r="A284" s="1">
        <v>44460</v>
      </c>
      <c r="B284" s="2">
        <f t="shared" si="52"/>
        <v>206</v>
      </c>
      <c r="C284" s="7"/>
      <c r="D284" s="2" t="e">
        <f t="shared" si="12"/>
        <v>#N/A</v>
      </c>
      <c r="E284" s="2" t="e">
        <f t="shared" si="22"/>
        <v>#N/A</v>
      </c>
      <c r="F284" s="2">
        <v>699728.9859816879</v>
      </c>
      <c r="G284" s="2">
        <f t="shared" si="50"/>
        <v>699728.9859816879</v>
      </c>
      <c r="H284" s="2">
        <f t="shared" si="48"/>
        <v>134084443.74725379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6122232.5714285877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787235.50556989014</v>
      </c>
      <c r="Q284" s="2">
        <f t="shared" si="51"/>
        <v>787235.50556989014</v>
      </c>
      <c r="R284" s="2">
        <f t="shared" si="49"/>
        <v>145354027.77388203</v>
      </c>
      <c r="S284" s="2">
        <f t="shared" si="17"/>
        <v>699728.9859816879</v>
      </c>
      <c r="T284" s="2">
        <f t="shared" si="18"/>
        <v>25854.857142857276</v>
      </c>
      <c r="U284" s="2">
        <f t="shared" si="19"/>
        <v>787235.50556990504</v>
      </c>
      <c r="V284" s="2">
        <f t="shared" si="37"/>
        <v>80284731.272900045</v>
      </c>
      <c r="W284" s="2">
        <f t="shared" si="20"/>
        <v>579788.68843692541</v>
      </c>
      <c r="X284" s="2">
        <f t="shared" si="6"/>
        <v>207446.81713297963</v>
      </c>
      <c r="Y284" s="2">
        <f t="shared" si="46"/>
        <v>65069296.500981972</v>
      </c>
      <c r="Z284" s="2" t="str">
        <f t="shared" si="8"/>
        <v>MEEP</v>
      </c>
      <c r="AA284" s="2">
        <f>IF(Z284="HERE",Y284,AA283+Graph!$G$1*1000)</f>
        <v>74760023.234039813</v>
      </c>
      <c r="AB284" s="2">
        <f t="shared" si="21"/>
        <v>420000</v>
      </c>
      <c r="AC284" s="2">
        <f t="shared" si="47"/>
        <v>55607822.371444933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3"/>
        <v>#N/A</v>
      </c>
    </row>
    <row r="285" spans="1:34" ht="15" x14ac:dyDescent="0.25">
      <c r="A285" s="1">
        <v>44461</v>
      </c>
      <c r="B285" s="2">
        <f t="shared" si="52"/>
        <v>207</v>
      </c>
      <c r="C285" s="7"/>
      <c r="D285" s="2" t="e">
        <f t="shared" si="12"/>
        <v>#N/A</v>
      </c>
      <c r="E285" s="2" t="e">
        <f t="shared" si="22"/>
        <v>#N/A</v>
      </c>
      <c r="F285" s="2">
        <v>701156.84666674584</v>
      </c>
      <c r="G285" s="2">
        <f t="shared" si="50"/>
        <v>701156.84666674584</v>
      </c>
      <c r="H285" s="2">
        <f t="shared" si="48"/>
        <v>134785600.59392053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6148087.4285714449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789021.06888382137</v>
      </c>
      <c r="Q285" s="2">
        <f t="shared" si="51"/>
        <v>789021.06888382137</v>
      </c>
      <c r="R285" s="2">
        <f t="shared" si="49"/>
        <v>146143048.84276587</v>
      </c>
      <c r="S285" s="2">
        <f t="shared" si="17"/>
        <v>701156.84666673839</v>
      </c>
      <c r="T285" s="2">
        <f t="shared" si="18"/>
        <v>25854.857142857276</v>
      </c>
      <c r="U285" s="2">
        <f t="shared" si="19"/>
        <v>789021.06888383627</v>
      </c>
      <c r="V285" s="2">
        <f t="shared" si="37"/>
        <v>80865947.822022021</v>
      </c>
      <c r="W285" s="2">
        <f t="shared" si="20"/>
        <v>581216.5491219759</v>
      </c>
      <c r="X285" s="2">
        <f t="shared" si="6"/>
        <v>207804.51976186037</v>
      </c>
      <c r="Y285" s="2">
        <f t="shared" si="46"/>
        <v>65277101.020743832</v>
      </c>
      <c r="Z285" s="2" t="str">
        <f t="shared" si="8"/>
        <v>MEEP</v>
      </c>
      <c r="AA285" s="2">
        <f>IF(Z285="HERE",Y285,AA284+Graph!$G$1*1000)</f>
        <v>75180023.234039813</v>
      </c>
      <c r="AB285" s="2">
        <f t="shared" si="21"/>
        <v>420000</v>
      </c>
      <c r="AC285" s="2">
        <f t="shared" si="47"/>
        <v>55607822.371444933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3"/>
        <v>#N/A</v>
      </c>
    </row>
    <row r="286" spans="1:34" ht="15" x14ac:dyDescent="0.25">
      <c r="A286" s="1">
        <v>44462</v>
      </c>
      <c r="B286" s="2">
        <f t="shared" si="52"/>
        <v>208</v>
      </c>
      <c r="C286" s="7"/>
      <c r="D286" s="2" t="e">
        <f t="shared" si="12"/>
        <v>#N/A</v>
      </c>
      <c r="E286" s="2" t="e">
        <f t="shared" si="22"/>
        <v>#N/A</v>
      </c>
      <c r="F286" s="2">
        <v>702584.70735180378</v>
      </c>
      <c r="G286" s="2">
        <f t="shared" si="50"/>
        <v>702584.70735180378</v>
      </c>
      <c r="H286" s="2">
        <f t="shared" si="48"/>
        <v>135488185.30127233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6173942.2857143022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790806.63219775259</v>
      </c>
      <c r="Q286" s="2">
        <f t="shared" si="51"/>
        <v>790806.63219775259</v>
      </c>
      <c r="R286" s="2">
        <f t="shared" si="49"/>
        <v>146933855.47496361</v>
      </c>
      <c r="S286" s="2">
        <f t="shared" si="17"/>
        <v>702584.70735180378</v>
      </c>
      <c r="T286" s="2">
        <f t="shared" si="18"/>
        <v>25854.857142857276</v>
      </c>
      <c r="U286" s="2">
        <f t="shared" si="19"/>
        <v>790806.63219773769</v>
      </c>
      <c r="V286" s="2">
        <f t="shared" si="37"/>
        <v>81448592.231829047</v>
      </c>
      <c r="W286" s="2">
        <f t="shared" si="20"/>
        <v>582644.40980702639</v>
      </c>
      <c r="X286" s="2">
        <f t="shared" ref="X286:X385" si="54">SUM(U286-W286)</f>
        <v>208162.22239071131</v>
      </c>
      <c r="Y286" s="2">
        <f t="shared" si="46"/>
        <v>65485263.243134543</v>
      </c>
      <c r="Z286" s="2" t="str">
        <f t="shared" ref="Z286:Z385" si="55">IF(V286&lt;Y286,"HERE","MEEP")</f>
        <v>MEEP</v>
      </c>
      <c r="AA286" s="2">
        <f>IF(Z286="HERE",Y286,AA285+Graph!$G$1*1000)</f>
        <v>75600023.234039813</v>
      </c>
      <c r="AB286" s="2">
        <f t="shared" si="21"/>
        <v>420000</v>
      </c>
      <c r="AC286" s="2">
        <f t="shared" si="47"/>
        <v>55607822.371444933</v>
      </c>
      <c r="AD286" s="3">
        <f t="shared" ref="AD286:AD385" si="56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7">IF(AE286&gt;52800000,52800000,AE286)</f>
        <v>52800000</v>
      </c>
      <c r="AG286" s="3">
        <f t="shared" si="29"/>
        <v>50160000</v>
      </c>
      <c r="AH286" s="3" t="e">
        <f t="shared" si="53"/>
        <v>#N/A</v>
      </c>
    </row>
    <row r="287" spans="1:34" ht="15" x14ac:dyDescent="0.25">
      <c r="A287" s="1">
        <v>44463</v>
      </c>
      <c r="B287" s="2">
        <f t="shared" si="52"/>
        <v>209</v>
      </c>
      <c r="C287" s="7"/>
      <c r="D287" s="2" t="e">
        <f t="shared" ref="D287:D385" si="58">IF(COUNT(C287)=1,SUM(C287-C286),#N/A)</f>
        <v>#N/A</v>
      </c>
      <c r="E287" s="2" t="e">
        <f t="shared" si="22"/>
        <v>#N/A</v>
      </c>
      <c r="F287" s="2">
        <v>704012.56803686172</v>
      </c>
      <c r="G287" s="2">
        <f t="shared" si="50"/>
        <v>704012.56803686172</v>
      </c>
      <c r="H287" s="2">
        <f t="shared" si="48"/>
        <v>136192197.86930919</v>
      </c>
      <c r="I287" s="7"/>
      <c r="J287" s="2" t="e">
        <f t="shared" ref="J287:J385" si="59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6199797.1428571595</v>
      </c>
      <c r="M287" s="8" t="e">
        <f t="shared" si="28"/>
        <v>#N/A</v>
      </c>
      <c r="N287" s="2" t="e">
        <f t="shared" ref="N287:N385" si="60">IF(COUNT(M287)=1,SUM(M287-M286),#N/A)</f>
        <v>#N/A</v>
      </c>
      <c r="O287" s="2" t="e">
        <f t="shared" si="24"/>
        <v>#N/A</v>
      </c>
      <c r="P287" s="2">
        <v>792592.19551166892</v>
      </c>
      <c r="Q287" s="2">
        <f t="shared" si="51"/>
        <v>792592.19551166892</v>
      </c>
      <c r="R287" s="2">
        <f t="shared" si="49"/>
        <v>147726447.67047527</v>
      </c>
      <c r="S287" s="2">
        <f t="shared" ref="S287:S385" si="61">SUM(H287-H286)</f>
        <v>704012.56803685427</v>
      </c>
      <c r="T287" s="2">
        <f t="shared" ref="T287:T385" si="62">SUM(L287-L286)</f>
        <v>25854.857142857276</v>
      </c>
      <c r="U287" s="2">
        <f t="shared" ref="U287:U385" si="63">SUM(R287-R286)</f>
        <v>792592.19551166892</v>
      </c>
      <c r="V287" s="2">
        <f t="shared" si="37"/>
        <v>82032664.502321139</v>
      </c>
      <c r="W287" s="2">
        <f t="shared" ref="W287:W385" si="64">SUM(V287-V286)</f>
        <v>584072.27049209177</v>
      </c>
      <c r="X287" s="2">
        <f t="shared" si="54"/>
        <v>208519.92501957715</v>
      </c>
      <c r="Y287" s="2">
        <f t="shared" ref="Y287:Y350" si="65">IF(COUNT($C288)=0,IF(COUNT($C287)=1,C287,SUM(Y286+X287)),C287)</f>
        <v>65693783.16815412</v>
      </c>
      <c r="Z287" s="2" t="str">
        <f t="shared" si="55"/>
        <v>MEEP</v>
      </c>
      <c r="AA287" s="2">
        <f>IF(Z287="HERE",Y287,AA286+Graph!$G$1*1000)</f>
        <v>76020023.234039813</v>
      </c>
      <c r="AB287" s="2">
        <f t="shared" ref="AB287:AB385" si="66">SUM(AA287-AA286)</f>
        <v>420000</v>
      </c>
      <c r="AC287" s="2">
        <f t="shared" ref="AC287:AC350" si="67">IF(Z288="HERE",V287,AC286)</f>
        <v>55607822.371444933</v>
      </c>
      <c r="AD287" s="3">
        <f t="shared" si="56"/>
        <v>52800000</v>
      </c>
      <c r="AE287" s="2">
        <f>IF(AE285&gt;=52800000,52800000,IF(AB266=Graph!G$1*1000,AE286+Graph!G$1*1000,AC287))</f>
        <v>52800000</v>
      </c>
      <c r="AF287" s="3">
        <f t="shared" si="57"/>
        <v>52800000</v>
      </c>
      <c r="AG287" s="3">
        <f t="shared" si="29"/>
        <v>50160000</v>
      </c>
      <c r="AH287" s="3" t="e">
        <f t="shared" si="53"/>
        <v>#N/A</v>
      </c>
    </row>
    <row r="288" spans="1:34" ht="15" x14ac:dyDescent="0.25">
      <c r="A288" s="1">
        <v>44464</v>
      </c>
      <c r="B288" s="2">
        <f t="shared" si="52"/>
        <v>210</v>
      </c>
      <c r="C288" s="7"/>
      <c r="D288" s="2" t="e">
        <f t="shared" si="58"/>
        <v>#N/A</v>
      </c>
      <c r="E288" s="2" t="e">
        <f t="shared" si="22"/>
        <v>#N/A</v>
      </c>
      <c r="F288" s="2">
        <v>705440.42872191966</v>
      </c>
      <c r="G288" s="2">
        <f t="shared" si="50"/>
        <v>705440.42872191966</v>
      </c>
      <c r="H288" s="2">
        <f t="shared" ref="H288:H351" si="68">IF(COUNT($C289)=0,IF(COUNT($C288)=1,C288,SUM(H287+G288)),C288)</f>
        <v>136897638.29803109</v>
      </c>
      <c r="I288" s="7"/>
      <c r="J288" s="2" t="e">
        <f t="shared" si="59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6225652.0000000168</v>
      </c>
      <c r="M288" s="8" t="e">
        <f t="shared" si="28"/>
        <v>#N/A</v>
      </c>
      <c r="N288" s="2" t="e">
        <f t="shared" si="60"/>
        <v>#N/A</v>
      </c>
      <c r="O288" s="2" t="e">
        <f t="shared" si="24"/>
        <v>#N/A</v>
      </c>
      <c r="P288" s="2">
        <v>794377.75882560015</v>
      </c>
      <c r="Q288" s="2">
        <f t="shared" si="51"/>
        <v>794377.75882560015</v>
      </c>
      <c r="R288" s="2">
        <f t="shared" ref="R288:R351" si="69">IF(COUNT($C289)=0,IF(COUNT($C288)=1,M288,SUM(R287+Q288)),M288)</f>
        <v>148520825.42930087</v>
      </c>
      <c r="S288" s="2">
        <f t="shared" si="61"/>
        <v>705440.42872190475</v>
      </c>
      <c r="T288" s="2">
        <f t="shared" si="62"/>
        <v>25854.857142857276</v>
      </c>
      <c r="U288" s="2">
        <f t="shared" si="63"/>
        <v>794377.75882560015</v>
      </c>
      <c r="V288" s="2">
        <f t="shared" si="37"/>
        <v>82618164.633498281</v>
      </c>
      <c r="W288" s="2">
        <f t="shared" si="64"/>
        <v>585500.13117714226</v>
      </c>
      <c r="X288" s="2">
        <f t="shared" si="54"/>
        <v>208877.62764845788</v>
      </c>
      <c r="Y288" s="2">
        <f t="shared" si="65"/>
        <v>65902660.795802578</v>
      </c>
      <c r="Z288" s="2" t="str">
        <f t="shared" si="55"/>
        <v>MEEP</v>
      </c>
      <c r="AA288" s="2">
        <f>IF(Z288="HERE",Y288,AA287+Graph!$G$1*1000)</f>
        <v>76440023.234039813</v>
      </c>
      <c r="AB288" s="2">
        <f t="shared" si="66"/>
        <v>420000</v>
      </c>
      <c r="AC288" s="2">
        <f t="shared" si="67"/>
        <v>55607822.371444933</v>
      </c>
      <c r="AD288" s="3">
        <f t="shared" si="56"/>
        <v>52800000</v>
      </c>
      <c r="AE288" s="2">
        <f>IF(AE286&gt;=52800000,52800000,IF(AB267=Graph!G$1*1000,AE287+Graph!G$1*1000,AC288))</f>
        <v>52800000</v>
      </c>
      <c r="AF288" s="3">
        <f t="shared" si="57"/>
        <v>52800000</v>
      </c>
      <c r="AG288" s="3">
        <f t="shared" si="29"/>
        <v>50160000</v>
      </c>
      <c r="AH288" s="3" t="e">
        <f t="shared" si="53"/>
        <v>#N/A</v>
      </c>
    </row>
    <row r="289" spans="1:34" ht="15" x14ac:dyDescent="0.25">
      <c r="A289" s="1">
        <v>44465</v>
      </c>
      <c r="B289" s="2">
        <f t="shared" si="52"/>
        <v>211</v>
      </c>
      <c r="C289" s="7"/>
      <c r="D289" s="2" t="e">
        <f t="shared" si="58"/>
        <v>#N/A</v>
      </c>
      <c r="E289" s="2" t="e">
        <f t="shared" si="22"/>
        <v>#N/A</v>
      </c>
      <c r="F289" s="2">
        <v>706868.28940697014</v>
      </c>
      <c r="G289" s="2">
        <f t="shared" si="50"/>
        <v>706868.28940697014</v>
      </c>
      <c r="H289" s="2">
        <f t="shared" si="68"/>
        <v>137604506.58743805</v>
      </c>
      <c r="I289" s="7"/>
      <c r="J289" s="2" t="e">
        <f t="shared" si="59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6251506.857142874</v>
      </c>
      <c r="M289" s="8" t="e">
        <f t="shared" si="28"/>
        <v>#N/A</v>
      </c>
      <c r="N289" s="2" t="e">
        <f t="shared" si="60"/>
        <v>#N/A</v>
      </c>
      <c r="O289" s="2" t="e">
        <f t="shared" si="24"/>
        <v>#N/A</v>
      </c>
      <c r="P289" s="2">
        <v>796163.32213951647</v>
      </c>
      <c r="Q289" s="2">
        <f t="shared" si="51"/>
        <v>796163.32213951647</v>
      </c>
      <c r="R289" s="2">
        <f t="shared" si="69"/>
        <v>149316988.75144041</v>
      </c>
      <c r="S289" s="2">
        <f t="shared" si="61"/>
        <v>706868.28940695524</v>
      </c>
      <c r="T289" s="2">
        <f t="shared" si="62"/>
        <v>25854.857142857276</v>
      </c>
      <c r="U289" s="2">
        <f t="shared" si="63"/>
        <v>796163.32213953137</v>
      </c>
      <c r="V289" s="2">
        <f t="shared" si="37"/>
        <v>83205092.625360489</v>
      </c>
      <c r="W289" s="2">
        <f t="shared" si="64"/>
        <v>586927.99186220765</v>
      </c>
      <c r="X289" s="2">
        <f t="shared" si="54"/>
        <v>209235.33027732372</v>
      </c>
      <c r="Y289" s="2">
        <f t="shared" si="65"/>
        <v>66111896.126079902</v>
      </c>
      <c r="Z289" s="2" t="str">
        <f t="shared" si="55"/>
        <v>MEEP</v>
      </c>
      <c r="AA289" s="2">
        <f>IF(Z289="HERE",Y289,AA288+Graph!$G$1*1000)</f>
        <v>76860023.234039813</v>
      </c>
      <c r="AB289" s="2">
        <f t="shared" si="66"/>
        <v>420000</v>
      </c>
      <c r="AC289" s="2">
        <f t="shared" si="67"/>
        <v>55607822.371444933</v>
      </c>
      <c r="AD289" s="3">
        <f t="shared" si="56"/>
        <v>52800000</v>
      </c>
      <c r="AE289" s="2">
        <f>IF(AE287&gt;=52800000,52800000,IF(AB268=Graph!G$1*1000,AE288+Graph!G$1*1000,AC289))</f>
        <v>52800000</v>
      </c>
      <c r="AF289" s="3">
        <f t="shared" si="57"/>
        <v>52800000</v>
      </c>
      <c r="AG289" s="3">
        <f t="shared" si="29"/>
        <v>50160000</v>
      </c>
      <c r="AH289" s="3" t="e">
        <f t="shared" si="53"/>
        <v>#N/A</v>
      </c>
    </row>
    <row r="290" spans="1:34" ht="15" x14ac:dyDescent="0.25">
      <c r="A290" s="1">
        <v>44466</v>
      </c>
      <c r="B290" s="2">
        <f t="shared" si="52"/>
        <v>212</v>
      </c>
      <c r="C290" s="7"/>
      <c r="D290" s="2" t="e">
        <f t="shared" si="58"/>
        <v>#N/A</v>
      </c>
      <c r="E290" s="2" t="e">
        <f t="shared" si="22"/>
        <v>#N/A</v>
      </c>
      <c r="F290" s="2">
        <v>708296.15009202808</v>
      </c>
      <c r="G290" s="2">
        <f t="shared" si="50"/>
        <v>708296.15009202808</v>
      </c>
      <c r="H290" s="2">
        <f t="shared" si="68"/>
        <v>138312802.73753008</v>
      </c>
      <c r="I290" s="7"/>
      <c r="J290" s="2" t="e">
        <f t="shared" si="59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6277361.7142857313</v>
      </c>
      <c r="M290" s="8" t="e">
        <f t="shared" si="28"/>
        <v>#N/A</v>
      </c>
      <c r="N290" s="2" t="e">
        <f t="shared" si="60"/>
        <v>#N/A</v>
      </c>
      <c r="O290" s="2" t="e">
        <f t="shared" si="24"/>
        <v>#N/A</v>
      </c>
      <c r="P290" s="2">
        <v>797948.8854534477</v>
      </c>
      <c r="Q290" s="2">
        <f t="shared" si="51"/>
        <v>797948.8854534477</v>
      </c>
      <c r="R290" s="2">
        <f t="shared" si="69"/>
        <v>150114937.63689387</v>
      </c>
      <c r="S290" s="2">
        <f t="shared" si="61"/>
        <v>708296.15009203553</v>
      </c>
      <c r="T290" s="2">
        <f t="shared" si="62"/>
        <v>25854.857142857276</v>
      </c>
      <c r="U290" s="2">
        <f t="shared" si="63"/>
        <v>797948.8854534626</v>
      </c>
      <c r="V290" s="2">
        <f t="shared" si="37"/>
        <v>83793448.477907747</v>
      </c>
      <c r="W290" s="2">
        <f t="shared" si="64"/>
        <v>588355.85254725814</v>
      </c>
      <c r="X290" s="2">
        <f t="shared" si="54"/>
        <v>209593.03290620446</v>
      </c>
      <c r="Y290" s="2">
        <f t="shared" si="65"/>
        <v>66321489.158986107</v>
      </c>
      <c r="Z290" s="2" t="str">
        <f t="shared" si="55"/>
        <v>MEEP</v>
      </c>
      <c r="AA290" s="2">
        <f>IF(Z290="HERE",Y290,AA289+Graph!$G$1*1000)</f>
        <v>77280023.234039813</v>
      </c>
      <c r="AB290" s="2">
        <f t="shared" si="66"/>
        <v>420000</v>
      </c>
      <c r="AC290" s="2">
        <f t="shared" si="67"/>
        <v>55607822.371444933</v>
      </c>
      <c r="AD290" s="3">
        <f t="shared" si="56"/>
        <v>52800000</v>
      </c>
      <c r="AE290" s="2">
        <f>IF(AE288&gt;=52800000,52800000,IF(AB269=Graph!G$1*1000,AE289+Graph!G$1*1000,AC290))</f>
        <v>52800000</v>
      </c>
      <c r="AF290" s="3">
        <f t="shared" si="57"/>
        <v>52800000</v>
      </c>
      <c r="AG290" s="3">
        <f t="shared" si="29"/>
        <v>50160000</v>
      </c>
      <c r="AH290" s="3" t="e">
        <f t="shared" si="53"/>
        <v>#N/A</v>
      </c>
    </row>
    <row r="291" spans="1:34" ht="15" x14ac:dyDescent="0.25">
      <c r="A291" s="1">
        <v>44467</v>
      </c>
      <c r="B291" s="2">
        <f t="shared" si="52"/>
        <v>213</v>
      </c>
      <c r="C291" s="7"/>
      <c r="D291" s="2" t="e">
        <f t="shared" si="58"/>
        <v>#N/A</v>
      </c>
      <c r="E291" s="2" t="e">
        <f t="shared" si="22"/>
        <v>#N/A</v>
      </c>
      <c r="F291" s="2">
        <v>709724.01077708602</v>
      </c>
      <c r="G291" s="2">
        <f t="shared" si="50"/>
        <v>709724.01077708602</v>
      </c>
      <c r="H291" s="2">
        <f t="shared" si="68"/>
        <v>139022526.74830717</v>
      </c>
      <c r="I291" s="7"/>
      <c r="J291" s="2" t="e">
        <f t="shared" si="59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6303216.5714285886</v>
      </c>
      <c r="M291" s="8" t="e">
        <f t="shared" si="28"/>
        <v>#N/A</v>
      </c>
      <c r="N291" s="2" t="e">
        <f t="shared" si="60"/>
        <v>#N/A</v>
      </c>
      <c r="O291" s="2" t="e">
        <f t="shared" si="24"/>
        <v>#N/A</v>
      </c>
      <c r="P291" s="2">
        <v>799734.44876736403</v>
      </c>
      <c r="Q291" s="2">
        <f t="shared" si="51"/>
        <v>799734.44876736403</v>
      </c>
      <c r="R291" s="2">
        <f t="shared" si="69"/>
        <v>150914672.08566123</v>
      </c>
      <c r="S291" s="2">
        <f t="shared" si="61"/>
        <v>709724.01077708602</v>
      </c>
      <c r="T291" s="2">
        <f t="shared" si="62"/>
        <v>25854.857142857276</v>
      </c>
      <c r="U291" s="2">
        <f t="shared" si="63"/>
        <v>799734.44876736403</v>
      </c>
      <c r="V291" s="2">
        <f t="shared" si="37"/>
        <v>84383232.191140056</v>
      </c>
      <c r="W291" s="2">
        <f t="shared" si="64"/>
        <v>589783.71323230863</v>
      </c>
      <c r="X291" s="2">
        <f t="shared" si="54"/>
        <v>209950.7355350554</v>
      </c>
      <c r="Y291" s="2">
        <f t="shared" si="65"/>
        <v>66531439.894521162</v>
      </c>
      <c r="Z291" s="2" t="str">
        <f t="shared" si="55"/>
        <v>MEEP</v>
      </c>
      <c r="AA291" s="2">
        <f>IF(Z291="HERE",Y291,AA290+Graph!$G$1*1000)</f>
        <v>77700023.234039813</v>
      </c>
      <c r="AB291" s="2">
        <f t="shared" si="66"/>
        <v>420000</v>
      </c>
      <c r="AC291" s="2">
        <f t="shared" si="67"/>
        <v>55607822.371444933</v>
      </c>
      <c r="AD291" s="3">
        <f t="shared" si="56"/>
        <v>52800000</v>
      </c>
      <c r="AE291" s="2">
        <f>IF(AE289&gt;=52800000,52800000,IF(AB270=Graph!G$1*1000,AE290+Graph!G$1*1000,AC291))</f>
        <v>52800000</v>
      </c>
      <c r="AF291" s="3">
        <f t="shared" si="57"/>
        <v>52800000</v>
      </c>
      <c r="AG291" s="3">
        <f t="shared" si="29"/>
        <v>50160000</v>
      </c>
      <c r="AH291" s="3" t="e">
        <f t="shared" si="53"/>
        <v>#N/A</v>
      </c>
    </row>
    <row r="292" spans="1:34" ht="15" x14ac:dyDescent="0.25">
      <c r="A292" s="1">
        <v>44468</v>
      </c>
      <c r="B292" s="2">
        <f t="shared" si="52"/>
        <v>214</v>
      </c>
      <c r="C292" s="7"/>
      <c r="D292" s="2" t="e">
        <f t="shared" si="58"/>
        <v>#N/A</v>
      </c>
      <c r="E292" s="2" t="e">
        <f t="shared" ref="E292:E385" si="70">IF(COUNT($C292)=1,AVERAGE(D286:D292),#N/A)</f>
        <v>#N/A</v>
      </c>
      <c r="F292" s="2">
        <v>711151.87146214396</v>
      </c>
      <c r="G292" s="2">
        <f t="shared" si="50"/>
        <v>711151.87146214396</v>
      </c>
      <c r="H292" s="2">
        <f t="shared" si="68"/>
        <v>139733678.6197693</v>
      </c>
      <c r="I292" s="7"/>
      <c r="J292" s="2" t="e">
        <f t="shared" si="59"/>
        <v>#N/A</v>
      </c>
      <c r="K292" s="2" t="e">
        <f t="shared" ref="K292:K385" si="71">IF(COUNT($C292)=1,AVERAGE(J286:J292),#N/A)</f>
        <v>#N/A</v>
      </c>
      <c r="L292" s="2">
        <f t="array" ref="L292">IF(COUNT($C293)=0,IF(COUNT($C292)=1,I292,SUM(L291+LOOKUP(2,1/(ISNUMBER($K$1:$K$194)),$K$1:$K$194))),I292)</f>
        <v>6329071.4285714459</v>
      </c>
      <c r="M292" s="8" t="e">
        <f t="shared" si="28"/>
        <v>#N/A</v>
      </c>
      <c r="N292" s="2" t="e">
        <f t="shared" si="60"/>
        <v>#N/A</v>
      </c>
      <c r="O292" s="2" t="e">
        <f t="shared" ref="O292:O385" si="72">IF(COUNT($C292)=1,AVERAGE(N286:N292),#N/A)</f>
        <v>#N/A</v>
      </c>
      <c r="P292" s="2">
        <v>801520.01208129525</v>
      </c>
      <c r="Q292" s="2">
        <f t="shared" si="51"/>
        <v>800000</v>
      </c>
      <c r="R292" s="2">
        <f t="shared" si="69"/>
        <v>151714672.08566123</v>
      </c>
      <c r="S292" s="2">
        <f t="shared" si="61"/>
        <v>711151.87146213651</v>
      </c>
      <c r="T292" s="2">
        <f t="shared" si="62"/>
        <v>25854.857142857276</v>
      </c>
      <c r="U292" s="2">
        <f t="shared" si="63"/>
        <v>800000</v>
      </c>
      <c r="V292" s="2">
        <f t="shared" si="37"/>
        <v>84974443.76505743</v>
      </c>
      <c r="W292" s="2">
        <f t="shared" si="64"/>
        <v>591211.57391737401</v>
      </c>
      <c r="X292" s="2">
        <f t="shared" si="54"/>
        <v>208788.42608262599</v>
      </c>
      <c r="Y292" s="2">
        <f t="shared" si="65"/>
        <v>66740228.320603788</v>
      </c>
      <c r="Z292" s="2" t="str">
        <f t="shared" si="55"/>
        <v>MEEP</v>
      </c>
      <c r="AA292" s="2">
        <f>IF(Z292="HERE",Y292,AA291+Graph!$G$1*1000)</f>
        <v>78120023.234039813</v>
      </c>
      <c r="AB292" s="2">
        <f t="shared" si="66"/>
        <v>420000</v>
      </c>
      <c r="AC292" s="2">
        <f t="shared" si="67"/>
        <v>55607822.371444933</v>
      </c>
      <c r="AD292" s="3">
        <f t="shared" si="56"/>
        <v>52800000</v>
      </c>
      <c r="AE292" s="2">
        <f>IF(AE290&gt;=52800000,52800000,IF(AB271=Graph!G$1*1000,AE291+Graph!G$1*1000,AC292))</f>
        <v>52800000</v>
      </c>
      <c r="AF292" s="3">
        <f t="shared" si="57"/>
        <v>52800000</v>
      </c>
      <c r="AG292" s="3">
        <f t="shared" si="29"/>
        <v>50160000</v>
      </c>
      <c r="AH292" s="3" t="e">
        <f t="shared" si="53"/>
        <v>#N/A</v>
      </c>
    </row>
    <row r="293" spans="1:34" ht="15" x14ac:dyDescent="0.25">
      <c r="A293" s="1">
        <v>44469</v>
      </c>
      <c r="B293" s="2">
        <f t="shared" si="52"/>
        <v>215</v>
      </c>
      <c r="C293" s="7"/>
      <c r="D293" s="2" t="e">
        <f t="shared" si="58"/>
        <v>#N/A</v>
      </c>
      <c r="E293" s="2" t="e">
        <f t="shared" si="70"/>
        <v>#N/A</v>
      </c>
      <c r="F293" s="2">
        <v>712579.7321472019</v>
      </c>
      <c r="G293" s="2">
        <f t="shared" si="50"/>
        <v>712579.7321472019</v>
      </c>
      <c r="H293" s="2">
        <f t="shared" si="68"/>
        <v>140446258.35191649</v>
      </c>
      <c r="I293" s="7"/>
      <c r="J293" s="2" t="e">
        <f t="shared" si="59"/>
        <v>#N/A</v>
      </c>
      <c r="K293" s="2" t="e">
        <f t="shared" si="71"/>
        <v>#N/A</v>
      </c>
      <c r="L293" s="2">
        <f t="array" ref="L293">IF(COUNT($C294)=0,IF(COUNT($C293)=1,I293,SUM(L292+LOOKUP(2,1/(ISNUMBER($K$1:$K$194)),$K$1:$K$194))),I293)</f>
        <v>6354926.2857143031</v>
      </c>
      <c r="M293" s="8" t="e">
        <f t="shared" si="28"/>
        <v>#N/A</v>
      </c>
      <c r="N293" s="2" t="e">
        <f t="shared" si="60"/>
        <v>#N/A</v>
      </c>
      <c r="O293" s="2" t="e">
        <f t="shared" si="72"/>
        <v>#N/A</v>
      </c>
      <c r="P293" s="2">
        <v>803305.57539521158</v>
      </c>
      <c r="Q293" s="2">
        <f t="shared" si="51"/>
        <v>800000</v>
      </c>
      <c r="R293" s="2">
        <f t="shared" si="69"/>
        <v>152514672.08566123</v>
      </c>
      <c r="S293" s="2">
        <f t="shared" si="61"/>
        <v>712579.73214718699</v>
      </c>
      <c r="T293" s="2">
        <f t="shared" si="62"/>
        <v>25854.857142857276</v>
      </c>
      <c r="U293" s="2">
        <f t="shared" si="63"/>
        <v>800000</v>
      </c>
      <c r="V293" s="2">
        <f t="shared" si="37"/>
        <v>85567083.199659854</v>
      </c>
      <c r="W293" s="2">
        <f t="shared" si="64"/>
        <v>592639.4346024245</v>
      </c>
      <c r="X293" s="2">
        <f t="shared" si="54"/>
        <v>207360.5653975755</v>
      </c>
      <c r="Y293" s="2">
        <f t="shared" si="65"/>
        <v>66947588.886001363</v>
      </c>
      <c r="Z293" s="2" t="str">
        <f t="shared" si="55"/>
        <v>MEEP</v>
      </c>
      <c r="AA293" s="2">
        <f>IF(Z293="HERE",Y293,AA292+Graph!$G$1*1000)</f>
        <v>78540023.234039813</v>
      </c>
      <c r="AB293" s="2">
        <f t="shared" si="66"/>
        <v>420000</v>
      </c>
      <c r="AC293" s="2">
        <f t="shared" si="67"/>
        <v>55607822.371444933</v>
      </c>
      <c r="AD293" s="3">
        <f t="shared" si="56"/>
        <v>52800000</v>
      </c>
      <c r="AE293" s="2">
        <f>IF(AE291&gt;=52800000,52800000,IF(AB272=Graph!G$1*1000,AE292+Graph!G$1*1000,AC293))</f>
        <v>52800000</v>
      </c>
      <c r="AF293" s="3">
        <f t="shared" si="57"/>
        <v>52800000</v>
      </c>
      <c r="AG293" s="3">
        <f t="shared" si="29"/>
        <v>50160000</v>
      </c>
      <c r="AH293" s="3" t="e">
        <f t="shared" si="53"/>
        <v>#N/A</v>
      </c>
    </row>
    <row r="294" spans="1:34" ht="15" x14ac:dyDescent="0.25">
      <c r="A294" s="1">
        <v>44470</v>
      </c>
      <c r="B294" s="2">
        <f t="shared" si="52"/>
        <v>216</v>
      </c>
      <c r="C294" s="7"/>
      <c r="D294" s="2" t="e">
        <f t="shared" si="58"/>
        <v>#N/A</v>
      </c>
      <c r="E294" s="2" t="e">
        <f t="shared" si="70"/>
        <v>#N/A</v>
      </c>
      <c r="F294" s="2">
        <v>714007.59283225983</v>
      </c>
      <c r="G294" s="2">
        <f t="shared" ref="G294:G357" si="73">IF(F294&gt;800000,$AK$31*1000,F294)</f>
        <v>714007.59283225983</v>
      </c>
      <c r="H294" s="2">
        <f t="shared" si="68"/>
        <v>141160265.94474876</v>
      </c>
      <c r="I294" s="7"/>
      <c r="J294" s="2" t="e">
        <f t="shared" si="59"/>
        <v>#N/A</v>
      </c>
      <c r="K294" s="2" t="e">
        <f t="shared" si="71"/>
        <v>#N/A</v>
      </c>
      <c r="L294" s="2">
        <f t="array" ref="L294">IF(COUNT($C295)=0,IF(COUNT($C294)=1,I294,SUM(L293+LOOKUP(2,1/(ISNUMBER($K$1:$K$194)),$K$1:$K$194))),I294)</f>
        <v>6380781.1428571604</v>
      </c>
      <c r="M294" s="8" t="e">
        <f t="shared" si="28"/>
        <v>#N/A</v>
      </c>
      <c r="N294" s="2" t="e">
        <f t="shared" si="60"/>
        <v>#N/A</v>
      </c>
      <c r="O294" s="2" t="e">
        <f t="shared" si="72"/>
        <v>#N/A</v>
      </c>
      <c r="P294" s="2">
        <v>805091.1387091428</v>
      </c>
      <c r="Q294" s="2">
        <f t="shared" ref="Q294:Q357" si="74">IF(P294&gt;800000,800000,P294)</f>
        <v>800000</v>
      </c>
      <c r="R294" s="2">
        <f t="shared" si="69"/>
        <v>153314672.08566123</v>
      </c>
      <c r="S294" s="2">
        <f t="shared" si="61"/>
        <v>714007.59283226728</v>
      </c>
      <c r="T294" s="2">
        <f t="shared" si="62"/>
        <v>25854.857142857276</v>
      </c>
      <c r="U294" s="2">
        <f t="shared" si="63"/>
        <v>800000</v>
      </c>
      <c r="V294" s="2">
        <f t="shared" si="37"/>
        <v>86161150.494947344</v>
      </c>
      <c r="W294" s="2">
        <f t="shared" si="64"/>
        <v>594067.29528748989</v>
      </c>
      <c r="X294" s="2">
        <f t="shared" si="54"/>
        <v>205932.70471251011</v>
      </c>
      <c r="Y294" s="2">
        <f t="shared" si="65"/>
        <v>67153521.590713874</v>
      </c>
      <c r="Z294" s="2" t="str">
        <f t="shared" si="55"/>
        <v>MEEP</v>
      </c>
      <c r="AA294" s="2">
        <f>IF(Z294="HERE",Y294,AA293+Graph!$G$1*1000)</f>
        <v>78960023.234039813</v>
      </c>
      <c r="AB294" s="2">
        <f t="shared" si="66"/>
        <v>420000</v>
      </c>
      <c r="AC294" s="2">
        <f t="shared" si="67"/>
        <v>55607822.371444933</v>
      </c>
      <c r="AD294" s="3">
        <f t="shared" si="56"/>
        <v>52800000</v>
      </c>
      <c r="AE294" s="2">
        <f>IF(AE292&gt;=52800000,52800000,IF(AB273=Graph!G$1*1000,AE293+Graph!G$1*1000,AC294))</f>
        <v>52800000</v>
      </c>
      <c r="AF294" s="3">
        <f t="shared" si="57"/>
        <v>52800000</v>
      </c>
      <c r="AG294" s="3">
        <f t="shared" si="29"/>
        <v>50160000</v>
      </c>
      <c r="AH294" s="3" t="e">
        <f t="shared" si="53"/>
        <v>#N/A</v>
      </c>
    </row>
    <row r="295" spans="1:34" ht="15" x14ac:dyDescent="0.25">
      <c r="A295" s="1">
        <v>44471</v>
      </c>
      <c r="B295" s="2">
        <f t="shared" si="52"/>
        <v>217</v>
      </c>
      <c r="C295" s="7"/>
      <c r="D295" s="2" t="e">
        <f t="shared" si="58"/>
        <v>#N/A</v>
      </c>
      <c r="E295" s="2" t="e">
        <f t="shared" si="70"/>
        <v>#N/A</v>
      </c>
      <c r="F295" s="2">
        <v>715435.45351731032</v>
      </c>
      <c r="G295" s="2">
        <f t="shared" si="73"/>
        <v>715435.45351731032</v>
      </c>
      <c r="H295" s="2">
        <f t="shared" si="68"/>
        <v>141875701.39826608</v>
      </c>
      <c r="I295" s="7"/>
      <c r="J295" s="2" t="e">
        <f t="shared" si="59"/>
        <v>#N/A</v>
      </c>
      <c r="K295" s="2" t="e">
        <f t="shared" si="71"/>
        <v>#N/A</v>
      </c>
      <c r="L295" s="2">
        <f t="array" ref="L295">IF(COUNT($C296)=0,IF(COUNT($C295)=1,I295,SUM(L294+LOOKUP(2,1/(ISNUMBER($K$1:$K$194)),$K$1:$K$194))),I295)</f>
        <v>6406636.0000000177</v>
      </c>
      <c r="M295" s="8" t="e">
        <f t="shared" si="28"/>
        <v>#N/A</v>
      </c>
      <c r="N295" s="2" t="e">
        <f t="shared" si="60"/>
        <v>#N/A</v>
      </c>
      <c r="O295" s="2" t="e">
        <f t="shared" si="72"/>
        <v>#N/A</v>
      </c>
      <c r="P295" s="2">
        <v>806876.70202307403</v>
      </c>
      <c r="Q295" s="2">
        <f t="shared" si="74"/>
        <v>800000</v>
      </c>
      <c r="R295" s="2">
        <f t="shared" si="69"/>
        <v>154114672.08566123</v>
      </c>
      <c r="S295" s="2">
        <f t="shared" si="61"/>
        <v>715435.45351731777</v>
      </c>
      <c r="T295" s="2">
        <f t="shared" si="62"/>
        <v>25854.857142857276</v>
      </c>
      <c r="U295" s="2">
        <f t="shared" si="63"/>
        <v>800000</v>
      </c>
      <c r="V295" s="2">
        <f t="shared" si="37"/>
        <v>86756645.650919884</v>
      </c>
      <c r="W295" s="2">
        <f t="shared" si="64"/>
        <v>595495.15597254038</v>
      </c>
      <c r="X295" s="2">
        <f t="shared" si="54"/>
        <v>204504.84402745962</v>
      </c>
      <c r="Y295" s="2">
        <f t="shared" si="65"/>
        <v>67358026.434741333</v>
      </c>
      <c r="Z295" s="2" t="str">
        <f t="shared" si="55"/>
        <v>MEEP</v>
      </c>
      <c r="AA295" s="2">
        <f>IF(Z295="HERE",Y295,AA294+Graph!$G$1*1000)</f>
        <v>79380023.234039813</v>
      </c>
      <c r="AB295" s="2">
        <f t="shared" si="66"/>
        <v>420000</v>
      </c>
      <c r="AC295" s="2">
        <f t="shared" si="67"/>
        <v>55607822.371444933</v>
      </c>
      <c r="AD295" s="3">
        <f t="shared" si="56"/>
        <v>52800000</v>
      </c>
      <c r="AE295" s="2">
        <f>IF(AE293&gt;=52800000,52800000,IF(AB274=Graph!G$1*1000,AE294+Graph!G$1*1000,AC295))</f>
        <v>52800000</v>
      </c>
      <c r="AF295" s="3">
        <f t="shared" si="57"/>
        <v>52800000</v>
      </c>
      <c r="AG295" s="3">
        <f t="shared" si="29"/>
        <v>50160000</v>
      </c>
      <c r="AH295" s="3" t="e">
        <f t="shared" si="53"/>
        <v>#N/A</v>
      </c>
    </row>
    <row r="296" spans="1:34" ht="15" x14ac:dyDescent="0.25">
      <c r="A296" s="1">
        <v>44472</v>
      </c>
      <c r="B296" s="2">
        <f t="shared" si="52"/>
        <v>218</v>
      </c>
      <c r="C296" s="7"/>
      <c r="D296" s="2" t="e">
        <f t="shared" si="58"/>
        <v>#N/A</v>
      </c>
      <c r="E296" s="2" t="e">
        <f t="shared" si="70"/>
        <v>#N/A</v>
      </c>
      <c r="F296" s="2">
        <v>716863.31420236826</v>
      </c>
      <c r="G296" s="2">
        <f t="shared" si="73"/>
        <v>716863.31420236826</v>
      </c>
      <c r="H296" s="2">
        <f t="shared" si="68"/>
        <v>142592564.71246845</v>
      </c>
      <c r="I296" s="7"/>
      <c r="J296" s="2" t="e">
        <f t="shared" si="59"/>
        <v>#N/A</v>
      </c>
      <c r="K296" s="2" t="e">
        <f t="shared" si="71"/>
        <v>#N/A</v>
      </c>
      <c r="L296" s="2">
        <f t="array" ref="L296">IF(COUNT($C297)=0,IF(COUNT($C296)=1,I296,SUM(L295+LOOKUP(2,1/(ISNUMBER($K$1:$K$194)),$K$1:$K$194))),I296)</f>
        <v>6432490.857142875</v>
      </c>
      <c r="M296" s="8" t="e">
        <f t="shared" si="28"/>
        <v>#N/A</v>
      </c>
      <c r="N296" s="2" t="e">
        <f t="shared" si="60"/>
        <v>#N/A</v>
      </c>
      <c r="O296" s="2" t="e">
        <f t="shared" si="72"/>
        <v>#N/A</v>
      </c>
      <c r="P296" s="2">
        <v>808662.26533699036</v>
      </c>
      <c r="Q296" s="2">
        <f t="shared" si="74"/>
        <v>800000</v>
      </c>
      <c r="R296" s="2">
        <f t="shared" si="69"/>
        <v>154914672.08566123</v>
      </c>
      <c r="S296" s="2">
        <f t="shared" si="61"/>
        <v>716863.31420236826</v>
      </c>
      <c r="T296" s="2">
        <f t="shared" si="62"/>
        <v>25854.857142857276</v>
      </c>
      <c r="U296" s="2">
        <f t="shared" si="63"/>
        <v>800000</v>
      </c>
      <c r="V296" s="2">
        <f t="shared" si="37"/>
        <v>87353568.667577475</v>
      </c>
      <c r="W296" s="2">
        <f t="shared" si="64"/>
        <v>596923.01665759087</v>
      </c>
      <c r="X296" s="2">
        <f t="shared" si="54"/>
        <v>203076.98334240913</v>
      </c>
      <c r="Y296" s="2">
        <f t="shared" si="65"/>
        <v>67561103.418083742</v>
      </c>
      <c r="Z296" s="2" t="str">
        <f t="shared" si="55"/>
        <v>MEEP</v>
      </c>
      <c r="AA296" s="2">
        <f>IF(Z296="HERE",Y296,AA295+Graph!$G$1*1000)</f>
        <v>79800023.234039813</v>
      </c>
      <c r="AB296" s="2">
        <f t="shared" si="66"/>
        <v>420000</v>
      </c>
      <c r="AC296" s="2">
        <f t="shared" si="67"/>
        <v>55607822.371444933</v>
      </c>
      <c r="AD296" s="3">
        <f t="shared" si="56"/>
        <v>52800000</v>
      </c>
      <c r="AE296" s="2">
        <f>IF(AE294&gt;=52800000,52800000,IF(AB275=Graph!G$1*1000,AE295+Graph!G$1*1000,AC296))</f>
        <v>52800000</v>
      </c>
      <c r="AF296" s="3">
        <f t="shared" si="57"/>
        <v>52800000</v>
      </c>
      <c r="AG296" s="3">
        <f t="shared" si="29"/>
        <v>50160000</v>
      </c>
      <c r="AH296" s="3" t="e">
        <f t="shared" si="53"/>
        <v>#N/A</v>
      </c>
    </row>
    <row r="297" spans="1:34" ht="15" x14ac:dyDescent="0.25">
      <c r="A297" s="1">
        <v>44473</v>
      </c>
      <c r="B297" s="2">
        <f t="shared" si="52"/>
        <v>219</v>
      </c>
      <c r="C297" s="7"/>
      <c r="D297" s="2" t="e">
        <f t="shared" si="58"/>
        <v>#N/A</v>
      </c>
      <c r="E297" s="2" t="e">
        <f t="shared" si="70"/>
        <v>#N/A</v>
      </c>
      <c r="F297" s="2">
        <v>718291.1748874262</v>
      </c>
      <c r="G297" s="2">
        <f t="shared" si="73"/>
        <v>718291.1748874262</v>
      </c>
      <c r="H297" s="2">
        <f t="shared" si="68"/>
        <v>143310855.88735586</v>
      </c>
      <c r="I297" s="7"/>
      <c r="J297" s="2" t="e">
        <f t="shared" si="59"/>
        <v>#N/A</v>
      </c>
      <c r="K297" s="2" t="e">
        <f t="shared" si="71"/>
        <v>#N/A</v>
      </c>
      <c r="L297" s="2">
        <f t="array" ref="L297">IF(COUNT($C298)=0,IF(COUNT($C297)=1,I297,SUM(L296+LOOKUP(2,1/(ISNUMBER($K$1:$K$194)),$K$1:$K$194))),I297)</f>
        <v>6458345.7142857322</v>
      </c>
      <c r="M297" s="8" t="e">
        <f t="shared" si="28"/>
        <v>#N/A</v>
      </c>
      <c r="N297" s="2" t="e">
        <f t="shared" si="60"/>
        <v>#N/A</v>
      </c>
      <c r="O297" s="2" t="e">
        <f t="shared" si="72"/>
        <v>#N/A</v>
      </c>
      <c r="P297" s="2">
        <v>810447.82865092158</v>
      </c>
      <c r="Q297" s="2">
        <f t="shared" si="74"/>
        <v>800000</v>
      </c>
      <c r="R297" s="2">
        <f t="shared" si="69"/>
        <v>155714672.08566123</v>
      </c>
      <c r="S297" s="2">
        <f t="shared" si="61"/>
        <v>718291.17488741875</v>
      </c>
      <c r="T297" s="2">
        <f t="shared" si="62"/>
        <v>25854.857142857276</v>
      </c>
      <c r="U297" s="2">
        <f t="shared" si="63"/>
        <v>800000</v>
      </c>
      <c r="V297" s="2">
        <f t="shared" si="37"/>
        <v>87951919.544920132</v>
      </c>
      <c r="W297" s="2">
        <f t="shared" si="64"/>
        <v>598350.87734265625</v>
      </c>
      <c r="X297" s="2">
        <f t="shared" si="54"/>
        <v>201649.12265734375</v>
      </c>
      <c r="Y297" s="2">
        <f t="shared" si="65"/>
        <v>67762752.540741086</v>
      </c>
      <c r="Z297" s="2" t="str">
        <f t="shared" si="55"/>
        <v>MEEP</v>
      </c>
      <c r="AA297" s="2">
        <f>IF(Z297="HERE",Y297,AA296+Graph!$G$1*1000)</f>
        <v>80220023.234039813</v>
      </c>
      <c r="AB297" s="2">
        <f t="shared" si="66"/>
        <v>420000</v>
      </c>
      <c r="AC297" s="2">
        <f t="shared" si="67"/>
        <v>55607822.371444933</v>
      </c>
      <c r="AD297" s="3">
        <f t="shared" si="56"/>
        <v>52800000</v>
      </c>
      <c r="AE297" s="2">
        <f>IF(AE295&gt;=52800000,52800000,IF(AB276=Graph!G$1*1000,AE296+Graph!G$1*1000,AC297))</f>
        <v>52800000</v>
      </c>
      <c r="AF297" s="3">
        <f t="shared" si="57"/>
        <v>52800000</v>
      </c>
      <c r="AG297" s="3">
        <f t="shared" si="29"/>
        <v>50160000</v>
      </c>
      <c r="AH297" s="3" t="e">
        <f t="shared" si="53"/>
        <v>#N/A</v>
      </c>
    </row>
    <row r="298" spans="1:34" ht="15" x14ac:dyDescent="0.25">
      <c r="A298" s="1">
        <v>44474</v>
      </c>
      <c r="B298" s="2">
        <f t="shared" si="52"/>
        <v>220</v>
      </c>
      <c r="C298" s="7"/>
      <c r="D298" s="2" t="e">
        <f t="shared" si="58"/>
        <v>#N/A</v>
      </c>
      <c r="E298" s="2" t="e">
        <f t="shared" si="70"/>
        <v>#N/A</v>
      </c>
      <c r="F298" s="2">
        <v>719719.03557248414</v>
      </c>
      <c r="G298" s="2">
        <f t="shared" si="73"/>
        <v>719719.03557248414</v>
      </c>
      <c r="H298" s="2">
        <f t="shared" si="68"/>
        <v>144030574.92292833</v>
      </c>
      <c r="I298" s="7"/>
      <c r="J298" s="2" t="e">
        <f t="shared" si="59"/>
        <v>#N/A</v>
      </c>
      <c r="K298" s="2" t="e">
        <f t="shared" si="71"/>
        <v>#N/A</v>
      </c>
      <c r="L298" s="2">
        <f t="array" ref="L298">IF(COUNT($C299)=0,IF(COUNT($C298)=1,I298,SUM(L297+LOOKUP(2,1/(ISNUMBER($K$1:$K$194)),$K$1:$K$194))),I298)</f>
        <v>6484200.5714285895</v>
      </c>
      <c r="M298" s="8" t="e">
        <f t="shared" si="28"/>
        <v>#N/A</v>
      </c>
      <c r="N298" s="2" t="e">
        <f t="shared" si="60"/>
        <v>#N/A</v>
      </c>
      <c r="O298" s="2" t="e">
        <f t="shared" si="72"/>
        <v>#N/A</v>
      </c>
      <c r="P298" s="2">
        <v>812233.39196483791</v>
      </c>
      <c r="Q298" s="2">
        <f t="shared" si="74"/>
        <v>800000</v>
      </c>
      <c r="R298" s="2">
        <f t="shared" si="69"/>
        <v>156514672.08566123</v>
      </c>
      <c r="S298" s="2">
        <f t="shared" si="61"/>
        <v>719719.03557246923</v>
      </c>
      <c r="T298" s="2">
        <f t="shared" si="62"/>
        <v>25854.857142857276</v>
      </c>
      <c r="U298" s="2">
        <f t="shared" si="63"/>
        <v>800000</v>
      </c>
      <c r="V298" s="2">
        <f t="shared" si="37"/>
        <v>88551698.282947838</v>
      </c>
      <c r="W298" s="2">
        <f t="shared" si="64"/>
        <v>599778.73802770674</v>
      </c>
      <c r="X298" s="2">
        <f t="shared" si="54"/>
        <v>200221.26197229326</v>
      </c>
      <c r="Y298" s="2">
        <f t="shared" si="65"/>
        <v>67962973.802713379</v>
      </c>
      <c r="Z298" s="2" t="str">
        <f t="shared" si="55"/>
        <v>MEEP</v>
      </c>
      <c r="AA298" s="2">
        <f>IF(Z298="HERE",Y298,AA297+Graph!$G$1*1000)</f>
        <v>80640023.234039813</v>
      </c>
      <c r="AB298" s="2">
        <f t="shared" si="66"/>
        <v>420000</v>
      </c>
      <c r="AC298" s="2">
        <f t="shared" si="67"/>
        <v>55607822.371444933</v>
      </c>
      <c r="AD298" s="3">
        <f t="shared" si="56"/>
        <v>52800000</v>
      </c>
      <c r="AE298" s="2">
        <f>IF(AE296&gt;=52800000,52800000,IF(AB277=Graph!G$1*1000,AE297+Graph!G$1*1000,AC298))</f>
        <v>52800000</v>
      </c>
      <c r="AF298" s="3">
        <f t="shared" si="57"/>
        <v>52800000</v>
      </c>
      <c r="AG298" s="3">
        <f t="shared" si="29"/>
        <v>50160000</v>
      </c>
      <c r="AH298" s="3" t="e">
        <f t="shared" si="53"/>
        <v>#N/A</v>
      </c>
    </row>
    <row r="299" spans="1:34" ht="15" x14ac:dyDescent="0.25">
      <c r="A299" s="1">
        <v>44475</v>
      </c>
      <c r="B299" s="2">
        <f t="shared" si="52"/>
        <v>221</v>
      </c>
      <c r="C299" s="7"/>
      <c r="D299" s="2" t="e">
        <f t="shared" si="58"/>
        <v>#N/A</v>
      </c>
      <c r="E299" s="2" t="e">
        <f t="shared" si="70"/>
        <v>#N/A</v>
      </c>
      <c r="F299" s="2">
        <v>721146.89625754207</v>
      </c>
      <c r="G299" s="2">
        <f t="shared" si="73"/>
        <v>721146.89625754207</v>
      </c>
      <c r="H299" s="2">
        <f t="shared" si="68"/>
        <v>144751721.81918588</v>
      </c>
      <c r="I299" s="7"/>
      <c r="J299" s="2" t="e">
        <f t="shared" si="59"/>
        <v>#N/A</v>
      </c>
      <c r="K299" s="2" t="e">
        <f t="shared" si="71"/>
        <v>#N/A</v>
      </c>
      <c r="L299" s="2">
        <f t="array" ref="L299">IF(COUNT($C300)=0,IF(COUNT($C299)=1,I299,SUM(L298+LOOKUP(2,1/(ISNUMBER($K$1:$K$194)),$K$1:$K$194))),I299)</f>
        <v>6510055.4285714468</v>
      </c>
      <c r="M299" s="8" t="e">
        <f t="shared" si="28"/>
        <v>#N/A</v>
      </c>
      <c r="N299" s="2" t="e">
        <f t="shared" si="60"/>
        <v>#N/A</v>
      </c>
      <c r="O299" s="2" t="e">
        <f t="shared" si="72"/>
        <v>#N/A</v>
      </c>
      <c r="P299" s="2">
        <v>814018.95527876914</v>
      </c>
      <c r="Q299" s="2">
        <f t="shared" si="74"/>
        <v>800000</v>
      </c>
      <c r="R299" s="2">
        <f t="shared" si="69"/>
        <v>157314672.08566123</v>
      </c>
      <c r="S299" s="2">
        <f t="shared" si="61"/>
        <v>721146.89625754952</v>
      </c>
      <c r="T299" s="2">
        <f t="shared" si="62"/>
        <v>25854.857142857276</v>
      </c>
      <c r="U299" s="2">
        <f t="shared" si="63"/>
        <v>800000</v>
      </c>
      <c r="V299" s="2">
        <f t="shared" si="37"/>
        <v>89152904.88166061</v>
      </c>
      <c r="W299" s="2">
        <f t="shared" si="64"/>
        <v>601206.59871277213</v>
      </c>
      <c r="X299" s="2">
        <f t="shared" si="54"/>
        <v>198793.40128722787</v>
      </c>
      <c r="Y299" s="2">
        <f t="shared" si="65"/>
        <v>68161767.204000607</v>
      </c>
      <c r="Z299" s="2" t="str">
        <f t="shared" si="55"/>
        <v>MEEP</v>
      </c>
      <c r="AA299" s="2">
        <f>IF(Z299="HERE",Y299,AA298+Graph!$G$1*1000)</f>
        <v>81060023.234039813</v>
      </c>
      <c r="AB299" s="2">
        <f t="shared" si="66"/>
        <v>420000</v>
      </c>
      <c r="AC299" s="2">
        <f t="shared" si="67"/>
        <v>55607822.371444933</v>
      </c>
      <c r="AD299" s="3">
        <f t="shared" si="56"/>
        <v>52800000</v>
      </c>
      <c r="AE299" s="2">
        <f>IF(AE297&gt;=52800000,52800000,IF(AB278=Graph!G$1*1000,AE298+Graph!G$1*1000,AC299))</f>
        <v>52800000</v>
      </c>
      <c r="AF299" s="3">
        <f t="shared" si="57"/>
        <v>52800000</v>
      </c>
      <c r="AG299" s="3">
        <f t="shared" si="29"/>
        <v>50160000</v>
      </c>
      <c r="AH299" s="3" t="e">
        <f t="shared" si="53"/>
        <v>#N/A</v>
      </c>
    </row>
    <row r="300" spans="1:34" ht="15" x14ac:dyDescent="0.25">
      <c r="A300" s="1">
        <v>44476</v>
      </c>
      <c r="B300" s="2">
        <f t="shared" si="52"/>
        <v>222</v>
      </c>
      <c r="C300" s="7"/>
      <c r="D300" s="2" t="e">
        <f t="shared" si="58"/>
        <v>#N/A</v>
      </c>
      <c r="E300" s="2" t="e">
        <f t="shared" si="70"/>
        <v>#N/A</v>
      </c>
      <c r="F300" s="2">
        <v>722574.75694260001</v>
      </c>
      <c r="G300" s="2">
        <f t="shared" si="73"/>
        <v>722574.75694260001</v>
      </c>
      <c r="H300" s="2">
        <f t="shared" si="68"/>
        <v>145474296.57612848</v>
      </c>
      <c r="I300" s="7"/>
      <c r="J300" s="2" t="e">
        <f t="shared" si="59"/>
        <v>#N/A</v>
      </c>
      <c r="K300" s="2" t="e">
        <f t="shared" si="71"/>
        <v>#N/A</v>
      </c>
      <c r="L300" s="2">
        <f t="array" ref="L300">IF(COUNT($C301)=0,IF(COUNT($C300)=1,I300,SUM(L299+LOOKUP(2,1/(ISNUMBER($K$1:$K$194)),$K$1:$K$194))),I300)</f>
        <v>6535910.2857143041</v>
      </c>
      <c r="M300" s="8" t="e">
        <f t="shared" si="28"/>
        <v>#N/A</v>
      </c>
      <c r="N300" s="2" t="e">
        <f t="shared" si="60"/>
        <v>#N/A</v>
      </c>
      <c r="O300" s="2" t="e">
        <f t="shared" si="72"/>
        <v>#N/A</v>
      </c>
      <c r="P300" s="2">
        <v>815804.51859268546</v>
      </c>
      <c r="Q300" s="2">
        <f t="shared" si="74"/>
        <v>800000</v>
      </c>
      <c r="R300" s="2">
        <f t="shared" si="69"/>
        <v>158114672.08566123</v>
      </c>
      <c r="S300" s="2">
        <f t="shared" si="61"/>
        <v>722574.75694260001</v>
      </c>
      <c r="T300" s="2">
        <f t="shared" si="62"/>
        <v>25854.857142857276</v>
      </c>
      <c r="U300" s="2">
        <f t="shared" si="63"/>
        <v>800000</v>
      </c>
      <c r="V300" s="2">
        <f t="shared" si="37"/>
        <v>89755539.341058433</v>
      </c>
      <c r="W300" s="2">
        <f t="shared" si="64"/>
        <v>602634.45939782262</v>
      </c>
      <c r="X300" s="2">
        <f t="shared" si="54"/>
        <v>197365.54060217738</v>
      </c>
      <c r="Y300" s="2">
        <f t="shared" si="65"/>
        <v>68359132.744602785</v>
      </c>
      <c r="Z300" s="2" t="str">
        <f t="shared" si="55"/>
        <v>MEEP</v>
      </c>
      <c r="AA300" s="2">
        <f>IF(Z300="HERE",Y300,AA299+Graph!$G$1*1000)</f>
        <v>81480023.234039813</v>
      </c>
      <c r="AB300" s="2">
        <f t="shared" si="66"/>
        <v>420000</v>
      </c>
      <c r="AC300" s="2">
        <f t="shared" si="67"/>
        <v>55607822.371444933</v>
      </c>
      <c r="AD300" s="3">
        <f t="shared" si="56"/>
        <v>52800000</v>
      </c>
      <c r="AE300" s="2">
        <f>IF(AE298&gt;=52800000,52800000,IF(AB279=Graph!G$1*1000,AE299+Graph!G$1*1000,AC300))</f>
        <v>52800000</v>
      </c>
      <c r="AF300" s="3">
        <f t="shared" si="57"/>
        <v>52800000</v>
      </c>
      <c r="AG300" s="3">
        <f t="shared" si="29"/>
        <v>50160000</v>
      </c>
      <c r="AH300" s="3" t="e">
        <f t="shared" si="53"/>
        <v>#N/A</v>
      </c>
    </row>
    <row r="301" spans="1:34" ht="15" x14ac:dyDescent="0.25">
      <c r="A301" s="1">
        <v>44477</v>
      </c>
      <c r="B301" s="2">
        <f t="shared" si="52"/>
        <v>223</v>
      </c>
      <c r="C301" s="7"/>
      <c r="D301" s="2" t="e">
        <f t="shared" si="58"/>
        <v>#N/A</v>
      </c>
      <c r="E301" s="2" t="e">
        <f t="shared" si="70"/>
        <v>#N/A</v>
      </c>
      <c r="F301" s="2">
        <v>724002.61762765795</v>
      </c>
      <c r="G301" s="2">
        <f t="shared" si="73"/>
        <v>724002.61762765795</v>
      </c>
      <c r="H301" s="2">
        <f t="shared" si="68"/>
        <v>146198299.19375613</v>
      </c>
      <c r="I301" s="7"/>
      <c r="J301" s="2" t="e">
        <f t="shared" si="59"/>
        <v>#N/A</v>
      </c>
      <c r="K301" s="2" t="e">
        <f t="shared" si="71"/>
        <v>#N/A</v>
      </c>
      <c r="L301" s="2">
        <f t="array" ref="L301">IF(COUNT($C302)=0,IF(COUNT($C301)=1,I301,SUM(L300+LOOKUP(2,1/(ISNUMBER($K$1:$K$194)),$K$1:$K$194))),I301)</f>
        <v>6561765.1428571614</v>
      </c>
      <c r="M301" s="8" t="e">
        <f t="shared" si="28"/>
        <v>#N/A</v>
      </c>
      <c r="N301" s="2" t="e">
        <f t="shared" si="60"/>
        <v>#N/A</v>
      </c>
      <c r="O301" s="2" t="e">
        <f t="shared" si="72"/>
        <v>#N/A</v>
      </c>
      <c r="P301" s="2">
        <v>817590.08190661669</v>
      </c>
      <c r="Q301" s="2">
        <f t="shared" si="74"/>
        <v>800000</v>
      </c>
      <c r="R301" s="2">
        <f t="shared" si="69"/>
        <v>158914672.08566123</v>
      </c>
      <c r="S301" s="2">
        <f t="shared" si="61"/>
        <v>724002.6176276505</v>
      </c>
      <c r="T301" s="2">
        <f t="shared" si="62"/>
        <v>25854.857142857276</v>
      </c>
      <c r="U301" s="2">
        <f t="shared" si="63"/>
        <v>800000</v>
      </c>
      <c r="V301" s="2">
        <f t="shared" si="37"/>
        <v>90359601.661141321</v>
      </c>
      <c r="W301" s="2">
        <f t="shared" si="64"/>
        <v>604062.32008288801</v>
      </c>
      <c r="X301" s="2">
        <f t="shared" si="54"/>
        <v>195937.67991711199</v>
      </c>
      <c r="Y301" s="2">
        <f t="shared" si="65"/>
        <v>68555070.424519897</v>
      </c>
      <c r="Z301" s="2" t="str">
        <f t="shared" si="55"/>
        <v>MEEP</v>
      </c>
      <c r="AA301" s="2">
        <f>IF(Z301="HERE",Y301,AA300+Graph!$G$1*1000)</f>
        <v>81900023.234039813</v>
      </c>
      <c r="AB301" s="2">
        <f t="shared" si="66"/>
        <v>420000</v>
      </c>
      <c r="AC301" s="2">
        <f t="shared" si="67"/>
        <v>55607822.371444933</v>
      </c>
      <c r="AD301" s="3">
        <f t="shared" si="56"/>
        <v>52800000</v>
      </c>
      <c r="AE301" s="2">
        <f>IF(AE299&gt;=52800000,52800000,IF(AB280=Graph!G$1*1000,AE300+Graph!G$1*1000,AC301))</f>
        <v>52800000</v>
      </c>
      <c r="AF301" s="3">
        <f t="shared" si="57"/>
        <v>52800000</v>
      </c>
      <c r="AG301" s="3">
        <f t="shared" si="29"/>
        <v>50160000</v>
      </c>
      <c r="AH301" s="3" t="e">
        <f t="shared" si="53"/>
        <v>#N/A</v>
      </c>
    </row>
    <row r="302" spans="1:34" ht="15" x14ac:dyDescent="0.25">
      <c r="A302" s="1">
        <v>44478</v>
      </c>
      <c r="B302" s="2">
        <f t="shared" si="52"/>
        <v>224</v>
      </c>
      <c r="C302" s="7"/>
      <c r="D302" s="2" t="e">
        <f t="shared" si="58"/>
        <v>#N/A</v>
      </c>
      <c r="E302" s="2" t="e">
        <f t="shared" si="70"/>
        <v>#N/A</v>
      </c>
      <c r="F302" s="2">
        <v>725430.47831270844</v>
      </c>
      <c r="G302" s="2">
        <f t="shared" si="73"/>
        <v>725430.47831270844</v>
      </c>
      <c r="H302" s="2">
        <f t="shared" si="68"/>
        <v>146923729.67206883</v>
      </c>
      <c r="I302" s="7"/>
      <c r="J302" s="2" t="e">
        <f t="shared" si="59"/>
        <v>#N/A</v>
      </c>
      <c r="K302" s="2" t="e">
        <f t="shared" si="71"/>
        <v>#N/A</v>
      </c>
      <c r="L302" s="2">
        <f t="array" ref="L302">IF(COUNT($C303)=0,IF(COUNT($C302)=1,I302,SUM(L301+LOOKUP(2,1/(ISNUMBER($K$1:$K$194)),$K$1:$K$194))),I302)</f>
        <v>6587620.0000000186</v>
      </c>
      <c r="M302" s="8" t="e">
        <f t="shared" si="28"/>
        <v>#N/A</v>
      </c>
      <c r="N302" s="2" t="e">
        <f t="shared" si="60"/>
        <v>#N/A</v>
      </c>
      <c r="O302" s="2" t="e">
        <f t="shared" si="72"/>
        <v>#N/A</v>
      </c>
      <c r="P302" s="2">
        <v>819375.64522053301</v>
      </c>
      <c r="Q302" s="2">
        <f t="shared" si="74"/>
        <v>800000</v>
      </c>
      <c r="R302" s="2">
        <f t="shared" si="69"/>
        <v>159714672.08566123</v>
      </c>
      <c r="S302" s="2">
        <f t="shared" si="61"/>
        <v>725430.47831270099</v>
      </c>
      <c r="T302" s="2">
        <f t="shared" si="62"/>
        <v>25854.857142857276</v>
      </c>
      <c r="U302" s="2">
        <f t="shared" si="63"/>
        <v>800000</v>
      </c>
      <c r="V302" s="2">
        <f t="shared" si="37"/>
        <v>90965091.84190926</v>
      </c>
      <c r="W302" s="2">
        <f t="shared" si="64"/>
        <v>605490.18076793849</v>
      </c>
      <c r="X302" s="2">
        <f t="shared" si="54"/>
        <v>194509.81923206151</v>
      </c>
      <c r="Y302" s="2">
        <f t="shared" si="65"/>
        <v>68749580.243751958</v>
      </c>
      <c r="Z302" s="2" t="str">
        <f t="shared" si="55"/>
        <v>MEEP</v>
      </c>
      <c r="AA302" s="2">
        <f>IF(Z302="HERE",Y302,AA301+Graph!$G$1*1000)</f>
        <v>82320023.234039813</v>
      </c>
      <c r="AB302" s="2">
        <f t="shared" si="66"/>
        <v>420000</v>
      </c>
      <c r="AC302" s="2">
        <f t="shared" si="67"/>
        <v>55607822.371444933</v>
      </c>
      <c r="AD302" s="3">
        <f t="shared" si="56"/>
        <v>52800000</v>
      </c>
      <c r="AE302" s="2">
        <f>IF(AE300&gt;=52800000,52800000,IF(AB281=Graph!G$1*1000,AE301+Graph!G$1*1000,AC302))</f>
        <v>52800000</v>
      </c>
      <c r="AF302" s="3">
        <f t="shared" si="57"/>
        <v>52800000</v>
      </c>
      <c r="AG302" s="3">
        <f t="shared" si="29"/>
        <v>50160000</v>
      </c>
      <c r="AH302" s="3" t="e">
        <f t="shared" si="53"/>
        <v>#N/A</v>
      </c>
    </row>
    <row r="303" spans="1:34" ht="15" x14ac:dyDescent="0.25">
      <c r="A303" s="1">
        <v>44479</v>
      </c>
      <c r="B303" s="2">
        <f t="shared" si="52"/>
        <v>225</v>
      </c>
      <c r="C303" s="7"/>
      <c r="D303" s="2" t="e">
        <f t="shared" si="58"/>
        <v>#N/A</v>
      </c>
      <c r="E303" s="2" t="e">
        <f t="shared" si="70"/>
        <v>#N/A</v>
      </c>
      <c r="F303" s="2">
        <v>726858.33899776638</v>
      </c>
      <c r="G303" s="2">
        <f t="shared" si="73"/>
        <v>726858.33899776638</v>
      </c>
      <c r="H303" s="2">
        <f t="shared" si="68"/>
        <v>147650588.01106662</v>
      </c>
      <c r="I303" s="7"/>
      <c r="J303" s="2" t="e">
        <f t="shared" si="59"/>
        <v>#N/A</v>
      </c>
      <c r="K303" s="2" t="e">
        <f t="shared" si="71"/>
        <v>#N/A</v>
      </c>
      <c r="L303" s="2">
        <f t="array" ref="L303">IF(COUNT($C304)=0,IF(COUNT($C303)=1,I303,SUM(L302+LOOKUP(2,1/(ISNUMBER($K$1:$K$194)),$K$1:$K$194))),I303)</f>
        <v>6613474.8571428759</v>
      </c>
      <c r="M303" s="8" t="e">
        <f t="shared" si="28"/>
        <v>#N/A</v>
      </c>
      <c r="N303" s="2" t="e">
        <f t="shared" si="60"/>
        <v>#N/A</v>
      </c>
      <c r="O303" s="2" t="e">
        <f t="shared" si="72"/>
        <v>#N/A</v>
      </c>
      <c r="P303" s="2">
        <v>821161.20853446424</v>
      </c>
      <c r="Q303" s="2">
        <f t="shared" si="74"/>
        <v>800000</v>
      </c>
      <c r="R303" s="2">
        <f t="shared" si="69"/>
        <v>160514672.08566123</v>
      </c>
      <c r="S303" s="2">
        <f t="shared" si="61"/>
        <v>726858.33899778128</v>
      </c>
      <c r="T303" s="2">
        <f t="shared" si="62"/>
        <v>25854.857142857276</v>
      </c>
      <c r="U303" s="2">
        <f t="shared" si="63"/>
        <v>800000</v>
      </c>
      <c r="V303" s="2">
        <f t="shared" si="37"/>
        <v>91572009.883362263</v>
      </c>
      <c r="W303" s="2">
        <f t="shared" si="64"/>
        <v>606918.04145300388</v>
      </c>
      <c r="X303" s="2">
        <f t="shared" si="54"/>
        <v>193081.95854699612</v>
      </c>
      <c r="Y303" s="2">
        <f t="shared" si="65"/>
        <v>68942662.202298954</v>
      </c>
      <c r="Z303" s="2" t="str">
        <f t="shared" si="55"/>
        <v>MEEP</v>
      </c>
      <c r="AA303" s="2">
        <f>IF(Z303="HERE",Y303,AA302+Graph!$G$1*1000)</f>
        <v>82740023.234039813</v>
      </c>
      <c r="AB303" s="2">
        <f t="shared" si="66"/>
        <v>420000</v>
      </c>
      <c r="AC303" s="2">
        <f t="shared" si="67"/>
        <v>55607822.371444933</v>
      </c>
      <c r="AD303" s="3">
        <f t="shared" si="56"/>
        <v>52800000</v>
      </c>
      <c r="AE303" s="2">
        <f>IF(AE301&gt;=52800000,52800000,IF(AB282=Graph!G$1*1000,AE302+Graph!G$1*1000,AC303))</f>
        <v>52800000</v>
      </c>
      <c r="AF303" s="3">
        <f t="shared" si="57"/>
        <v>52800000</v>
      </c>
      <c r="AG303" s="3">
        <f t="shared" si="29"/>
        <v>50160000</v>
      </c>
      <c r="AH303" s="3" t="e">
        <f t="shared" si="53"/>
        <v>#N/A</v>
      </c>
    </row>
    <row r="304" spans="1:34" ht="15" x14ac:dyDescent="0.25">
      <c r="A304" s="1">
        <v>44480</v>
      </c>
      <c r="B304" s="2">
        <f t="shared" si="52"/>
        <v>226</v>
      </c>
      <c r="C304" s="7"/>
      <c r="D304" s="2" t="e">
        <f t="shared" si="58"/>
        <v>#N/A</v>
      </c>
      <c r="E304" s="2" t="e">
        <f t="shared" si="70"/>
        <v>#N/A</v>
      </c>
      <c r="F304" s="2">
        <v>728286.19968282431</v>
      </c>
      <c r="G304" s="2">
        <f t="shared" si="73"/>
        <v>728286.19968282431</v>
      </c>
      <c r="H304" s="2">
        <f t="shared" si="68"/>
        <v>148378874.21074945</v>
      </c>
      <c r="I304" s="7"/>
      <c r="J304" s="2" t="e">
        <f t="shared" si="59"/>
        <v>#N/A</v>
      </c>
      <c r="K304" s="2" t="e">
        <f t="shared" si="71"/>
        <v>#N/A</v>
      </c>
      <c r="L304" s="2">
        <f t="array" ref="L304">IF(COUNT($C305)=0,IF(COUNT($C304)=1,I304,SUM(L303+LOOKUP(2,1/(ISNUMBER($K$1:$K$194)),$K$1:$K$194))),I304)</f>
        <v>6639329.7142857332</v>
      </c>
      <c r="M304" s="8" t="e">
        <f t="shared" si="28"/>
        <v>#N/A</v>
      </c>
      <c r="N304" s="2" t="e">
        <f t="shared" si="60"/>
        <v>#N/A</v>
      </c>
      <c r="O304" s="2" t="e">
        <f t="shared" si="72"/>
        <v>#N/A</v>
      </c>
      <c r="P304" s="2">
        <v>822946.77184839547</v>
      </c>
      <c r="Q304" s="2">
        <f t="shared" si="74"/>
        <v>800000</v>
      </c>
      <c r="R304" s="2">
        <f t="shared" si="69"/>
        <v>161314672.08566123</v>
      </c>
      <c r="S304" s="2">
        <f t="shared" si="61"/>
        <v>728286.19968283176</v>
      </c>
      <c r="T304" s="2">
        <f t="shared" si="62"/>
        <v>25854.857142857276</v>
      </c>
      <c r="U304" s="2">
        <f t="shared" si="63"/>
        <v>800000</v>
      </c>
      <c r="V304" s="2">
        <f t="shared" si="37"/>
        <v>92180355.785500318</v>
      </c>
      <c r="W304" s="2">
        <f t="shared" si="64"/>
        <v>608345.90213805437</v>
      </c>
      <c r="X304" s="2">
        <f t="shared" si="54"/>
        <v>191654.09786194563</v>
      </c>
      <c r="Y304" s="2">
        <f t="shared" si="65"/>
        <v>69134316.3001609</v>
      </c>
      <c r="Z304" s="2" t="str">
        <f t="shared" si="55"/>
        <v>MEEP</v>
      </c>
      <c r="AA304" s="2">
        <f>IF(Z304="HERE",Y304,AA303+Graph!$G$1*1000)</f>
        <v>83160023.234039813</v>
      </c>
      <c r="AB304" s="2">
        <f t="shared" si="66"/>
        <v>420000</v>
      </c>
      <c r="AC304" s="2">
        <f t="shared" si="67"/>
        <v>55607822.371444933</v>
      </c>
      <c r="AD304" s="3">
        <f t="shared" si="56"/>
        <v>52800000</v>
      </c>
      <c r="AE304" s="2">
        <f>IF(AE302&gt;=52800000,52800000,IF(AB283=Graph!G$1*1000,AE303+Graph!G$1*1000,AC304))</f>
        <v>52800000</v>
      </c>
      <c r="AF304" s="3">
        <f t="shared" si="57"/>
        <v>52800000</v>
      </c>
      <c r="AG304" s="3">
        <f t="shared" si="29"/>
        <v>50160000</v>
      </c>
      <c r="AH304" s="3" t="e">
        <f t="shared" si="53"/>
        <v>#N/A</v>
      </c>
    </row>
    <row r="305" spans="1:34" ht="15" x14ac:dyDescent="0.25">
      <c r="A305" s="1">
        <v>44481</v>
      </c>
      <c r="B305" s="2">
        <f t="shared" si="52"/>
        <v>227</v>
      </c>
      <c r="C305" s="7"/>
      <c r="D305" s="2" t="e">
        <f t="shared" si="58"/>
        <v>#N/A</v>
      </c>
      <c r="E305" s="2" t="e">
        <f t="shared" si="70"/>
        <v>#N/A</v>
      </c>
      <c r="F305" s="2">
        <v>729714.06036788225</v>
      </c>
      <c r="G305" s="2">
        <f t="shared" si="73"/>
        <v>729714.06036788225</v>
      </c>
      <c r="H305" s="2">
        <f t="shared" si="68"/>
        <v>149108588.27111733</v>
      </c>
      <c r="I305" s="7"/>
      <c r="J305" s="2" t="e">
        <f t="shared" si="59"/>
        <v>#N/A</v>
      </c>
      <c r="K305" s="2" t="e">
        <f t="shared" si="71"/>
        <v>#N/A</v>
      </c>
      <c r="L305" s="2">
        <f t="array" ref="L305">IF(COUNT($C306)=0,IF(COUNT($C305)=1,I305,SUM(L304+LOOKUP(2,1/(ISNUMBER($K$1:$K$194)),$K$1:$K$194))),I305)</f>
        <v>6665184.5714285905</v>
      </c>
      <c r="M305" s="8" t="e">
        <f t="shared" si="28"/>
        <v>#N/A</v>
      </c>
      <c r="N305" s="2" t="e">
        <f t="shared" si="60"/>
        <v>#N/A</v>
      </c>
      <c r="O305" s="2" t="e">
        <f t="shared" si="72"/>
        <v>#N/A</v>
      </c>
      <c r="P305" s="2">
        <v>824732.33516231179</v>
      </c>
      <c r="Q305" s="2">
        <f t="shared" si="74"/>
        <v>800000</v>
      </c>
      <c r="R305" s="2">
        <f t="shared" si="69"/>
        <v>162114672.08566123</v>
      </c>
      <c r="S305" s="2">
        <f t="shared" si="61"/>
        <v>729714.06036788225</v>
      </c>
      <c r="T305" s="2">
        <f t="shared" si="62"/>
        <v>25854.857142857276</v>
      </c>
      <c r="U305" s="2">
        <f t="shared" si="63"/>
        <v>800000</v>
      </c>
      <c r="V305" s="2">
        <f t="shared" si="37"/>
        <v>92790129.548323423</v>
      </c>
      <c r="W305" s="2">
        <f t="shared" si="64"/>
        <v>609773.76282310486</v>
      </c>
      <c r="X305" s="2">
        <f t="shared" si="54"/>
        <v>190226.23717689514</v>
      </c>
      <c r="Y305" s="2">
        <f t="shared" si="65"/>
        <v>69324542.537337795</v>
      </c>
      <c r="Z305" s="2" t="str">
        <f t="shared" si="55"/>
        <v>MEEP</v>
      </c>
      <c r="AA305" s="2">
        <f>IF(Z305="HERE",Y305,AA304+Graph!$G$1*1000)</f>
        <v>83580023.234039813</v>
      </c>
      <c r="AB305" s="2">
        <f t="shared" si="66"/>
        <v>420000</v>
      </c>
      <c r="AC305" s="2">
        <f t="shared" si="67"/>
        <v>55607822.371444933</v>
      </c>
      <c r="AD305" s="3">
        <f t="shared" si="56"/>
        <v>52800000</v>
      </c>
      <c r="AE305" s="2">
        <f>IF(AE303&gt;=52800000,52800000,IF(AB284=Graph!G$1*1000,AE304+Graph!G$1*1000,AC305))</f>
        <v>52800000</v>
      </c>
      <c r="AF305" s="3">
        <f t="shared" si="57"/>
        <v>52800000</v>
      </c>
      <c r="AG305" s="3">
        <f t="shared" si="29"/>
        <v>50160000</v>
      </c>
      <c r="AH305" s="3" t="e">
        <f t="shared" si="53"/>
        <v>#N/A</v>
      </c>
    </row>
    <row r="306" spans="1:34" ht="15" x14ac:dyDescent="0.25">
      <c r="A306" s="1">
        <v>44482</v>
      </c>
      <c r="B306" s="2">
        <f t="shared" si="52"/>
        <v>228</v>
      </c>
      <c r="C306" s="7"/>
      <c r="D306" s="2" t="e">
        <f t="shared" si="58"/>
        <v>#N/A</v>
      </c>
      <c r="E306" s="2" t="e">
        <f t="shared" si="70"/>
        <v>#N/A</v>
      </c>
      <c r="F306" s="2">
        <v>731141.92105294019</v>
      </c>
      <c r="G306" s="2">
        <f t="shared" si="73"/>
        <v>731141.92105294019</v>
      </c>
      <c r="H306" s="2">
        <f t="shared" si="68"/>
        <v>149839730.19217026</v>
      </c>
      <c r="I306" s="7"/>
      <c r="J306" s="2" t="e">
        <f t="shared" si="59"/>
        <v>#N/A</v>
      </c>
      <c r="K306" s="2" t="e">
        <f t="shared" si="71"/>
        <v>#N/A</v>
      </c>
      <c r="L306" s="2">
        <f t="array" ref="L306">IF(COUNT($C307)=0,IF(COUNT($C306)=1,I306,SUM(L305+LOOKUP(2,1/(ISNUMBER($K$1:$K$194)),$K$1:$K$194))),I306)</f>
        <v>6691039.4285714477</v>
      </c>
      <c r="M306" s="8" t="e">
        <f t="shared" si="28"/>
        <v>#N/A</v>
      </c>
      <c r="N306" s="2" t="e">
        <f t="shared" si="60"/>
        <v>#N/A</v>
      </c>
      <c r="O306" s="2" t="e">
        <f t="shared" si="72"/>
        <v>#N/A</v>
      </c>
      <c r="P306" s="2">
        <v>826517.89847624302</v>
      </c>
      <c r="Q306" s="2">
        <f t="shared" si="74"/>
        <v>800000</v>
      </c>
      <c r="R306" s="2">
        <f t="shared" si="69"/>
        <v>162914672.08566123</v>
      </c>
      <c r="S306" s="2">
        <f t="shared" si="61"/>
        <v>731141.92105293274</v>
      </c>
      <c r="T306" s="2">
        <f t="shared" si="62"/>
        <v>25854.857142857276</v>
      </c>
      <c r="U306" s="2">
        <f t="shared" si="63"/>
        <v>800000</v>
      </c>
      <c r="V306" s="2">
        <f t="shared" si="37"/>
        <v>93401331.171831593</v>
      </c>
      <c r="W306" s="2">
        <f t="shared" si="64"/>
        <v>611201.62350817025</v>
      </c>
      <c r="X306" s="2">
        <f t="shared" si="54"/>
        <v>188798.37649182975</v>
      </c>
      <c r="Y306" s="2">
        <f t="shared" si="65"/>
        <v>69513340.913829625</v>
      </c>
      <c r="Z306" s="2" t="str">
        <f t="shared" si="55"/>
        <v>MEEP</v>
      </c>
      <c r="AA306" s="2">
        <f>IF(Z306="HERE",Y306,AA305+Graph!$G$1*1000)</f>
        <v>84000023.234039813</v>
      </c>
      <c r="AB306" s="2">
        <f t="shared" si="66"/>
        <v>420000</v>
      </c>
      <c r="AC306" s="2">
        <f t="shared" si="67"/>
        <v>55607822.371444933</v>
      </c>
      <c r="AD306" s="3">
        <f t="shared" si="56"/>
        <v>52800000</v>
      </c>
      <c r="AE306" s="2">
        <f>IF(AE304&gt;=52800000,52800000,IF(AB285=Graph!G$1*1000,AE305+Graph!G$1*1000,AC306))</f>
        <v>52800000</v>
      </c>
      <c r="AF306" s="3">
        <f t="shared" si="57"/>
        <v>52800000</v>
      </c>
      <c r="AG306" s="3">
        <f t="shared" si="29"/>
        <v>50160000</v>
      </c>
      <c r="AH306" s="3" t="e">
        <f t="shared" si="53"/>
        <v>#N/A</v>
      </c>
    </row>
    <row r="307" spans="1:34" ht="15" x14ac:dyDescent="0.25">
      <c r="A307" s="1">
        <v>44483</v>
      </c>
      <c r="B307" s="2">
        <f t="shared" si="52"/>
        <v>229</v>
      </c>
      <c r="C307" s="7"/>
      <c r="D307" s="2" t="e">
        <f t="shared" si="58"/>
        <v>#N/A</v>
      </c>
      <c r="E307" s="2" t="e">
        <f t="shared" si="70"/>
        <v>#N/A</v>
      </c>
      <c r="F307" s="2">
        <v>732569.78173799813</v>
      </c>
      <c r="G307" s="2">
        <f t="shared" si="73"/>
        <v>732569.78173799813</v>
      </c>
      <c r="H307" s="2">
        <f t="shared" si="68"/>
        <v>150572299.97390825</v>
      </c>
      <c r="I307" s="7"/>
      <c r="J307" s="2" t="e">
        <f t="shared" si="59"/>
        <v>#N/A</v>
      </c>
      <c r="K307" s="2" t="e">
        <f t="shared" si="71"/>
        <v>#N/A</v>
      </c>
      <c r="L307" s="2">
        <f t="array" ref="L307">IF(COUNT($C308)=0,IF(COUNT($C307)=1,I307,SUM(L306+LOOKUP(2,1/(ISNUMBER($K$1:$K$194)),$K$1:$K$194))),I307)</f>
        <v>6716894.285714305</v>
      </c>
      <c r="M307" s="8" t="e">
        <f t="shared" si="28"/>
        <v>#N/A</v>
      </c>
      <c r="N307" s="2" t="e">
        <f t="shared" si="60"/>
        <v>#N/A</v>
      </c>
      <c r="O307" s="2" t="e">
        <f t="shared" si="72"/>
        <v>#N/A</v>
      </c>
      <c r="P307" s="2">
        <v>828303.46179015934</v>
      </c>
      <c r="Q307" s="2">
        <f t="shared" si="74"/>
        <v>800000</v>
      </c>
      <c r="R307" s="2">
        <f t="shared" si="69"/>
        <v>163714672.08566123</v>
      </c>
      <c r="S307" s="2">
        <f t="shared" si="61"/>
        <v>732569.78173798323</v>
      </c>
      <c r="T307" s="2">
        <f t="shared" si="62"/>
        <v>25854.857142857276</v>
      </c>
      <c r="U307" s="2">
        <f t="shared" si="63"/>
        <v>800000</v>
      </c>
      <c r="V307" s="2">
        <f t="shared" si="37"/>
        <v>94013960.656024814</v>
      </c>
      <c r="W307" s="2">
        <f t="shared" si="64"/>
        <v>612629.48419322073</v>
      </c>
      <c r="X307" s="2">
        <f t="shared" si="54"/>
        <v>187370.51580677927</v>
      </c>
      <c r="Y307" s="2">
        <f t="shared" si="65"/>
        <v>69700711.429636404</v>
      </c>
      <c r="Z307" s="2" t="str">
        <f t="shared" si="55"/>
        <v>MEEP</v>
      </c>
      <c r="AA307" s="2">
        <f>IF(Z307="HERE",Y307,AA306+Graph!$G$1*1000)</f>
        <v>84420023.234039813</v>
      </c>
      <c r="AB307" s="2">
        <f t="shared" si="66"/>
        <v>420000</v>
      </c>
      <c r="AC307" s="2">
        <f t="shared" si="67"/>
        <v>55607822.371444933</v>
      </c>
      <c r="AD307" s="3">
        <f t="shared" si="56"/>
        <v>52800000</v>
      </c>
      <c r="AE307" s="2">
        <f>IF(AE305&gt;=52800000,52800000,IF(AB286=Graph!G$1*1000,AE306+Graph!G$1*1000,AC307))</f>
        <v>52800000</v>
      </c>
      <c r="AF307" s="3">
        <f t="shared" si="57"/>
        <v>52800000</v>
      </c>
      <c r="AG307" s="3">
        <f t="shared" si="29"/>
        <v>50160000</v>
      </c>
      <c r="AH307" s="3" t="e">
        <f t="shared" si="53"/>
        <v>#N/A</v>
      </c>
    </row>
    <row r="308" spans="1:34" ht="15" x14ac:dyDescent="0.25">
      <c r="A308" s="1">
        <v>44484</v>
      </c>
      <c r="B308" s="2">
        <f t="shared" si="52"/>
        <v>230</v>
      </c>
      <c r="C308" s="7"/>
      <c r="D308" s="2" t="e">
        <f t="shared" si="58"/>
        <v>#N/A</v>
      </c>
      <c r="E308" s="2" t="e">
        <f t="shared" si="70"/>
        <v>#N/A</v>
      </c>
      <c r="F308" s="2">
        <v>733997.64242304862</v>
      </c>
      <c r="G308" s="2">
        <f t="shared" si="73"/>
        <v>733997.64242304862</v>
      </c>
      <c r="H308" s="2">
        <f t="shared" si="68"/>
        <v>151306297.61633128</v>
      </c>
      <c r="I308" s="7"/>
      <c r="J308" s="2" t="e">
        <f t="shared" si="59"/>
        <v>#N/A</v>
      </c>
      <c r="K308" s="2" t="e">
        <f t="shared" si="71"/>
        <v>#N/A</v>
      </c>
      <c r="L308" s="2">
        <f t="array" ref="L308">IF(COUNT($C309)=0,IF(COUNT($C308)=1,I308,SUM(L307+LOOKUP(2,1/(ISNUMBER($K$1:$K$194)),$K$1:$K$194))),I308)</f>
        <v>6742749.1428571623</v>
      </c>
      <c r="M308" s="8" t="e">
        <f t="shared" si="28"/>
        <v>#N/A</v>
      </c>
      <c r="N308" s="2" t="e">
        <f t="shared" si="60"/>
        <v>#N/A</v>
      </c>
      <c r="O308" s="2" t="e">
        <f t="shared" si="72"/>
        <v>#N/A</v>
      </c>
      <c r="P308" s="2">
        <v>830089.02510409057</v>
      </c>
      <c r="Q308" s="2">
        <f t="shared" si="74"/>
        <v>800000</v>
      </c>
      <c r="R308" s="2">
        <f t="shared" si="69"/>
        <v>164514672.08566123</v>
      </c>
      <c r="S308" s="2">
        <f t="shared" si="61"/>
        <v>733997.64242303371</v>
      </c>
      <c r="T308" s="2">
        <f t="shared" si="62"/>
        <v>25854.857142857276</v>
      </c>
      <c r="U308" s="2">
        <f t="shared" si="63"/>
        <v>800000</v>
      </c>
      <c r="V308" s="2">
        <f t="shared" si="37"/>
        <v>94628018.0009031</v>
      </c>
      <c r="W308" s="2">
        <f t="shared" si="64"/>
        <v>614057.34487828612</v>
      </c>
      <c r="X308" s="2">
        <f t="shared" si="54"/>
        <v>185942.65512171388</v>
      </c>
      <c r="Y308" s="2">
        <f t="shared" si="65"/>
        <v>69886654.084758118</v>
      </c>
      <c r="Z308" s="2" t="str">
        <f t="shared" si="55"/>
        <v>MEEP</v>
      </c>
      <c r="AA308" s="2">
        <f>IF(Z308="HERE",Y308,AA307+Graph!$G$1*1000)</f>
        <v>84840023.234039813</v>
      </c>
      <c r="AB308" s="2">
        <f t="shared" si="66"/>
        <v>420000</v>
      </c>
      <c r="AC308" s="2">
        <f t="shared" si="67"/>
        <v>55607822.371444933</v>
      </c>
      <c r="AD308" s="3">
        <f t="shared" si="56"/>
        <v>52800000</v>
      </c>
      <c r="AE308" s="2">
        <f>IF(AE306&gt;=52800000,52800000,IF(AB287=Graph!G$1*1000,AE307+Graph!G$1*1000,AC308))</f>
        <v>52800000</v>
      </c>
      <c r="AF308" s="3">
        <f t="shared" si="57"/>
        <v>52800000</v>
      </c>
      <c r="AG308" s="3">
        <f t="shared" si="29"/>
        <v>50160000</v>
      </c>
      <c r="AH308" s="3" t="e">
        <f t="shared" si="53"/>
        <v>#N/A</v>
      </c>
    </row>
    <row r="309" spans="1:34" ht="15" x14ac:dyDescent="0.25">
      <c r="A309" s="1">
        <v>44485</v>
      </c>
      <c r="B309" s="2">
        <f t="shared" si="52"/>
        <v>231</v>
      </c>
      <c r="C309" s="7"/>
      <c r="D309" s="2" t="e">
        <f t="shared" si="58"/>
        <v>#N/A</v>
      </c>
      <c r="E309" s="2" t="e">
        <f t="shared" si="70"/>
        <v>#N/A</v>
      </c>
      <c r="F309" s="2">
        <v>735425.50310810655</v>
      </c>
      <c r="G309" s="2">
        <f t="shared" si="73"/>
        <v>735425.50310810655</v>
      </c>
      <c r="H309" s="2">
        <f t="shared" si="68"/>
        <v>152041723.11943939</v>
      </c>
      <c r="I309" s="7"/>
      <c r="J309" s="2" t="e">
        <f t="shared" si="59"/>
        <v>#N/A</v>
      </c>
      <c r="K309" s="2" t="e">
        <f t="shared" si="71"/>
        <v>#N/A</v>
      </c>
      <c r="L309" s="2">
        <f t="array" ref="L309">IF(COUNT($C310)=0,IF(COUNT($C309)=1,I309,SUM(L308+LOOKUP(2,1/(ISNUMBER($K$1:$K$194)),$K$1:$K$194))),I309)</f>
        <v>6768604.0000000196</v>
      </c>
      <c r="M309" s="8" t="e">
        <f t="shared" si="28"/>
        <v>#N/A</v>
      </c>
      <c r="N309" s="2" t="e">
        <f t="shared" si="60"/>
        <v>#N/A</v>
      </c>
      <c r="O309" s="2" t="e">
        <f t="shared" si="72"/>
        <v>#N/A</v>
      </c>
      <c r="P309" s="2">
        <v>831874.5884180069</v>
      </c>
      <c r="Q309" s="2">
        <f t="shared" si="74"/>
        <v>800000</v>
      </c>
      <c r="R309" s="2">
        <f t="shared" si="69"/>
        <v>165314672.08566123</v>
      </c>
      <c r="S309" s="2">
        <f t="shared" si="61"/>
        <v>735425.503108114</v>
      </c>
      <c r="T309" s="2">
        <f t="shared" si="62"/>
        <v>25854.857142857276</v>
      </c>
      <c r="U309" s="2">
        <f t="shared" si="63"/>
        <v>800000</v>
      </c>
      <c r="V309" s="2">
        <f t="shared" si="37"/>
        <v>95243503.206466436</v>
      </c>
      <c r="W309" s="2">
        <f t="shared" si="64"/>
        <v>615485.20556333661</v>
      </c>
      <c r="X309" s="2">
        <f t="shared" si="54"/>
        <v>184514.79443666339</v>
      </c>
      <c r="Y309" s="2">
        <f t="shared" si="65"/>
        <v>70071168.879194781</v>
      </c>
      <c r="Z309" s="2" t="str">
        <f t="shared" si="55"/>
        <v>MEEP</v>
      </c>
      <c r="AA309" s="2">
        <f>IF(Z309="HERE",Y309,AA308+Graph!$G$1*1000)</f>
        <v>85260023.234039813</v>
      </c>
      <c r="AB309" s="2">
        <f t="shared" si="66"/>
        <v>420000</v>
      </c>
      <c r="AC309" s="2">
        <f t="shared" si="67"/>
        <v>55607822.371444933</v>
      </c>
      <c r="AD309" s="3">
        <f t="shared" si="56"/>
        <v>52800000</v>
      </c>
      <c r="AE309" s="2">
        <f>IF(AE307&gt;=52800000,52800000,IF(AB288=Graph!G$1*1000,AE308+Graph!G$1*1000,AC309))</f>
        <v>52800000</v>
      </c>
      <c r="AF309" s="3">
        <f t="shared" si="57"/>
        <v>52800000</v>
      </c>
      <c r="AG309" s="3">
        <f t="shared" si="29"/>
        <v>50160000</v>
      </c>
      <c r="AH309" s="3" t="e">
        <f t="shared" si="53"/>
        <v>#N/A</v>
      </c>
    </row>
    <row r="310" spans="1:34" ht="15" x14ac:dyDescent="0.25">
      <c r="A310" s="1">
        <v>44486</v>
      </c>
      <c r="B310" s="2">
        <f t="shared" si="52"/>
        <v>232</v>
      </c>
      <c r="C310" s="7"/>
      <c r="D310" s="2" t="e">
        <f t="shared" si="58"/>
        <v>#N/A</v>
      </c>
      <c r="E310" s="2" t="e">
        <f t="shared" si="70"/>
        <v>#N/A</v>
      </c>
      <c r="F310" s="2">
        <v>736853.36379316449</v>
      </c>
      <c r="G310" s="2">
        <f t="shared" si="73"/>
        <v>736853.36379316449</v>
      </c>
      <c r="H310" s="2">
        <f t="shared" si="68"/>
        <v>152778576.48323256</v>
      </c>
      <c r="I310" s="7"/>
      <c r="J310" s="2" t="e">
        <f t="shared" si="59"/>
        <v>#N/A</v>
      </c>
      <c r="K310" s="2" t="e">
        <f t="shared" si="71"/>
        <v>#N/A</v>
      </c>
      <c r="L310" s="2">
        <f t="array" ref="L310">IF(COUNT($C311)=0,IF(COUNT($C310)=1,I310,SUM(L309+LOOKUP(2,1/(ISNUMBER($K$1:$K$194)),$K$1:$K$194))),I310)</f>
        <v>6794458.8571428768</v>
      </c>
      <c r="M310" s="8" t="e">
        <f t="shared" si="28"/>
        <v>#N/A</v>
      </c>
      <c r="N310" s="2" t="e">
        <f t="shared" si="60"/>
        <v>#N/A</v>
      </c>
      <c r="O310" s="2" t="e">
        <f t="shared" si="72"/>
        <v>#N/A</v>
      </c>
      <c r="P310" s="2">
        <v>833660.15173193812</v>
      </c>
      <c r="Q310" s="2">
        <f t="shared" si="74"/>
        <v>800000</v>
      </c>
      <c r="R310" s="2">
        <f t="shared" si="69"/>
        <v>166114672.08566123</v>
      </c>
      <c r="S310" s="2">
        <f t="shared" si="61"/>
        <v>736853.36379316449</v>
      </c>
      <c r="T310" s="2">
        <f t="shared" si="62"/>
        <v>25854.857142857276</v>
      </c>
      <c r="U310" s="2">
        <f t="shared" si="63"/>
        <v>800000</v>
      </c>
      <c r="V310" s="2">
        <f t="shared" si="37"/>
        <v>95860416.272714823</v>
      </c>
      <c r="W310" s="2">
        <f t="shared" si="64"/>
        <v>616913.0662483871</v>
      </c>
      <c r="X310" s="2">
        <f t="shared" si="54"/>
        <v>183086.9337516129</v>
      </c>
      <c r="Y310" s="2">
        <f t="shared" si="65"/>
        <v>70254255.812946394</v>
      </c>
      <c r="Z310" s="2" t="str">
        <f t="shared" si="55"/>
        <v>MEEP</v>
      </c>
      <c r="AA310" s="2">
        <f>IF(Z310="HERE",Y310,AA309+Graph!$G$1*1000)</f>
        <v>85680023.234039813</v>
      </c>
      <c r="AB310" s="2">
        <f t="shared" si="66"/>
        <v>420000</v>
      </c>
      <c r="AC310" s="2">
        <f t="shared" si="67"/>
        <v>55607822.371444933</v>
      </c>
      <c r="AD310" s="3">
        <f t="shared" si="56"/>
        <v>52800000</v>
      </c>
      <c r="AE310" s="2">
        <f>IF(AE308&gt;=52800000,52800000,IF(AB289=Graph!G$1*1000,AE309+Graph!G$1*1000,AC310))</f>
        <v>52800000</v>
      </c>
      <c r="AF310" s="3">
        <f t="shared" si="57"/>
        <v>52800000</v>
      </c>
      <c r="AG310" s="3">
        <f t="shared" si="29"/>
        <v>50160000</v>
      </c>
      <c r="AH310" s="3" t="e">
        <f t="shared" si="53"/>
        <v>#N/A</v>
      </c>
    </row>
    <row r="311" spans="1:34" ht="15" x14ac:dyDescent="0.25">
      <c r="A311" s="1">
        <v>44487</v>
      </c>
      <c r="B311" s="2">
        <f t="shared" si="52"/>
        <v>233</v>
      </c>
      <c r="C311" s="7"/>
      <c r="D311" s="2" t="e">
        <f t="shared" si="58"/>
        <v>#N/A</v>
      </c>
      <c r="E311" s="2" t="e">
        <f t="shared" si="70"/>
        <v>#N/A</v>
      </c>
      <c r="F311" s="2">
        <v>738281.22447822243</v>
      </c>
      <c r="G311" s="2">
        <f t="shared" si="73"/>
        <v>738281.22447822243</v>
      </c>
      <c r="H311" s="2">
        <f t="shared" si="68"/>
        <v>153516857.70771077</v>
      </c>
      <c r="I311" s="7"/>
      <c r="J311" s="2" t="e">
        <f t="shared" si="59"/>
        <v>#N/A</v>
      </c>
      <c r="K311" s="2" t="e">
        <f t="shared" si="71"/>
        <v>#N/A</v>
      </c>
      <c r="L311" s="2">
        <f t="array" ref="L311">IF(COUNT($C312)=0,IF(COUNT($C311)=1,I311,SUM(L310+LOOKUP(2,1/(ISNUMBER($K$1:$K$194)),$K$1:$K$194))),I311)</f>
        <v>6820313.7142857341</v>
      </c>
      <c r="M311" s="8" t="e">
        <f t="shared" si="28"/>
        <v>#N/A</v>
      </c>
      <c r="N311" s="2" t="e">
        <f t="shared" si="60"/>
        <v>#N/A</v>
      </c>
      <c r="O311" s="2" t="e">
        <f t="shared" si="72"/>
        <v>#N/A</v>
      </c>
      <c r="P311" s="2">
        <v>835445.71504585445</v>
      </c>
      <c r="Q311" s="2">
        <f t="shared" si="74"/>
        <v>800000</v>
      </c>
      <c r="R311" s="2">
        <f t="shared" si="69"/>
        <v>166914672.08566123</v>
      </c>
      <c r="S311" s="2">
        <f t="shared" si="61"/>
        <v>738281.22447821498</v>
      </c>
      <c r="T311" s="2">
        <f t="shared" si="62"/>
        <v>25854.857142857276</v>
      </c>
      <c r="U311" s="2">
        <f t="shared" si="63"/>
        <v>800000</v>
      </c>
      <c r="V311" s="2">
        <f t="shared" si="37"/>
        <v>96478757.199648276</v>
      </c>
      <c r="W311" s="2">
        <f t="shared" si="64"/>
        <v>618340.92693345249</v>
      </c>
      <c r="X311" s="2">
        <f t="shared" si="54"/>
        <v>181659.07306654751</v>
      </c>
      <c r="Y311" s="2">
        <f t="shared" si="65"/>
        <v>70435914.886012942</v>
      </c>
      <c r="Z311" s="2" t="str">
        <f t="shared" si="55"/>
        <v>MEEP</v>
      </c>
      <c r="AA311" s="2">
        <f>IF(Z311="HERE",Y311,AA310+Graph!$G$1*1000)</f>
        <v>86100023.234039813</v>
      </c>
      <c r="AB311" s="2">
        <f t="shared" si="66"/>
        <v>420000</v>
      </c>
      <c r="AC311" s="2">
        <f t="shared" si="67"/>
        <v>55607822.371444933</v>
      </c>
      <c r="AD311" s="3">
        <f t="shared" si="56"/>
        <v>52800000</v>
      </c>
      <c r="AE311" s="2">
        <f>IF(AE309&gt;=52800000,52800000,IF(AB290=Graph!G$1*1000,AE310+Graph!G$1*1000,AC311))</f>
        <v>52800000</v>
      </c>
      <c r="AF311" s="3">
        <f t="shared" si="57"/>
        <v>52800000</v>
      </c>
      <c r="AG311" s="3">
        <f t="shared" si="29"/>
        <v>50160000</v>
      </c>
      <c r="AH311" s="3" t="e">
        <f t="shared" si="53"/>
        <v>#N/A</v>
      </c>
    </row>
    <row r="312" spans="1:34" ht="15" x14ac:dyDescent="0.25">
      <c r="A312" s="1">
        <v>44488</v>
      </c>
      <c r="B312" s="2">
        <f t="shared" si="52"/>
        <v>234</v>
      </c>
      <c r="C312" s="7"/>
      <c r="D312" s="2" t="e">
        <f t="shared" si="58"/>
        <v>#N/A</v>
      </c>
      <c r="E312" s="2" t="e">
        <f t="shared" si="70"/>
        <v>#N/A</v>
      </c>
      <c r="F312" s="2">
        <v>739709.08516328037</v>
      </c>
      <c r="G312" s="2">
        <f t="shared" si="73"/>
        <v>739709.08516328037</v>
      </c>
      <c r="H312" s="2">
        <f t="shared" si="68"/>
        <v>154256566.79287404</v>
      </c>
      <c r="I312" s="7"/>
      <c r="J312" s="2" t="e">
        <f t="shared" si="59"/>
        <v>#N/A</v>
      </c>
      <c r="K312" s="2" t="e">
        <f t="shared" si="71"/>
        <v>#N/A</v>
      </c>
      <c r="L312" s="2">
        <f t="array" ref="L312">IF(COUNT($C313)=0,IF(COUNT($C312)=1,I312,SUM(L311+LOOKUP(2,1/(ISNUMBER($K$1:$K$194)),$K$1:$K$194))),I312)</f>
        <v>6846168.5714285914</v>
      </c>
      <c r="M312" s="8" t="e">
        <f t="shared" si="28"/>
        <v>#N/A</v>
      </c>
      <c r="N312" s="2" t="e">
        <f t="shared" si="60"/>
        <v>#N/A</v>
      </c>
      <c r="O312" s="2" t="e">
        <f t="shared" si="72"/>
        <v>#N/A</v>
      </c>
      <c r="P312" s="2">
        <v>837231.27835978568</v>
      </c>
      <c r="Q312" s="2">
        <f t="shared" si="74"/>
        <v>800000</v>
      </c>
      <c r="R312" s="2">
        <f t="shared" si="69"/>
        <v>167714672.08566123</v>
      </c>
      <c r="S312" s="2">
        <f t="shared" si="61"/>
        <v>739709.08516326547</v>
      </c>
      <c r="T312" s="2">
        <f t="shared" si="62"/>
        <v>25854.857142857276</v>
      </c>
      <c r="U312" s="2">
        <f t="shared" si="63"/>
        <v>800000</v>
      </c>
      <c r="V312" s="2">
        <f t="shared" si="37"/>
        <v>97098525.987266779</v>
      </c>
      <c r="W312" s="2">
        <f t="shared" si="64"/>
        <v>619768.78761850297</v>
      </c>
      <c r="X312" s="2">
        <f t="shared" si="54"/>
        <v>180231.21238149703</v>
      </c>
      <c r="Y312" s="2">
        <f t="shared" si="65"/>
        <v>70616146.098394439</v>
      </c>
      <c r="Z312" s="2" t="str">
        <f t="shared" si="55"/>
        <v>MEEP</v>
      </c>
      <c r="AA312" s="2">
        <f>IF(Z312="HERE",Y312,AA311+Graph!$G$1*1000)</f>
        <v>86520023.234039813</v>
      </c>
      <c r="AB312" s="2">
        <f t="shared" si="66"/>
        <v>420000</v>
      </c>
      <c r="AC312" s="2">
        <f t="shared" si="67"/>
        <v>55607822.371444933</v>
      </c>
      <c r="AD312" s="3">
        <f t="shared" si="56"/>
        <v>52800000</v>
      </c>
      <c r="AE312" s="2">
        <f>IF(AE310&gt;=52800000,52800000,IF(AB291=Graph!G$1*1000,AE311+Graph!G$1*1000,AC312))</f>
        <v>52800000</v>
      </c>
      <c r="AF312" s="3">
        <f t="shared" si="57"/>
        <v>52800000</v>
      </c>
      <c r="AG312" s="3">
        <f t="shared" si="29"/>
        <v>50160000</v>
      </c>
      <c r="AH312" s="3" t="e">
        <f t="shared" si="53"/>
        <v>#N/A</v>
      </c>
    </row>
    <row r="313" spans="1:34" ht="15" x14ac:dyDescent="0.25">
      <c r="A313" s="1">
        <v>44489</v>
      </c>
      <c r="B313" s="2">
        <f t="shared" si="52"/>
        <v>235</v>
      </c>
      <c r="C313" s="7"/>
      <c r="D313" s="2" t="e">
        <f t="shared" si="58"/>
        <v>#N/A</v>
      </c>
      <c r="E313" s="2" t="e">
        <f t="shared" si="70"/>
        <v>#N/A</v>
      </c>
      <c r="F313" s="2">
        <v>741136.94584833831</v>
      </c>
      <c r="G313" s="2">
        <f t="shared" si="73"/>
        <v>741136.94584833831</v>
      </c>
      <c r="H313" s="2">
        <f t="shared" si="68"/>
        <v>154997703.73872238</v>
      </c>
      <c r="I313" s="7"/>
      <c r="J313" s="2" t="e">
        <f t="shared" si="59"/>
        <v>#N/A</v>
      </c>
      <c r="K313" s="2" t="e">
        <f t="shared" si="71"/>
        <v>#N/A</v>
      </c>
      <c r="L313" s="2">
        <f t="array" ref="L313">IF(COUNT($C314)=0,IF(COUNT($C313)=1,I313,SUM(L312+LOOKUP(2,1/(ISNUMBER($K$1:$K$194)),$K$1:$K$194))),I313)</f>
        <v>6872023.4285714487</v>
      </c>
      <c r="M313" s="8" t="e">
        <f t="shared" si="28"/>
        <v>#N/A</v>
      </c>
      <c r="N313" s="2" t="e">
        <f t="shared" si="60"/>
        <v>#N/A</v>
      </c>
      <c r="O313" s="2" t="e">
        <f t="shared" si="72"/>
        <v>#N/A</v>
      </c>
      <c r="P313" s="2">
        <v>839016.841673702</v>
      </c>
      <c r="Q313" s="2">
        <f t="shared" si="74"/>
        <v>800000</v>
      </c>
      <c r="R313" s="2">
        <f t="shared" si="69"/>
        <v>168514672.08566123</v>
      </c>
      <c r="S313" s="2">
        <f t="shared" si="61"/>
        <v>741136.94584834576</v>
      </c>
      <c r="T313" s="2">
        <f t="shared" si="62"/>
        <v>25854.857142857276</v>
      </c>
      <c r="U313" s="2">
        <f t="shared" si="63"/>
        <v>800000</v>
      </c>
      <c r="V313" s="2">
        <f t="shared" si="37"/>
        <v>97719722.635570347</v>
      </c>
      <c r="W313" s="2">
        <f t="shared" si="64"/>
        <v>621196.64830356836</v>
      </c>
      <c r="X313" s="2">
        <f t="shared" si="54"/>
        <v>178803.35169643164</v>
      </c>
      <c r="Y313" s="2">
        <f t="shared" si="65"/>
        <v>70794949.45009087</v>
      </c>
      <c r="Z313" s="2" t="str">
        <f t="shared" si="55"/>
        <v>MEEP</v>
      </c>
      <c r="AA313" s="2">
        <f>IF(Z313="HERE",Y313,AA312+Graph!$G$1*1000)</f>
        <v>86940023.234039813</v>
      </c>
      <c r="AB313" s="2">
        <f t="shared" si="66"/>
        <v>420000</v>
      </c>
      <c r="AC313" s="2">
        <f t="shared" si="67"/>
        <v>55607822.371444933</v>
      </c>
      <c r="AD313" s="3">
        <f t="shared" si="56"/>
        <v>52800000</v>
      </c>
      <c r="AE313" s="2">
        <f>IF(AE311&gt;=52800000,52800000,IF(AB292=Graph!G$1*1000,AE312+Graph!G$1*1000,AC313))</f>
        <v>52800000</v>
      </c>
      <c r="AF313" s="3">
        <f t="shared" si="57"/>
        <v>52800000</v>
      </c>
      <c r="AG313" s="3">
        <f t="shared" si="29"/>
        <v>50160000</v>
      </c>
      <c r="AH313" s="3" t="e">
        <f t="shared" si="53"/>
        <v>#N/A</v>
      </c>
    </row>
    <row r="314" spans="1:34" ht="15" x14ac:dyDescent="0.25">
      <c r="A314" s="1">
        <v>44490</v>
      </c>
      <c r="B314" s="2">
        <f t="shared" si="52"/>
        <v>236</v>
      </c>
      <c r="C314" s="7"/>
      <c r="D314" s="2" t="e">
        <f t="shared" si="58"/>
        <v>#N/A</v>
      </c>
      <c r="E314" s="2" t="e">
        <f t="shared" si="70"/>
        <v>#N/A</v>
      </c>
      <c r="F314" s="2">
        <v>742564.80653339624</v>
      </c>
      <c r="G314" s="2">
        <f t="shared" si="73"/>
        <v>742564.80653339624</v>
      </c>
      <c r="H314" s="2">
        <f t="shared" si="68"/>
        <v>155740268.54525578</v>
      </c>
      <c r="I314" s="7"/>
      <c r="J314" s="2" t="e">
        <f t="shared" si="59"/>
        <v>#N/A</v>
      </c>
      <c r="K314" s="2" t="e">
        <f t="shared" si="71"/>
        <v>#N/A</v>
      </c>
      <c r="L314" s="2">
        <f t="array" ref="L314">IF(COUNT($C315)=0,IF(COUNT($C314)=1,I314,SUM(L313+LOOKUP(2,1/(ISNUMBER($K$1:$K$194)),$K$1:$K$194))),I314)</f>
        <v>6897878.2857143059</v>
      </c>
      <c r="M314" s="8" t="e">
        <f t="shared" si="28"/>
        <v>#N/A</v>
      </c>
      <c r="N314" s="2" t="e">
        <f t="shared" si="60"/>
        <v>#N/A</v>
      </c>
      <c r="O314" s="2" t="e">
        <f t="shared" si="72"/>
        <v>#N/A</v>
      </c>
      <c r="P314" s="2">
        <v>840802.40498763323</v>
      </c>
      <c r="Q314" s="2">
        <f t="shared" si="74"/>
        <v>800000</v>
      </c>
      <c r="R314" s="2">
        <f t="shared" si="69"/>
        <v>169314672.08566123</v>
      </c>
      <c r="S314" s="2">
        <f t="shared" si="61"/>
        <v>742564.80653339624</v>
      </c>
      <c r="T314" s="2">
        <f t="shared" si="62"/>
        <v>25854.857142857276</v>
      </c>
      <c r="U314" s="2">
        <f t="shared" si="63"/>
        <v>800000</v>
      </c>
      <c r="V314" s="2">
        <f t="shared" si="37"/>
        <v>98342347.144558966</v>
      </c>
      <c r="W314" s="2">
        <f t="shared" si="64"/>
        <v>622624.50898861885</v>
      </c>
      <c r="X314" s="2">
        <f t="shared" si="54"/>
        <v>177375.49101138115</v>
      </c>
      <c r="Y314" s="2">
        <f t="shared" si="65"/>
        <v>70972324.941102251</v>
      </c>
      <c r="Z314" s="2" t="str">
        <f t="shared" si="55"/>
        <v>MEEP</v>
      </c>
      <c r="AA314" s="2">
        <f>IF(Z314="HERE",Y314,AA313+Graph!$G$1*1000)</f>
        <v>87360023.234039813</v>
      </c>
      <c r="AB314" s="2">
        <f t="shared" si="66"/>
        <v>420000</v>
      </c>
      <c r="AC314" s="2">
        <f t="shared" si="67"/>
        <v>55607822.371444933</v>
      </c>
      <c r="AD314" s="3">
        <f t="shared" si="56"/>
        <v>52800000</v>
      </c>
      <c r="AE314" s="2">
        <f>IF(AE312&gt;=52800000,52800000,IF(AB293=Graph!G$1*1000,AE313+Graph!G$1*1000,AC314))</f>
        <v>52800000</v>
      </c>
      <c r="AF314" s="3">
        <f t="shared" si="57"/>
        <v>52800000</v>
      </c>
      <c r="AG314" s="3">
        <f t="shared" si="29"/>
        <v>50160000</v>
      </c>
      <c r="AH314" s="3" t="e">
        <f t="shared" si="53"/>
        <v>#N/A</v>
      </c>
    </row>
    <row r="315" spans="1:34" ht="15" x14ac:dyDescent="0.25">
      <c r="A315" s="1">
        <v>44491</v>
      </c>
      <c r="B315" s="2">
        <f t="shared" si="52"/>
        <v>237</v>
      </c>
      <c r="C315" s="7"/>
      <c r="D315" s="2" t="e">
        <f t="shared" si="58"/>
        <v>#N/A</v>
      </c>
      <c r="E315" s="2" t="e">
        <f t="shared" si="70"/>
        <v>#N/A</v>
      </c>
      <c r="F315" s="2">
        <v>743992.66721844673</v>
      </c>
      <c r="G315" s="2">
        <f t="shared" si="73"/>
        <v>743992.66721844673</v>
      </c>
      <c r="H315" s="2">
        <f t="shared" si="68"/>
        <v>156484261.21247423</v>
      </c>
      <c r="I315" s="7"/>
      <c r="J315" s="2" t="e">
        <f t="shared" si="59"/>
        <v>#N/A</v>
      </c>
      <c r="K315" s="2" t="e">
        <f t="shared" si="71"/>
        <v>#N/A</v>
      </c>
      <c r="L315" s="2">
        <f t="array" ref="L315">IF(COUNT($C316)=0,IF(COUNT($C315)=1,I315,SUM(L314+LOOKUP(2,1/(ISNUMBER($K$1:$K$194)),$K$1:$K$194))),I315)</f>
        <v>6923733.1428571632</v>
      </c>
      <c r="M315" s="8" t="e">
        <f t="shared" si="28"/>
        <v>#N/A</v>
      </c>
      <c r="N315" s="2" t="e">
        <f t="shared" si="60"/>
        <v>#N/A</v>
      </c>
      <c r="O315" s="2" t="e">
        <f t="shared" si="72"/>
        <v>#N/A</v>
      </c>
      <c r="P315" s="2">
        <v>842587.96830156446</v>
      </c>
      <c r="Q315" s="2">
        <f t="shared" si="74"/>
        <v>800000</v>
      </c>
      <c r="R315" s="2">
        <f t="shared" si="69"/>
        <v>170114672.08566123</v>
      </c>
      <c r="S315" s="2">
        <f t="shared" si="61"/>
        <v>743992.66721844673</v>
      </c>
      <c r="T315" s="2">
        <f t="shared" si="62"/>
        <v>25854.857142857276</v>
      </c>
      <c r="U315" s="2">
        <f t="shared" si="63"/>
        <v>800000</v>
      </c>
      <c r="V315" s="2">
        <f t="shared" si="37"/>
        <v>98966399.514232635</v>
      </c>
      <c r="W315" s="2">
        <f t="shared" si="64"/>
        <v>624052.36967366934</v>
      </c>
      <c r="X315" s="2">
        <f t="shared" si="54"/>
        <v>175947.63032633066</v>
      </c>
      <c r="Y315" s="2">
        <f t="shared" si="65"/>
        <v>71148272.571428582</v>
      </c>
      <c r="Z315" s="2" t="str">
        <f t="shared" si="55"/>
        <v>MEEP</v>
      </c>
      <c r="AA315" s="2">
        <f>IF(Z315="HERE",Y315,AA314+Graph!$G$1*1000)</f>
        <v>87780023.234039813</v>
      </c>
      <c r="AB315" s="2">
        <f t="shared" si="66"/>
        <v>420000</v>
      </c>
      <c r="AC315" s="2">
        <f t="shared" si="67"/>
        <v>55607822.371444933</v>
      </c>
      <c r="AD315" s="3">
        <f t="shared" si="56"/>
        <v>52800000</v>
      </c>
      <c r="AE315" s="2">
        <f>IF(AE313&gt;=52800000,52800000,IF(AB294=Graph!G$1*1000,AE314+Graph!G$1*1000,AC315))</f>
        <v>52800000</v>
      </c>
      <c r="AF315" s="3">
        <f t="shared" si="57"/>
        <v>52800000</v>
      </c>
      <c r="AG315" s="3">
        <f t="shared" si="29"/>
        <v>50160000</v>
      </c>
      <c r="AH315" s="3" t="e">
        <f t="shared" si="53"/>
        <v>#N/A</v>
      </c>
    </row>
    <row r="316" spans="1:34" ht="15" x14ac:dyDescent="0.25">
      <c r="A316" s="1">
        <v>44492</v>
      </c>
      <c r="B316" s="2">
        <f t="shared" si="52"/>
        <v>238</v>
      </c>
      <c r="C316" s="7"/>
      <c r="D316" s="2" t="e">
        <f t="shared" si="58"/>
        <v>#N/A</v>
      </c>
      <c r="E316" s="2" t="e">
        <f t="shared" si="70"/>
        <v>#N/A</v>
      </c>
      <c r="F316" s="2">
        <v>745420.52790350467</v>
      </c>
      <c r="G316" s="2">
        <f t="shared" si="73"/>
        <v>745420.52790350467</v>
      </c>
      <c r="H316" s="2">
        <f t="shared" si="68"/>
        <v>157229681.74037772</v>
      </c>
      <c r="I316" s="7"/>
      <c r="J316" s="2" t="e">
        <f t="shared" si="59"/>
        <v>#N/A</v>
      </c>
      <c r="K316" s="2" t="e">
        <f t="shared" si="71"/>
        <v>#N/A</v>
      </c>
      <c r="L316" s="2">
        <f t="array" ref="L316">IF(COUNT($C317)=0,IF(COUNT($C316)=1,I316,SUM(L315+LOOKUP(2,1/(ISNUMBER($K$1:$K$194)),$K$1:$K$194))),I316)</f>
        <v>6949588.0000000205</v>
      </c>
      <c r="M316" s="8" t="e">
        <f t="shared" si="28"/>
        <v>#N/A</v>
      </c>
      <c r="N316" s="2" t="e">
        <f t="shared" si="60"/>
        <v>#N/A</v>
      </c>
      <c r="O316" s="2" t="e">
        <f t="shared" si="72"/>
        <v>#N/A</v>
      </c>
      <c r="P316" s="2">
        <v>844373.53161548078</v>
      </c>
      <c r="Q316" s="2">
        <f t="shared" si="74"/>
        <v>800000</v>
      </c>
      <c r="R316" s="2">
        <f t="shared" si="69"/>
        <v>170914672.08566123</v>
      </c>
      <c r="S316" s="2">
        <f t="shared" si="61"/>
        <v>745420.52790349722</v>
      </c>
      <c r="T316" s="2">
        <f t="shared" si="62"/>
        <v>25854.857142857276</v>
      </c>
      <c r="U316" s="2">
        <f t="shared" si="63"/>
        <v>800000</v>
      </c>
      <c r="V316" s="2">
        <f t="shared" si="37"/>
        <v>99591879.74459137</v>
      </c>
      <c r="W316" s="2">
        <f t="shared" si="64"/>
        <v>625480.23035873473</v>
      </c>
      <c r="X316" s="2">
        <f t="shared" si="54"/>
        <v>174519.76964126527</v>
      </c>
      <c r="Y316" s="2">
        <f t="shared" si="65"/>
        <v>71322792.341069847</v>
      </c>
      <c r="Z316" s="2" t="str">
        <f t="shared" si="55"/>
        <v>MEEP</v>
      </c>
      <c r="AA316" s="2">
        <f>IF(Z316="HERE",Y316,AA315+Graph!$G$1*1000)</f>
        <v>88200023.234039813</v>
      </c>
      <c r="AB316" s="2">
        <f t="shared" si="66"/>
        <v>420000</v>
      </c>
      <c r="AC316" s="2">
        <f t="shared" si="67"/>
        <v>55607822.371444933</v>
      </c>
      <c r="AD316" s="3">
        <f t="shared" si="56"/>
        <v>52800000</v>
      </c>
      <c r="AE316" s="2">
        <f>IF(AE314&gt;=52800000,52800000,IF(AB295=Graph!G$1*1000,AE315+Graph!G$1*1000,AC316))</f>
        <v>52800000</v>
      </c>
      <c r="AF316" s="3">
        <f t="shared" si="57"/>
        <v>52800000</v>
      </c>
      <c r="AG316" s="3">
        <f t="shared" si="29"/>
        <v>50160000</v>
      </c>
      <c r="AH316" s="3" t="e">
        <f t="shared" si="53"/>
        <v>#N/A</v>
      </c>
    </row>
    <row r="317" spans="1:34" ht="15" x14ac:dyDescent="0.25">
      <c r="A317" s="1">
        <v>44493</v>
      </c>
      <c r="B317" s="2">
        <f t="shared" si="52"/>
        <v>239</v>
      </c>
      <c r="C317" s="7"/>
      <c r="D317" s="2" t="e">
        <f t="shared" si="58"/>
        <v>#N/A</v>
      </c>
      <c r="E317" s="2" t="e">
        <f t="shared" si="70"/>
        <v>#N/A</v>
      </c>
      <c r="F317" s="2">
        <v>746848.38858856261</v>
      </c>
      <c r="G317" s="2">
        <f t="shared" si="73"/>
        <v>746848.38858856261</v>
      </c>
      <c r="H317" s="2">
        <f t="shared" si="68"/>
        <v>157976530.12896627</v>
      </c>
      <c r="I317" s="7"/>
      <c r="J317" s="2" t="e">
        <f t="shared" si="59"/>
        <v>#N/A</v>
      </c>
      <c r="K317" s="2" t="e">
        <f t="shared" si="71"/>
        <v>#N/A</v>
      </c>
      <c r="L317" s="2">
        <f t="array" ref="L317">IF(COUNT($C318)=0,IF(COUNT($C317)=1,I317,SUM(L316+LOOKUP(2,1/(ISNUMBER($K$1:$K$194)),$K$1:$K$194))),I317)</f>
        <v>6975442.8571428778</v>
      </c>
      <c r="M317" s="8" t="e">
        <f t="shared" si="28"/>
        <v>#N/A</v>
      </c>
      <c r="N317" s="2" t="e">
        <f t="shared" si="60"/>
        <v>#N/A</v>
      </c>
      <c r="O317" s="2" t="e">
        <f t="shared" si="72"/>
        <v>#N/A</v>
      </c>
      <c r="P317" s="2">
        <v>846159.09492941201</v>
      </c>
      <c r="Q317" s="2">
        <f t="shared" si="74"/>
        <v>800000</v>
      </c>
      <c r="R317" s="2">
        <f t="shared" si="69"/>
        <v>171714672.08566123</v>
      </c>
      <c r="S317" s="2">
        <f t="shared" si="61"/>
        <v>746848.38858854771</v>
      </c>
      <c r="T317" s="2">
        <f t="shared" si="62"/>
        <v>25854.857142857276</v>
      </c>
      <c r="U317" s="2">
        <f t="shared" si="63"/>
        <v>800000</v>
      </c>
      <c r="V317" s="2">
        <f t="shared" si="37"/>
        <v>100218787.83563516</v>
      </c>
      <c r="W317" s="2">
        <f t="shared" si="64"/>
        <v>626908.09104378521</v>
      </c>
      <c r="X317" s="2">
        <f t="shared" si="54"/>
        <v>173091.90895621479</v>
      </c>
      <c r="Y317" s="2">
        <f t="shared" si="65"/>
        <v>71495884.250026062</v>
      </c>
      <c r="Z317" s="2" t="str">
        <f t="shared" si="55"/>
        <v>MEEP</v>
      </c>
      <c r="AA317" s="2">
        <f>IF(Z317="HERE",Y317,AA316+Graph!$G$1*1000)</f>
        <v>88620023.234039813</v>
      </c>
      <c r="AB317" s="2">
        <f t="shared" si="66"/>
        <v>420000</v>
      </c>
      <c r="AC317" s="2">
        <f t="shared" si="67"/>
        <v>55607822.371444933</v>
      </c>
      <c r="AD317" s="3">
        <f t="shared" si="56"/>
        <v>52800000</v>
      </c>
      <c r="AE317" s="2">
        <f>IF(AE315&gt;=52800000,52800000,IF(AB296=Graph!G$1*1000,AE316+Graph!G$1*1000,AC317))</f>
        <v>52800000</v>
      </c>
      <c r="AF317" s="3">
        <f t="shared" si="57"/>
        <v>52800000</v>
      </c>
      <c r="AG317" s="3">
        <f t="shared" si="29"/>
        <v>50160000</v>
      </c>
      <c r="AH317" s="3" t="e">
        <f t="shared" si="53"/>
        <v>#N/A</v>
      </c>
    </row>
    <row r="318" spans="1:34" ht="15" x14ac:dyDescent="0.25">
      <c r="A318" s="1">
        <v>44494</v>
      </c>
      <c r="B318" s="2">
        <f t="shared" si="52"/>
        <v>240</v>
      </c>
      <c r="C318" s="7"/>
      <c r="D318" s="2" t="e">
        <f t="shared" si="58"/>
        <v>#N/A</v>
      </c>
      <c r="E318" s="2" t="e">
        <f t="shared" si="70"/>
        <v>#N/A</v>
      </c>
      <c r="F318" s="2">
        <v>748276.24927362055</v>
      </c>
      <c r="G318" s="2">
        <f t="shared" si="73"/>
        <v>748276.24927362055</v>
      </c>
      <c r="H318" s="2">
        <f t="shared" si="68"/>
        <v>158724806.3782399</v>
      </c>
      <c r="I318" s="7"/>
      <c r="J318" s="2" t="e">
        <f t="shared" si="59"/>
        <v>#N/A</v>
      </c>
      <c r="K318" s="2" t="e">
        <f t="shared" si="71"/>
        <v>#N/A</v>
      </c>
      <c r="L318" s="2">
        <f t="array" ref="L318">IF(COUNT($C319)=0,IF(COUNT($C318)=1,I318,SUM(L317+LOOKUP(2,1/(ISNUMBER($K$1:$K$194)),$K$1:$K$194))),I318)</f>
        <v>7001297.714285735</v>
      </c>
      <c r="M318" s="8" t="e">
        <f t="shared" si="28"/>
        <v>#N/A</v>
      </c>
      <c r="N318" s="2" t="e">
        <f t="shared" si="60"/>
        <v>#N/A</v>
      </c>
      <c r="O318" s="2" t="e">
        <f t="shared" si="72"/>
        <v>#N/A</v>
      </c>
      <c r="P318" s="2">
        <v>847944.65824332833</v>
      </c>
      <c r="Q318" s="2">
        <f t="shared" si="74"/>
        <v>800000</v>
      </c>
      <c r="R318" s="2">
        <f t="shared" si="69"/>
        <v>172514672.08566123</v>
      </c>
      <c r="S318" s="2">
        <f t="shared" si="61"/>
        <v>748276.249273628</v>
      </c>
      <c r="T318" s="2">
        <f t="shared" si="62"/>
        <v>25854.857142857276</v>
      </c>
      <c r="U318" s="2">
        <f t="shared" si="63"/>
        <v>800000</v>
      </c>
      <c r="V318" s="2">
        <f t="shared" si="37"/>
        <v>100847123.78736401</v>
      </c>
      <c r="W318" s="2">
        <f t="shared" si="64"/>
        <v>628335.9517288506</v>
      </c>
      <c r="X318" s="2">
        <f t="shared" si="54"/>
        <v>171664.0482711494</v>
      </c>
      <c r="Y318" s="2">
        <f t="shared" si="65"/>
        <v>71667548.298297212</v>
      </c>
      <c r="Z318" s="2" t="str">
        <f t="shared" si="55"/>
        <v>MEEP</v>
      </c>
      <c r="AA318" s="2">
        <f>IF(Z318="HERE",Y318,AA317+Graph!$G$1*1000)</f>
        <v>89040023.234039813</v>
      </c>
      <c r="AB318" s="2">
        <f t="shared" si="66"/>
        <v>420000</v>
      </c>
      <c r="AC318" s="2">
        <f t="shared" si="67"/>
        <v>55607822.371444933</v>
      </c>
      <c r="AD318" s="3">
        <f t="shared" si="56"/>
        <v>52800000</v>
      </c>
      <c r="AE318" s="2">
        <f>IF(AE316&gt;=52800000,52800000,IF(AB297=Graph!G$1*1000,AE317+Graph!G$1*1000,AC318))</f>
        <v>52800000</v>
      </c>
      <c r="AF318" s="3">
        <f t="shared" si="57"/>
        <v>52800000</v>
      </c>
      <c r="AG318" s="3">
        <f t="shared" si="29"/>
        <v>50160000</v>
      </c>
      <c r="AH318" s="3" t="e">
        <f t="shared" si="53"/>
        <v>#N/A</v>
      </c>
    </row>
    <row r="319" spans="1:34" ht="15" x14ac:dyDescent="0.25">
      <c r="A319" s="1">
        <v>44495</v>
      </c>
      <c r="B319" s="2">
        <f t="shared" si="52"/>
        <v>241</v>
      </c>
      <c r="C319" s="7"/>
      <c r="D319" s="2" t="e">
        <f t="shared" si="58"/>
        <v>#N/A</v>
      </c>
      <c r="E319" s="2" t="e">
        <f t="shared" si="70"/>
        <v>#N/A</v>
      </c>
      <c r="F319" s="2">
        <v>749704.10995867848</v>
      </c>
      <c r="G319" s="2">
        <f t="shared" si="73"/>
        <v>749704.10995867848</v>
      </c>
      <c r="H319" s="2">
        <f t="shared" si="68"/>
        <v>159474510.48819858</v>
      </c>
      <c r="I319" s="7"/>
      <c r="J319" s="2" t="e">
        <f t="shared" si="59"/>
        <v>#N/A</v>
      </c>
      <c r="K319" s="2" t="e">
        <f t="shared" si="71"/>
        <v>#N/A</v>
      </c>
      <c r="L319" s="2">
        <f t="array" ref="L319">IF(COUNT($C320)=0,IF(COUNT($C319)=1,I319,SUM(L318+LOOKUP(2,1/(ISNUMBER($K$1:$K$194)),$K$1:$K$194))),I319)</f>
        <v>7027152.5714285923</v>
      </c>
      <c r="M319" s="8" t="e">
        <f t="shared" ref="M319:M385" si="75">IF(COUNT(I319)=1, SUM(C319+I319),#N/A)</f>
        <v>#N/A</v>
      </c>
      <c r="N319" s="2" t="e">
        <f t="shared" si="60"/>
        <v>#N/A</v>
      </c>
      <c r="O319" s="2" t="e">
        <f t="shared" si="72"/>
        <v>#N/A</v>
      </c>
      <c r="P319" s="2">
        <v>849730.22155725956</v>
      </c>
      <c r="Q319" s="2">
        <f t="shared" si="74"/>
        <v>800000</v>
      </c>
      <c r="R319" s="2">
        <f t="shared" si="69"/>
        <v>173314672.08566123</v>
      </c>
      <c r="S319" s="2">
        <f t="shared" si="61"/>
        <v>749704.10995867848</v>
      </c>
      <c r="T319" s="2">
        <f t="shared" si="62"/>
        <v>25854.857142857276</v>
      </c>
      <c r="U319" s="2">
        <f t="shared" si="63"/>
        <v>800000</v>
      </c>
      <c r="V319" s="2">
        <f t="shared" si="37"/>
        <v>101476887.59977791</v>
      </c>
      <c r="W319" s="2">
        <f t="shared" si="64"/>
        <v>629763.81241390109</v>
      </c>
      <c r="X319" s="2">
        <f t="shared" si="54"/>
        <v>170236.18758609891</v>
      </c>
      <c r="Y319" s="2">
        <f t="shared" si="65"/>
        <v>71837784.48588331</v>
      </c>
      <c r="Z319" s="2" t="str">
        <f t="shared" si="55"/>
        <v>MEEP</v>
      </c>
      <c r="AA319" s="2">
        <f>IF(Z319="HERE",Y319,AA318+Graph!$G$1*1000)</f>
        <v>89460023.234039813</v>
      </c>
      <c r="AB319" s="2">
        <f t="shared" si="66"/>
        <v>420000</v>
      </c>
      <c r="AC319" s="2">
        <f t="shared" si="67"/>
        <v>55607822.371444933</v>
      </c>
      <c r="AD319" s="3">
        <f t="shared" si="56"/>
        <v>52800000</v>
      </c>
      <c r="AE319" s="2">
        <f>IF(AE317&gt;=52800000,52800000,IF(AB298=Graph!G$1*1000,AE318+Graph!G$1*1000,AC319))</f>
        <v>52800000</v>
      </c>
      <c r="AF319" s="3">
        <f t="shared" si="57"/>
        <v>52800000</v>
      </c>
      <c r="AG319" s="3">
        <f t="shared" si="29"/>
        <v>50160000</v>
      </c>
      <c r="AH319" s="3" t="e">
        <f t="shared" si="53"/>
        <v>#N/A</v>
      </c>
    </row>
    <row r="320" spans="1:34" ht="15" x14ac:dyDescent="0.25">
      <c r="A320" s="1">
        <v>44496</v>
      </c>
      <c r="B320" s="2">
        <f t="shared" si="52"/>
        <v>242</v>
      </c>
      <c r="C320" s="7"/>
      <c r="D320" s="2" t="e">
        <f t="shared" si="58"/>
        <v>#N/A</v>
      </c>
      <c r="E320" s="2" t="e">
        <f t="shared" si="70"/>
        <v>#N/A</v>
      </c>
      <c r="F320" s="2">
        <v>751131.97064373642</v>
      </c>
      <c r="G320" s="2">
        <f t="shared" si="73"/>
        <v>751131.97064373642</v>
      </c>
      <c r="H320" s="2">
        <f t="shared" si="68"/>
        <v>160225642.45884231</v>
      </c>
      <c r="I320" s="7"/>
      <c r="J320" s="2" t="e">
        <f t="shared" si="59"/>
        <v>#N/A</v>
      </c>
      <c r="K320" s="2" t="e">
        <f t="shared" si="71"/>
        <v>#N/A</v>
      </c>
      <c r="L320" s="2">
        <f t="array" ref="L320">IF(COUNT($C321)=0,IF(COUNT($C320)=1,I320,SUM(L319+LOOKUP(2,1/(ISNUMBER($K$1:$K$194)),$K$1:$K$194))),I320)</f>
        <v>7053007.4285714496</v>
      </c>
      <c r="M320" s="8" t="e">
        <f t="shared" si="75"/>
        <v>#N/A</v>
      </c>
      <c r="N320" s="2" t="e">
        <f t="shared" si="60"/>
        <v>#N/A</v>
      </c>
      <c r="O320" s="2" t="e">
        <f t="shared" si="72"/>
        <v>#N/A</v>
      </c>
      <c r="P320" s="2">
        <v>851515.78487117589</v>
      </c>
      <c r="Q320" s="2">
        <f t="shared" si="74"/>
        <v>800000</v>
      </c>
      <c r="R320" s="2">
        <f t="shared" si="69"/>
        <v>174114672.08566123</v>
      </c>
      <c r="S320" s="2">
        <f t="shared" si="61"/>
        <v>751131.97064372897</v>
      </c>
      <c r="T320" s="2">
        <f t="shared" si="62"/>
        <v>25854.857142857276</v>
      </c>
      <c r="U320" s="2">
        <f t="shared" si="63"/>
        <v>800000</v>
      </c>
      <c r="V320" s="2">
        <f t="shared" si="37"/>
        <v>102108079.27287687</v>
      </c>
      <c r="W320" s="2">
        <f t="shared" si="64"/>
        <v>631191.67309896648</v>
      </c>
      <c r="X320" s="2">
        <f t="shared" si="54"/>
        <v>168808.32690103352</v>
      </c>
      <c r="Y320" s="2">
        <f t="shared" si="65"/>
        <v>72006592.812784344</v>
      </c>
      <c r="Z320" s="2" t="str">
        <f t="shared" si="55"/>
        <v>MEEP</v>
      </c>
      <c r="AA320" s="2">
        <f>IF(Z320="HERE",Y320,AA319+Graph!$G$1*1000)</f>
        <v>89880023.234039813</v>
      </c>
      <c r="AB320" s="2">
        <f t="shared" si="66"/>
        <v>420000</v>
      </c>
      <c r="AC320" s="2">
        <f t="shared" si="67"/>
        <v>55607822.371444933</v>
      </c>
      <c r="AD320" s="3">
        <f t="shared" si="56"/>
        <v>52800000</v>
      </c>
      <c r="AE320" s="2">
        <f>IF(AE318&gt;=52800000,52800000,IF(AB299=Graph!G$1*1000,AE319+Graph!G$1*1000,AC320))</f>
        <v>52800000</v>
      </c>
      <c r="AF320" s="3">
        <f t="shared" si="57"/>
        <v>52800000</v>
      </c>
      <c r="AG320" s="3">
        <f t="shared" ref="AG320:AG385" si="76">SUM(AD299*0.9+AF299*0.05)</f>
        <v>50160000</v>
      </c>
      <c r="AH320" s="3" t="e">
        <f t="shared" si="53"/>
        <v>#N/A</v>
      </c>
    </row>
    <row r="321" spans="1:34" ht="15" x14ac:dyDescent="0.25">
      <c r="A321" s="1">
        <v>44497</v>
      </c>
      <c r="B321" s="2">
        <f t="shared" si="52"/>
        <v>243</v>
      </c>
      <c r="C321" s="7"/>
      <c r="D321" s="2" t="e">
        <f t="shared" si="58"/>
        <v>#N/A</v>
      </c>
      <c r="E321" s="2" t="e">
        <f t="shared" si="70"/>
        <v>#N/A</v>
      </c>
      <c r="F321" s="2">
        <v>752559.83132878691</v>
      </c>
      <c r="G321" s="2">
        <f t="shared" si="73"/>
        <v>752559.83132878691</v>
      </c>
      <c r="H321" s="2">
        <f t="shared" si="68"/>
        <v>160978202.29017109</v>
      </c>
      <c r="I321" s="7"/>
      <c r="J321" s="2" t="e">
        <f t="shared" si="59"/>
        <v>#N/A</v>
      </c>
      <c r="K321" s="2" t="e">
        <f t="shared" si="71"/>
        <v>#N/A</v>
      </c>
      <c r="L321" s="2">
        <f t="array" ref="L321">IF(COUNT($C322)=0,IF(COUNT($C321)=1,I321,SUM(L320+LOOKUP(2,1/(ISNUMBER($K$1:$K$194)),$K$1:$K$194))),I321)</f>
        <v>7078862.2857143069</v>
      </c>
      <c r="M321" s="8" t="e">
        <f t="shared" si="75"/>
        <v>#N/A</v>
      </c>
      <c r="N321" s="2" t="e">
        <f t="shared" si="60"/>
        <v>#N/A</v>
      </c>
      <c r="O321" s="2" t="e">
        <f t="shared" si="72"/>
        <v>#N/A</v>
      </c>
      <c r="P321" s="2">
        <v>853301.34818510711</v>
      </c>
      <c r="Q321" s="2">
        <f t="shared" si="74"/>
        <v>800000</v>
      </c>
      <c r="R321" s="2">
        <f t="shared" si="69"/>
        <v>174914672.08566123</v>
      </c>
      <c r="S321" s="2">
        <f t="shared" si="61"/>
        <v>752559.83132877946</v>
      </c>
      <c r="T321" s="2">
        <f t="shared" si="62"/>
        <v>25854.857142857276</v>
      </c>
      <c r="U321" s="2">
        <f t="shared" si="63"/>
        <v>800000</v>
      </c>
      <c r="V321" s="2">
        <f t="shared" si="37"/>
        <v>102740698.80666089</v>
      </c>
      <c r="W321" s="2">
        <f t="shared" si="64"/>
        <v>632619.53378401697</v>
      </c>
      <c r="X321" s="2">
        <f t="shared" si="54"/>
        <v>167380.46621598303</v>
      </c>
      <c r="Y321" s="2">
        <f t="shared" si="65"/>
        <v>72173973.279000327</v>
      </c>
      <c r="Z321" s="2" t="str">
        <f t="shared" si="55"/>
        <v>MEEP</v>
      </c>
      <c r="AA321" s="2">
        <f>IF(Z321="HERE",Y321,AA320+Graph!$G$1*1000)</f>
        <v>90300023.234039813</v>
      </c>
      <c r="AB321" s="2">
        <f t="shared" si="66"/>
        <v>420000</v>
      </c>
      <c r="AC321" s="2">
        <f t="shared" si="67"/>
        <v>55607822.371444933</v>
      </c>
      <c r="AD321" s="3">
        <f t="shared" si="56"/>
        <v>52800000</v>
      </c>
      <c r="AE321" s="2">
        <f>IF(AE319&gt;=52800000,52800000,IF(AB300=Graph!G$1*1000,AE320+Graph!G$1*1000,AC321))</f>
        <v>52800000</v>
      </c>
      <c r="AF321" s="3">
        <f t="shared" si="57"/>
        <v>52800000</v>
      </c>
      <c r="AG321" s="3">
        <f t="shared" si="76"/>
        <v>50160000</v>
      </c>
      <c r="AH321" s="3" t="e">
        <f t="shared" si="53"/>
        <v>#N/A</v>
      </c>
    </row>
    <row r="322" spans="1:34" ht="15" x14ac:dyDescent="0.25">
      <c r="A322" s="1">
        <v>44498</v>
      </c>
      <c r="B322" s="2">
        <f t="shared" si="52"/>
        <v>244</v>
      </c>
      <c r="C322" s="7"/>
      <c r="D322" s="2" t="e">
        <f t="shared" si="58"/>
        <v>#N/A</v>
      </c>
      <c r="E322" s="2" t="e">
        <f t="shared" si="70"/>
        <v>#N/A</v>
      </c>
      <c r="F322" s="2">
        <v>753987.69201384485</v>
      </c>
      <c r="G322" s="2">
        <f t="shared" si="73"/>
        <v>753987.69201384485</v>
      </c>
      <c r="H322" s="2">
        <f t="shared" si="68"/>
        <v>161732189.98218495</v>
      </c>
      <c r="I322" s="7"/>
      <c r="J322" s="2" t="e">
        <f t="shared" si="59"/>
        <v>#N/A</v>
      </c>
      <c r="K322" s="2" t="e">
        <f t="shared" si="71"/>
        <v>#N/A</v>
      </c>
      <c r="L322" s="2">
        <f t="array" ref="L322">IF(COUNT($C323)=0,IF(COUNT($C322)=1,I322,SUM(L321+LOOKUP(2,1/(ISNUMBER($K$1:$K$194)),$K$1:$K$194))),I322)</f>
        <v>7104717.1428571641</v>
      </c>
      <c r="M322" s="8" t="e">
        <f t="shared" si="75"/>
        <v>#N/A</v>
      </c>
      <c r="N322" s="2" t="e">
        <f t="shared" si="60"/>
        <v>#N/A</v>
      </c>
      <c r="O322" s="2" t="e">
        <f t="shared" si="72"/>
        <v>#N/A</v>
      </c>
      <c r="P322" s="2">
        <v>855086.91149902344</v>
      </c>
      <c r="Q322" s="2">
        <f t="shared" si="74"/>
        <v>800000</v>
      </c>
      <c r="R322" s="2">
        <f t="shared" si="69"/>
        <v>175714672.08566123</v>
      </c>
      <c r="S322" s="2">
        <f t="shared" si="61"/>
        <v>753987.69201385975</v>
      </c>
      <c r="T322" s="2">
        <f t="shared" si="62"/>
        <v>25854.857142857276</v>
      </c>
      <c r="U322" s="2">
        <f t="shared" si="63"/>
        <v>800000</v>
      </c>
      <c r="V322" s="2">
        <f t="shared" si="37"/>
        <v>103374746.20112997</v>
      </c>
      <c r="W322" s="2">
        <f t="shared" si="64"/>
        <v>634047.39446908236</v>
      </c>
      <c r="X322" s="2">
        <f t="shared" si="54"/>
        <v>165952.60553091764</v>
      </c>
      <c r="Y322" s="2">
        <f t="shared" si="65"/>
        <v>72339925.884531245</v>
      </c>
      <c r="Z322" s="2" t="str">
        <f t="shared" si="55"/>
        <v>MEEP</v>
      </c>
      <c r="AA322" s="2">
        <f>IF(Z322="HERE",Y322,AA321+Graph!$G$1*1000)</f>
        <v>90720023.234039813</v>
      </c>
      <c r="AB322" s="2">
        <f t="shared" si="66"/>
        <v>420000</v>
      </c>
      <c r="AC322" s="2">
        <f t="shared" si="67"/>
        <v>55607822.371444933</v>
      </c>
      <c r="AD322" s="3">
        <f t="shared" si="56"/>
        <v>52800000</v>
      </c>
      <c r="AE322" s="2">
        <f>IF(AE320&gt;=52800000,52800000,IF(AB301=Graph!G$1*1000,AE321+Graph!G$1*1000,AC322))</f>
        <v>52800000</v>
      </c>
      <c r="AF322" s="3">
        <f t="shared" si="57"/>
        <v>52800000</v>
      </c>
      <c r="AG322" s="3">
        <f t="shared" si="76"/>
        <v>50160000</v>
      </c>
      <c r="AH322" s="3" t="e">
        <f t="shared" si="53"/>
        <v>#N/A</v>
      </c>
    </row>
    <row r="323" spans="1:34" ht="15" x14ac:dyDescent="0.25">
      <c r="A323" s="1">
        <v>44499</v>
      </c>
      <c r="B323" s="2">
        <f t="shared" si="52"/>
        <v>245</v>
      </c>
      <c r="C323" s="7"/>
      <c r="D323" s="2" t="e">
        <f t="shared" si="58"/>
        <v>#N/A</v>
      </c>
      <c r="E323" s="2" t="e">
        <f t="shared" si="70"/>
        <v>#N/A</v>
      </c>
      <c r="F323" s="2">
        <v>755415.55269890279</v>
      </c>
      <c r="G323" s="2">
        <f t="shared" si="73"/>
        <v>755415.55269890279</v>
      </c>
      <c r="H323" s="2">
        <f t="shared" si="68"/>
        <v>162487605.53488386</v>
      </c>
      <c r="I323" s="7"/>
      <c r="J323" s="2" t="e">
        <f t="shared" si="59"/>
        <v>#N/A</v>
      </c>
      <c r="K323" s="2" t="e">
        <f t="shared" si="71"/>
        <v>#N/A</v>
      </c>
      <c r="L323" s="2">
        <f t="array" ref="L323">IF(COUNT($C324)=0,IF(COUNT($C323)=1,I323,SUM(L322+LOOKUP(2,1/(ISNUMBER($K$1:$K$194)),$K$1:$K$194))),I323)</f>
        <v>7130572.0000000214</v>
      </c>
      <c r="M323" s="8" t="e">
        <f t="shared" si="75"/>
        <v>#N/A</v>
      </c>
      <c r="N323" s="2" t="e">
        <f t="shared" si="60"/>
        <v>#N/A</v>
      </c>
      <c r="O323" s="2" t="e">
        <f t="shared" si="72"/>
        <v>#N/A</v>
      </c>
      <c r="P323" s="2">
        <v>856872.47481295466</v>
      </c>
      <c r="Q323" s="2">
        <f t="shared" si="74"/>
        <v>800000</v>
      </c>
      <c r="R323" s="2">
        <f t="shared" si="69"/>
        <v>176514672.08566123</v>
      </c>
      <c r="S323" s="2">
        <f t="shared" si="61"/>
        <v>755415.55269891024</v>
      </c>
      <c r="T323" s="2">
        <f t="shared" si="62"/>
        <v>25854.857142857276</v>
      </c>
      <c r="U323" s="2">
        <f t="shared" si="63"/>
        <v>800000</v>
      </c>
      <c r="V323" s="2">
        <f t="shared" si="37"/>
        <v>104010221.45628411</v>
      </c>
      <c r="W323" s="2">
        <f t="shared" si="64"/>
        <v>635475.25515413284</v>
      </c>
      <c r="X323" s="2">
        <f t="shared" si="54"/>
        <v>164524.74484586716</v>
      </c>
      <c r="Y323" s="2">
        <f t="shared" si="65"/>
        <v>72504450.629377112</v>
      </c>
      <c r="Z323" s="2" t="str">
        <f t="shared" si="55"/>
        <v>MEEP</v>
      </c>
      <c r="AA323" s="2">
        <f>IF(Z323="HERE",Y323,AA322+Graph!$G$1*1000)</f>
        <v>91140023.234039813</v>
      </c>
      <c r="AB323" s="2">
        <f t="shared" si="66"/>
        <v>420000</v>
      </c>
      <c r="AC323" s="2">
        <f t="shared" si="67"/>
        <v>55607822.371444933</v>
      </c>
      <c r="AD323" s="3">
        <f t="shared" si="56"/>
        <v>52800000</v>
      </c>
      <c r="AE323" s="2">
        <f>IF(AE321&gt;=52800000,52800000,IF(AB302=Graph!G$1*1000,AE322+Graph!G$1*1000,AC323))</f>
        <v>52800000</v>
      </c>
      <c r="AF323" s="3">
        <f t="shared" si="57"/>
        <v>52800000</v>
      </c>
      <c r="AG323" s="3">
        <f t="shared" si="76"/>
        <v>50160000</v>
      </c>
      <c r="AH323" s="3" t="e">
        <f t="shared" si="53"/>
        <v>#N/A</v>
      </c>
    </row>
    <row r="324" spans="1:34" ht="15" x14ac:dyDescent="0.25">
      <c r="A324" s="1">
        <v>44500</v>
      </c>
      <c r="B324" s="2">
        <f t="shared" si="52"/>
        <v>246</v>
      </c>
      <c r="C324" s="7"/>
      <c r="D324" s="2" t="e">
        <f t="shared" si="58"/>
        <v>#N/A</v>
      </c>
      <c r="E324" s="2" t="e">
        <f t="shared" si="70"/>
        <v>#N/A</v>
      </c>
      <c r="F324" s="2">
        <v>756843.41338396072</v>
      </c>
      <c r="G324" s="2">
        <f t="shared" si="73"/>
        <v>756843.41338396072</v>
      </c>
      <c r="H324" s="2">
        <f t="shared" si="68"/>
        <v>163244448.94826782</v>
      </c>
      <c r="I324" s="7"/>
      <c r="J324" s="2" t="e">
        <f t="shared" si="59"/>
        <v>#N/A</v>
      </c>
      <c r="K324" s="2" t="e">
        <f t="shared" si="71"/>
        <v>#N/A</v>
      </c>
      <c r="L324" s="2">
        <f t="array" ref="L324">IF(COUNT($C325)=0,IF(COUNT($C324)=1,I324,SUM(L323+LOOKUP(2,1/(ISNUMBER($K$1:$K$194)),$K$1:$K$194))),I324)</f>
        <v>7156426.8571428787</v>
      </c>
      <c r="M324" s="8" t="e">
        <f t="shared" si="75"/>
        <v>#N/A</v>
      </c>
      <c r="N324" s="2" t="e">
        <f t="shared" si="60"/>
        <v>#N/A</v>
      </c>
      <c r="O324" s="2" t="e">
        <f t="shared" si="72"/>
        <v>#N/A</v>
      </c>
      <c r="P324" s="2">
        <v>858658.03812688589</v>
      </c>
      <c r="Q324" s="2">
        <f t="shared" si="74"/>
        <v>800000</v>
      </c>
      <c r="R324" s="2">
        <f t="shared" si="69"/>
        <v>177314672.08566123</v>
      </c>
      <c r="S324" s="2">
        <f t="shared" si="61"/>
        <v>756843.41338396072</v>
      </c>
      <c r="T324" s="2">
        <f t="shared" si="62"/>
        <v>25854.857142857276</v>
      </c>
      <c r="U324" s="2">
        <f t="shared" si="63"/>
        <v>800000</v>
      </c>
      <c r="V324" s="2">
        <f t="shared" si="37"/>
        <v>104647124.57212329</v>
      </c>
      <c r="W324" s="2">
        <f t="shared" si="64"/>
        <v>636903.11583918333</v>
      </c>
      <c r="X324" s="2">
        <f t="shared" si="54"/>
        <v>163096.88416081667</v>
      </c>
      <c r="Y324" s="2">
        <f t="shared" si="65"/>
        <v>72667547.513537928</v>
      </c>
      <c r="Z324" s="2" t="str">
        <f t="shared" si="55"/>
        <v>MEEP</v>
      </c>
      <c r="AA324" s="2">
        <f>IF(Z324="HERE",Y324,AA323+Graph!$G$1*1000)</f>
        <v>91560023.234039813</v>
      </c>
      <c r="AB324" s="2">
        <f t="shared" si="66"/>
        <v>420000</v>
      </c>
      <c r="AC324" s="2">
        <f t="shared" si="67"/>
        <v>55607822.371444933</v>
      </c>
      <c r="AD324" s="3">
        <f t="shared" si="56"/>
        <v>52800000</v>
      </c>
      <c r="AE324" s="2">
        <f>IF(AE322&gt;=52800000,52800000,IF(AB303=Graph!G$1*1000,AE323+Graph!G$1*1000,AC324))</f>
        <v>52800000</v>
      </c>
      <c r="AF324" s="3">
        <f t="shared" si="57"/>
        <v>52800000</v>
      </c>
      <c r="AG324" s="3">
        <f t="shared" si="76"/>
        <v>50160000</v>
      </c>
      <c r="AH324" s="3" t="e">
        <f t="shared" si="53"/>
        <v>#N/A</v>
      </c>
    </row>
    <row r="325" spans="1:34" ht="15" x14ac:dyDescent="0.25">
      <c r="A325" s="1">
        <v>44501</v>
      </c>
      <c r="B325" s="2">
        <f t="shared" si="52"/>
        <v>247</v>
      </c>
      <c r="C325" s="7"/>
      <c r="D325" s="2" t="e">
        <f t="shared" si="58"/>
        <v>#N/A</v>
      </c>
      <c r="E325" s="2" t="e">
        <f t="shared" si="70"/>
        <v>#N/A</v>
      </c>
      <c r="F325" s="2">
        <v>758271.27406901866</v>
      </c>
      <c r="G325" s="2">
        <f t="shared" si="73"/>
        <v>758271.27406901866</v>
      </c>
      <c r="H325" s="2">
        <f t="shared" si="68"/>
        <v>164002720.22233683</v>
      </c>
      <c r="I325" s="7"/>
      <c r="J325" s="2" t="e">
        <f t="shared" si="59"/>
        <v>#N/A</v>
      </c>
      <c r="K325" s="2" t="e">
        <f t="shared" si="71"/>
        <v>#N/A</v>
      </c>
      <c r="L325" s="2">
        <f t="array" ref="L325">IF(COUNT($C326)=0,IF(COUNT($C325)=1,I325,SUM(L324+LOOKUP(2,1/(ISNUMBER($K$1:$K$194)),$K$1:$K$194))),I325)</f>
        <v>7182281.714285736</v>
      </c>
      <c r="M325" s="8" t="e">
        <f t="shared" si="75"/>
        <v>#N/A</v>
      </c>
      <c r="N325" s="2" t="e">
        <f t="shared" si="60"/>
        <v>#N/A</v>
      </c>
      <c r="O325" s="2" t="e">
        <f t="shared" si="72"/>
        <v>#N/A</v>
      </c>
      <c r="P325" s="2">
        <v>860443.60144080222</v>
      </c>
      <c r="Q325" s="2">
        <f t="shared" si="74"/>
        <v>800000</v>
      </c>
      <c r="R325" s="2">
        <f t="shared" si="69"/>
        <v>178114672.08566123</v>
      </c>
      <c r="S325" s="2">
        <f t="shared" si="61"/>
        <v>758271.27406901121</v>
      </c>
      <c r="T325" s="2">
        <f t="shared" si="62"/>
        <v>25854.857142857276</v>
      </c>
      <c r="U325" s="2">
        <f t="shared" si="63"/>
        <v>800000</v>
      </c>
      <c r="V325" s="2">
        <f t="shared" si="37"/>
        <v>105285455.54864754</v>
      </c>
      <c r="W325" s="2">
        <f t="shared" si="64"/>
        <v>638330.97652424872</v>
      </c>
      <c r="X325" s="2">
        <f t="shared" si="54"/>
        <v>161669.02347575128</v>
      </c>
      <c r="Y325" s="2">
        <f t="shared" si="65"/>
        <v>72829216.53701368</v>
      </c>
      <c r="Z325" s="2" t="str">
        <f t="shared" si="55"/>
        <v>MEEP</v>
      </c>
      <c r="AA325" s="2">
        <f>IF(Z325="HERE",Y325,AA324+Graph!$G$1*1000)</f>
        <v>91980023.234039813</v>
      </c>
      <c r="AB325" s="2">
        <f t="shared" si="66"/>
        <v>420000</v>
      </c>
      <c r="AC325" s="2">
        <f t="shared" si="67"/>
        <v>55607822.371444933</v>
      </c>
      <c r="AD325" s="3">
        <f t="shared" si="56"/>
        <v>52800000</v>
      </c>
      <c r="AE325" s="2">
        <f>IF(AE323&gt;=52800000,52800000,IF(AB304=Graph!G$1*1000,AE324+Graph!G$1*1000,AC325))</f>
        <v>52800000</v>
      </c>
      <c r="AF325" s="3">
        <f t="shared" si="57"/>
        <v>52800000</v>
      </c>
      <c r="AG325" s="3">
        <f t="shared" si="76"/>
        <v>50160000</v>
      </c>
      <c r="AH325" s="3" t="e">
        <f t="shared" si="53"/>
        <v>#N/A</v>
      </c>
    </row>
    <row r="326" spans="1:34" ht="15" x14ac:dyDescent="0.25">
      <c r="A326" s="1">
        <v>44502</v>
      </c>
      <c r="B326" s="2">
        <f t="shared" si="52"/>
        <v>248</v>
      </c>
      <c r="C326" s="7"/>
      <c r="D326" s="2" t="e">
        <f t="shared" si="58"/>
        <v>#N/A</v>
      </c>
      <c r="E326" s="2" t="e">
        <f t="shared" si="70"/>
        <v>#N/A</v>
      </c>
      <c r="F326" s="2">
        <v>759699.1347540766</v>
      </c>
      <c r="G326" s="2">
        <f t="shared" si="73"/>
        <v>759699.1347540766</v>
      </c>
      <c r="H326" s="2">
        <f t="shared" si="68"/>
        <v>164762419.35709089</v>
      </c>
      <c r="I326" s="7"/>
      <c r="J326" s="2" t="e">
        <f t="shared" si="59"/>
        <v>#N/A</v>
      </c>
      <c r="K326" s="2" t="e">
        <f t="shared" si="71"/>
        <v>#N/A</v>
      </c>
      <c r="L326" s="2">
        <f t="array" ref="L326">IF(COUNT($C327)=0,IF(COUNT($C326)=1,I326,SUM(L325+LOOKUP(2,1/(ISNUMBER($K$1:$K$194)),$K$1:$K$194))),I326)</f>
        <v>7208136.5714285932</v>
      </c>
      <c r="M326" s="8" t="e">
        <f t="shared" si="75"/>
        <v>#N/A</v>
      </c>
      <c r="N326" s="2" t="e">
        <f t="shared" si="60"/>
        <v>#N/A</v>
      </c>
      <c r="O326" s="2" t="e">
        <f t="shared" si="72"/>
        <v>#N/A</v>
      </c>
      <c r="P326" s="2">
        <v>862229.16475473344</v>
      </c>
      <c r="Q326" s="2">
        <f t="shared" si="74"/>
        <v>800000</v>
      </c>
      <c r="R326" s="2">
        <f t="shared" si="69"/>
        <v>178914672.08566123</v>
      </c>
      <c r="S326" s="2">
        <f t="shared" si="61"/>
        <v>759699.1347540617</v>
      </c>
      <c r="T326" s="2">
        <f t="shared" si="62"/>
        <v>25854.857142857276</v>
      </c>
      <c r="U326" s="2">
        <f t="shared" si="63"/>
        <v>800000</v>
      </c>
      <c r="V326" s="2">
        <f t="shared" si="37"/>
        <v>105925214.38585684</v>
      </c>
      <c r="W326" s="2">
        <f t="shared" si="64"/>
        <v>639758.83720929921</v>
      </c>
      <c r="X326" s="2">
        <f t="shared" si="54"/>
        <v>160241.16279070079</v>
      </c>
      <c r="Y326" s="2">
        <f t="shared" si="65"/>
        <v>72989457.699804381</v>
      </c>
      <c r="Z326" s="2" t="str">
        <f t="shared" si="55"/>
        <v>MEEP</v>
      </c>
      <c r="AA326" s="2">
        <f>IF(Z326="HERE",Y326,AA325+Graph!$G$1*1000)</f>
        <v>92400023.234039813</v>
      </c>
      <c r="AB326" s="2">
        <f t="shared" si="66"/>
        <v>420000</v>
      </c>
      <c r="AC326" s="2">
        <f t="shared" si="67"/>
        <v>55607822.371444933</v>
      </c>
      <c r="AD326" s="3">
        <f t="shared" si="56"/>
        <v>52800000</v>
      </c>
      <c r="AE326" s="2">
        <f>IF(AE324&gt;=52800000,52800000,IF(AB305=Graph!G$1*1000,AE325+Graph!G$1*1000,AC326))</f>
        <v>52800000</v>
      </c>
      <c r="AF326" s="3">
        <f t="shared" si="57"/>
        <v>52800000</v>
      </c>
      <c r="AG326" s="3">
        <f t="shared" si="76"/>
        <v>50160000</v>
      </c>
      <c r="AH326" s="3" t="e">
        <f t="shared" si="53"/>
        <v>#N/A</v>
      </c>
    </row>
    <row r="327" spans="1:34" ht="15" x14ac:dyDescent="0.25">
      <c r="A327" s="1">
        <v>44503</v>
      </c>
      <c r="B327" s="2">
        <f t="shared" si="52"/>
        <v>249</v>
      </c>
      <c r="C327" s="7"/>
      <c r="D327" s="2" t="e">
        <f t="shared" si="58"/>
        <v>#N/A</v>
      </c>
      <c r="E327" s="2" t="e">
        <f t="shared" si="70"/>
        <v>#N/A</v>
      </c>
      <c r="F327" s="2">
        <v>761126.99543913454</v>
      </c>
      <c r="G327" s="2">
        <f t="shared" si="73"/>
        <v>761126.99543913454</v>
      </c>
      <c r="H327" s="2">
        <f t="shared" si="68"/>
        <v>165523546.35253003</v>
      </c>
      <c r="I327" s="7"/>
      <c r="J327" s="2" t="e">
        <f t="shared" si="59"/>
        <v>#N/A</v>
      </c>
      <c r="K327" s="2" t="e">
        <f t="shared" si="71"/>
        <v>#N/A</v>
      </c>
      <c r="L327" s="2">
        <f t="array" ref="L327">IF(COUNT($C328)=0,IF(COUNT($C327)=1,I327,SUM(L326+LOOKUP(2,1/(ISNUMBER($K$1:$K$194)),$K$1:$K$194))),I327)</f>
        <v>7233991.4285714505</v>
      </c>
      <c r="M327" s="8" t="e">
        <f t="shared" si="75"/>
        <v>#N/A</v>
      </c>
      <c r="N327" s="2" t="e">
        <f t="shared" si="60"/>
        <v>#N/A</v>
      </c>
      <c r="O327" s="2" t="e">
        <f t="shared" si="72"/>
        <v>#N/A</v>
      </c>
      <c r="P327" s="2">
        <v>864014.72806864977</v>
      </c>
      <c r="Q327" s="2">
        <f t="shared" si="74"/>
        <v>800000</v>
      </c>
      <c r="R327" s="2">
        <f t="shared" si="69"/>
        <v>179714672.08566123</v>
      </c>
      <c r="S327" s="2">
        <f t="shared" si="61"/>
        <v>761126.99543914199</v>
      </c>
      <c r="T327" s="2">
        <f t="shared" si="62"/>
        <v>25854.857142857276</v>
      </c>
      <c r="U327" s="2">
        <f t="shared" si="63"/>
        <v>800000</v>
      </c>
      <c r="V327" s="2">
        <f t="shared" si="37"/>
        <v>106566401.0837512</v>
      </c>
      <c r="W327" s="2">
        <f t="shared" si="64"/>
        <v>641186.6978943646</v>
      </c>
      <c r="X327" s="2">
        <f t="shared" si="54"/>
        <v>158813.3021056354</v>
      </c>
      <c r="Y327" s="2">
        <f t="shared" si="65"/>
        <v>73148271.001910016</v>
      </c>
      <c r="Z327" s="2" t="str">
        <f t="shared" si="55"/>
        <v>MEEP</v>
      </c>
      <c r="AA327" s="2">
        <f>IF(Z327="HERE",Y327,AA326+Graph!$G$1*1000)</f>
        <v>92820023.234039813</v>
      </c>
      <c r="AB327" s="2">
        <f t="shared" si="66"/>
        <v>420000</v>
      </c>
      <c r="AC327" s="2">
        <f t="shared" si="67"/>
        <v>55607822.371444933</v>
      </c>
      <c r="AD327" s="3">
        <f t="shared" si="56"/>
        <v>52800000</v>
      </c>
      <c r="AE327" s="2">
        <f>IF(AE325&gt;=52800000,52800000,IF(AB306=Graph!G$1*1000,AE326+Graph!G$1*1000,AC327))</f>
        <v>52800000</v>
      </c>
      <c r="AF327" s="3">
        <f t="shared" si="57"/>
        <v>52800000</v>
      </c>
      <c r="AG327" s="3">
        <f t="shared" si="76"/>
        <v>50160000</v>
      </c>
      <c r="AH327" s="3" t="e">
        <f t="shared" si="53"/>
        <v>#N/A</v>
      </c>
    </row>
    <row r="328" spans="1:34" ht="15" x14ac:dyDescent="0.25">
      <c r="A328" s="1">
        <v>44504</v>
      </c>
      <c r="B328" s="2">
        <f t="shared" si="52"/>
        <v>250</v>
      </c>
      <c r="C328" s="7"/>
      <c r="D328" s="2" t="e">
        <f t="shared" si="58"/>
        <v>#N/A</v>
      </c>
      <c r="E328" s="2" t="e">
        <f t="shared" si="70"/>
        <v>#N/A</v>
      </c>
      <c r="F328" s="2">
        <v>762554.85612418503</v>
      </c>
      <c r="G328" s="2">
        <f t="shared" si="73"/>
        <v>762554.85612418503</v>
      </c>
      <c r="H328" s="2">
        <f t="shared" si="68"/>
        <v>166286101.20865422</v>
      </c>
      <c r="I328" s="7"/>
      <c r="J328" s="2" t="e">
        <f t="shared" si="59"/>
        <v>#N/A</v>
      </c>
      <c r="K328" s="2" t="e">
        <f t="shared" si="71"/>
        <v>#N/A</v>
      </c>
      <c r="L328" s="2">
        <f t="array" ref="L328">IF(COUNT($C329)=0,IF(COUNT($C328)=1,I328,SUM(L327+LOOKUP(2,1/(ISNUMBER($K$1:$K$194)),$K$1:$K$194))),I328)</f>
        <v>7259846.2857143078</v>
      </c>
      <c r="M328" s="8" t="e">
        <f t="shared" si="75"/>
        <v>#N/A</v>
      </c>
      <c r="N328" s="2" t="e">
        <f t="shared" si="60"/>
        <v>#N/A</v>
      </c>
      <c r="O328" s="2" t="e">
        <f t="shared" si="72"/>
        <v>#N/A</v>
      </c>
      <c r="P328" s="2">
        <v>865800.291382581</v>
      </c>
      <c r="Q328" s="2">
        <f t="shared" si="74"/>
        <v>800000</v>
      </c>
      <c r="R328" s="2">
        <f t="shared" si="69"/>
        <v>180514672.08566123</v>
      </c>
      <c r="S328" s="2">
        <f t="shared" si="61"/>
        <v>762554.85612419248</v>
      </c>
      <c r="T328" s="2">
        <f t="shared" si="62"/>
        <v>25854.857142857276</v>
      </c>
      <c r="U328" s="2">
        <f t="shared" si="63"/>
        <v>800000</v>
      </c>
      <c r="V328" s="2">
        <f t="shared" si="37"/>
        <v>107209015.64233062</v>
      </c>
      <c r="W328" s="2">
        <f t="shared" si="64"/>
        <v>642614.55857941508</v>
      </c>
      <c r="X328" s="2">
        <f t="shared" si="54"/>
        <v>157385.44142058492</v>
      </c>
      <c r="Y328" s="2">
        <f t="shared" si="65"/>
        <v>73305656.443330601</v>
      </c>
      <c r="Z328" s="2" t="str">
        <f t="shared" si="55"/>
        <v>MEEP</v>
      </c>
      <c r="AA328" s="2">
        <f>IF(Z328="HERE",Y328,AA327+Graph!$G$1*1000)</f>
        <v>93240023.234039813</v>
      </c>
      <c r="AB328" s="2">
        <f t="shared" si="66"/>
        <v>420000</v>
      </c>
      <c r="AC328" s="2">
        <f t="shared" si="67"/>
        <v>55607822.371444933</v>
      </c>
      <c r="AD328" s="3">
        <f t="shared" si="56"/>
        <v>52800000</v>
      </c>
      <c r="AE328" s="2">
        <f>IF(AE326&gt;=52800000,52800000,IF(AB307=Graph!G$1*1000,AE327+Graph!G$1*1000,AC328))</f>
        <v>52800000</v>
      </c>
      <c r="AF328" s="3">
        <f t="shared" si="57"/>
        <v>52800000</v>
      </c>
      <c r="AG328" s="3">
        <f t="shared" si="76"/>
        <v>50160000</v>
      </c>
      <c r="AH328" s="3" t="e">
        <f t="shared" si="53"/>
        <v>#N/A</v>
      </c>
    </row>
    <row r="329" spans="1:34" ht="15" x14ac:dyDescent="0.25">
      <c r="A329" s="1">
        <v>44505</v>
      </c>
      <c r="B329" s="2">
        <f t="shared" si="52"/>
        <v>251</v>
      </c>
      <c r="C329" s="7"/>
      <c r="D329" s="2" t="e">
        <f t="shared" si="58"/>
        <v>#N/A</v>
      </c>
      <c r="E329" s="2" t="e">
        <f t="shared" si="70"/>
        <v>#N/A</v>
      </c>
      <c r="F329" s="2">
        <v>763982.71680924296</v>
      </c>
      <c r="G329" s="2">
        <f t="shared" si="73"/>
        <v>763982.71680924296</v>
      </c>
      <c r="H329" s="2">
        <f t="shared" si="68"/>
        <v>167050083.92546347</v>
      </c>
      <c r="I329" s="7"/>
      <c r="J329" s="2" t="e">
        <f t="shared" si="59"/>
        <v>#N/A</v>
      </c>
      <c r="K329" s="2" t="e">
        <f t="shared" si="71"/>
        <v>#N/A</v>
      </c>
      <c r="L329" s="2">
        <f t="array" ref="L329">IF(COUNT($C330)=0,IF(COUNT($C329)=1,I329,SUM(L328+LOOKUP(2,1/(ISNUMBER($K$1:$K$194)),$K$1:$K$194))),I329)</f>
        <v>7285701.1428571651</v>
      </c>
      <c r="M329" s="8" t="e">
        <f t="shared" si="75"/>
        <v>#N/A</v>
      </c>
      <c r="N329" s="2" t="e">
        <f t="shared" si="60"/>
        <v>#N/A</v>
      </c>
      <c r="O329" s="2" t="e">
        <f t="shared" si="72"/>
        <v>#N/A</v>
      </c>
      <c r="P329" s="2">
        <v>867585.85469649732</v>
      </c>
      <c r="Q329" s="2">
        <f t="shared" si="74"/>
        <v>800000</v>
      </c>
      <c r="R329" s="2">
        <f t="shared" si="69"/>
        <v>181314672.08566123</v>
      </c>
      <c r="S329" s="2">
        <f t="shared" si="61"/>
        <v>763982.71680924296</v>
      </c>
      <c r="T329" s="2">
        <f t="shared" si="62"/>
        <v>25854.857142857276</v>
      </c>
      <c r="U329" s="2">
        <f t="shared" si="63"/>
        <v>800000</v>
      </c>
      <c r="V329" s="2">
        <f t="shared" si="37"/>
        <v>107853058.06159508</v>
      </c>
      <c r="W329" s="2">
        <f t="shared" si="64"/>
        <v>644042.41926446557</v>
      </c>
      <c r="X329" s="2">
        <f t="shared" si="54"/>
        <v>155957.58073553443</v>
      </c>
      <c r="Y329" s="2">
        <f t="shared" si="65"/>
        <v>73461614.024066135</v>
      </c>
      <c r="Z329" s="2" t="str">
        <f t="shared" si="55"/>
        <v>MEEP</v>
      </c>
      <c r="AA329" s="2">
        <f>IF(Z329="HERE",Y329,AA328+Graph!$G$1*1000)</f>
        <v>93660023.234039813</v>
      </c>
      <c r="AB329" s="2">
        <f t="shared" si="66"/>
        <v>420000</v>
      </c>
      <c r="AC329" s="2">
        <f t="shared" si="67"/>
        <v>55607822.371444933</v>
      </c>
      <c r="AD329" s="3">
        <f t="shared" si="56"/>
        <v>52800000</v>
      </c>
      <c r="AE329" s="2">
        <f>IF(AE327&gt;=52800000,52800000,IF(AB308=Graph!G$1*1000,AE328+Graph!G$1*1000,AC329))</f>
        <v>52800000</v>
      </c>
      <c r="AF329" s="3">
        <f t="shared" si="57"/>
        <v>52800000</v>
      </c>
      <c r="AG329" s="3">
        <f t="shared" si="76"/>
        <v>50160000</v>
      </c>
      <c r="AH329" s="3" t="e">
        <f t="shared" si="53"/>
        <v>#N/A</v>
      </c>
    </row>
    <row r="330" spans="1:34" ht="15" x14ac:dyDescent="0.25">
      <c r="A330" s="1">
        <v>44506</v>
      </c>
      <c r="B330" s="2">
        <f t="shared" si="52"/>
        <v>252</v>
      </c>
      <c r="C330" s="7"/>
      <c r="D330" s="2" t="e">
        <f t="shared" si="58"/>
        <v>#N/A</v>
      </c>
      <c r="E330" s="2" t="e">
        <f t="shared" si="70"/>
        <v>#N/A</v>
      </c>
      <c r="F330" s="2">
        <v>765410.5774943009</v>
      </c>
      <c r="G330" s="2">
        <f t="shared" si="73"/>
        <v>765410.5774943009</v>
      </c>
      <c r="H330" s="2">
        <f t="shared" si="68"/>
        <v>167815494.50295776</v>
      </c>
      <c r="I330" s="7"/>
      <c r="J330" s="2" t="e">
        <f t="shared" si="59"/>
        <v>#N/A</v>
      </c>
      <c r="K330" s="2" t="e">
        <f t="shared" si="71"/>
        <v>#N/A</v>
      </c>
      <c r="L330" s="2">
        <f t="array" ref="L330">IF(COUNT($C331)=0,IF(COUNT($C330)=1,I330,SUM(L329+LOOKUP(2,1/(ISNUMBER($K$1:$K$194)),$K$1:$K$194))),I330)</f>
        <v>7311556.0000000224</v>
      </c>
      <c r="M330" s="8" t="e">
        <f t="shared" si="75"/>
        <v>#N/A</v>
      </c>
      <c r="N330" s="2" t="e">
        <f t="shared" si="60"/>
        <v>#N/A</v>
      </c>
      <c r="O330" s="2" t="e">
        <f t="shared" si="72"/>
        <v>#N/A</v>
      </c>
      <c r="P330" s="2">
        <v>869371.41801042855</v>
      </c>
      <c r="Q330" s="2">
        <f t="shared" si="74"/>
        <v>800000</v>
      </c>
      <c r="R330" s="2">
        <f t="shared" si="69"/>
        <v>182114672.08566123</v>
      </c>
      <c r="S330" s="2">
        <f t="shared" si="61"/>
        <v>765410.57749429345</v>
      </c>
      <c r="T330" s="2">
        <f t="shared" si="62"/>
        <v>25854.857142857276</v>
      </c>
      <c r="U330" s="2">
        <f t="shared" si="63"/>
        <v>800000</v>
      </c>
      <c r="V330" s="2">
        <f t="shared" si="37"/>
        <v>108498528.34154461</v>
      </c>
      <c r="W330" s="2">
        <f t="shared" si="64"/>
        <v>645470.27994953096</v>
      </c>
      <c r="X330" s="2">
        <f t="shared" si="54"/>
        <v>154529.72005046904</v>
      </c>
      <c r="Y330" s="2">
        <f t="shared" si="65"/>
        <v>73616143.744116604</v>
      </c>
      <c r="Z330" s="2" t="str">
        <f t="shared" si="55"/>
        <v>MEEP</v>
      </c>
      <c r="AA330" s="2">
        <f>IF(Z330="HERE",Y330,AA329+Graph!$G$1*1000)</f>
        <v>94080023.234039813</v>
      </c>
      <c r="AB330" s="2">
        <f t="shared" si="66"/>
        <v>420000</v>
      </c>
      <c r="AC330" s="2">
        <f t="shared" si="67"/>
        <v>55607822.371444933</v>
      </c>
      <c r="AD330" s="3">
        <f t="shared" si="56"/>
        <v>52800000</v>
      </c>
      <c r="AE330" s="2">
        <f>IF(AE328&gt;=52800000,52800000,IF(AB309=Graph!G$1*1000,AE329+Graph!G$1*1000,AC330))</f>
        <v>52800000</v>
      </c>
      <c r="AF330" s="3">
        <f t="shared" si="57"/>
        <v>52800000</v>
      </c>
      <c r="AG330" s="3">
        <f t="shared" si="76"/>
        <v>50160000</v>
      </c>
      <c r="AH330" s="3" t="e">
        <f t="shared" si="53"/>
        <v>#N/A</v>
      </c>
    </row>
    <row r="331" spans="1:34" ht="15" x14ac:dyDescent="0.25">
      <c r="A331" s="1">
        <v>44507</v>
      </c>
      <c r="B331" s="2">
        <f t="shared" si="52"/>
        <v>253</v>
      </c>
      <c r="C331" s="7"/>
      <c r="D331" s="2" t="e">
        <f t="shared" si="58"/>
        <v>#N/A</v>
      </c>
      <c r="E331" s="2" t="e">
        <f t="shared" si="70"/>
        <v>#N/A</v>
      </c>
      <c r="F331" s="2">
        <v>766838.43817935884</v>
      </c>
      <c r="G331" s="2">
        <f t="shared" si="73"/>
        <v>766838.43817935884</v>
      </c>
      <c r="H331" s="2">
        <f t="shared" si="68"/>
        <v>168582332.94113714</v>
      </c>
      <c r="I331" s="7"/>
      <c r="J331" s="2" t="e">
        <f t="shared" si="59"/>
        <v>#N/A</v>
      </c>
      <c r="K331" s="2" t="e">
        <f t="shared" si="71"/>
        <v>#N/A</v>
      </c>
      <c r="L331" s="2">
        <f t="array" ref="L331">IF(COUNT($C332)=0,IF(COUNT($C331)=1,I331,SUM(L330+LOOKUP(2,1/(ISNUMBER($K$1:$K$194)),$K$1:$K$194))),I331)</f>
        <v>7337410.8571428796</v>
      </c>
      <c r="M331" s="8" t="e">
        <f t="shared" si="75"/>
        <v>#N/A</v>
      </c>
      <c r="N331" s="2" t="e">
        <f t="shared" si="60"/>
        <v>#N/A</v>
      </c>
      <c r="O331" s="2" t="e">
        <f t="shared" si="72"/>
        <v>#N/A</v>
      </c>
      <c r="P331" s="2">
        <v>871156.98132434487</v>
      </c>
      <c r="Q331" s="2">
        <f t="shared" si="74"/>
        <v>800000</v>
      </c>
      <c r="R331" s="2">
        <f t="shared" si="69"/>
        <v>182914672.08566123</v>
      </c>
      <c r="S331" s="2">
        <f t="shared" si="61"/>
        <v>766838.43817937374</v>
      </c>
      <c r="T331" s="2">
        <f t="shared" si="62"/>
        <v>25854.857142857276</v>
      </c>
      <c r="U331" s="2">
        <f t="shared" si="63"/>
        <v>800000</v>
      </c>
      <c r="V331" s="2">
        <f t="shared" si="37"/>
        <v>109145426.48217919</v>
      </c>
      <c r="W331" s="2">
        <f t="shared" si="64"/>
        <v>646898.14063458145</v>
      </c>
      <c r="X331" s="2">
        <f t="shared" si="54"/>
        <v>153101.85936541855</v>
      </c>
      <c r="Y331" s="2">
        <f t="shared" si="65"/>
        <v>73769245.603482023</v>
      </c>
      <c r="Z331" s="2" t="str">
        <f t="shared" si="55"/>
        <v>MEEP</v>
      </c>
      <c r="AA331" s="2">
        <f>IF(Z331="HERE",Y331,AA330+Graph!$G$1*1000)</f>
        <v>94500023.234039813</v>
      </c>
      <c r="AB331" s="2">
        <f t="shared" si="66"/>
        <v>420000</v>
      </c>
      <c r="AC331" s="2">
        <f t="shared" si="67"/>
        <v>55607822.371444933</v>
      </c>
      <c r="AD331" s="3">
        <f t="shared" si="56"/>
        <v>52800000</v>
      </c>
      <c r="AE331" s="2">
        <f>IF(AE329&gt;=52800000,52800000,IF(AB310=Graph!G$1*1000,AE330+Graph!G$1*1000,AC331))</f>
        <v>52800000</v>
      </c>
      <c r="AF331" s="3">
        <f t="shared" si="57"/>
        <v>52800000</v>
      </c>
      <c r="AG331" s="3">
        <f t="shared" si="76"/>
        <v>50160000</v>
      </c>
      <c r="AH331" s="3" t="e">
        <f t="shared" si="53"/>
        <v>#N/A</v>
      </c>
    </row>
    <row r="332" spans="1:34" ht="15" x14ac:dyDescent="0.25">
      <c r="A332" s="1">
        <v>44508</v>
      </c>
      <c r="B332" s="2">
        <f t="shared" si="52"/>
        <v>254</v>
      </c>
      <c r="C332" s="7"/>
      <c r="D332" s="2" t="e">
        <f t="shared" si="58"/>
        <v>#N/A</v>
      </c>
      <c r="E332" s="2" t="e">
        <f t="shared" si="70"/>
        <v>#N/A</v>
      </c>
      <c r="F332" s="2">
        <v>768266.29886441678</v>
      </c>
      <c r="G332" s="2">
        <f t="shared" si="73"/>
        <v>768266.29886441678</v>
      </c>
      <c r="H332" s="2">
        <f t="shared" si="68"/>
        <v>169350599.24000156</v>
      </c>
      <c r="I332" s="7"/>
      <c r="J332" s="2" t="e">
        <f t="shared" si="59"/>
        <v>#N/A</v>
      </c>
      <c r="K332" s="2" t="e">
        <f t="shared" si="71"/>
        <v>#N/A</v>
      </c>
      <c r="L332" s="2">
        <f t="array" ref="L332">IF(COUNT($C333)=0,IF(COUNT($C332)=1,I332,SUM(L331+LOOKUP(2,1/(ISNUMBER($K$1:$K$194)),$K$1:$K$194))),I332)</f>
        <v>7363265.7142857369</v>
      </c>
      <c r="M332" s="8" t="e">
        <f t="shared" si="75"/>
        <v>#N/A</v>
      </c>
      <c r="N332" s="2" t="e">
        <f t="shared" si="60"/>
        <v>#N/A</v>
      </c>
      <c r="O332" s="2" t="e">
        <f t="shared" si="72"/>
        <v>#N/A</v>
      </c>
      <c r="P332" s="2">
        <v>872942.5446382761</v>
      </c>
      <c r="Q332" s="2">
        <f t="shared" si="74"/>
        <v>800000</v>
      </c>
      <c r="R332" s="2">
        <f t="shared" si="69"/>
        <v>183714672.08566123</v>
      </c>
      <c r="S332" s="2">
        <f t="shared" si="61"/>
        <v>768266.29886442423</v>
      </c>
      <c r="T332" s="2">
        <f t="shared" si="62"/>
        <v>25854.857142857276</v>
      </c>
      <c r="U332" s="2">
        <f t="shared" si="63"/>
        <v>800000</v>
      </c>
      <c r="V332" s="2">
        <f t="shared" si="37"/>
        <v>109793752.48349884</v>
      </c>
      <c r="W332" s="2">
        <f t="shared" si="64"/>
        <v>648326.00131964684</v>
      </c>
      <c r="X332" s="2">
        <f t="shared" si="54"/>
        <v>151673.99868035316</v>
      </c>
      <c r="Y332" s="2">
        <f t="shared" si="65"/>
        <v>73920919.602162376</v>
      </c>
      <c r="Z332" s="2" t="str">
        <f t="shared" si="55"/>
        <v>MEEP</v>
      </c>
      <c r="AA332" s="2">
        <f>IF(Z332="HERE",Y332,AA331+Graph!$G$1*1000)</f>
        <v>94920023.234039813</v>
      </c>
      <c r="AB332" s="2">
        <f t="shared" si="66"/>
        <v>420000</v>
      </c>
      <c r="AC332" s="2">
        <f t="shared" si="67"/>
        <v>55607822.371444933</v>
      </c>
      <c r="AD332" s="3">
        <f t="shared" si="56"/>
        <v>52800000</v>
      </c>
      <c r="AE332" s="2">
        <f>IF(AE330&gt;=52800000,52800000,IF(AB311=Graph!G$1*1000,AE331+Graph!G$1*1000,AC332))</f>
        <v>52800000</v>
      </c>
      <c r="AF332" s="3">
        <f t="shared" si="57"/>
        <v>52800000</v>
      </c>
      <c r="AG332" s="3">
        <f t="shared" si="76"/>
        <v>50160000</v>
      </c>
      <c r="AH332" s="3" t="e">
        <f t="shared" si="53"/>
        <v>#N/A</v>
      </c>
    </row>
    <row r="333" spans="1:34" ht="15" x14ac:dyDescent="0.25">
      <c r="A333" s="1">
        <v>44509</v>
      </c>
      <c r="B333" s="2">
        <f t="shared" si="52"/>
        <v>255</v>
      </c>
      <c r="C333" s="7"/>
      <c r="D333" s="2" t="e">
        <f t="shared" si="58"/>
        <v>#N/A</v>
      </c>
      <c r="E333" s="2" t="e">
        <f t="shared" si="70"/>
        <v>#N/A</v>
      </c>
      <c r="F333" s="2">
        <v>769694.15954947472</v>
      </c>
      <c r="G333" s="2">
        <f t="shared" si="73"/>
        <v>769694.15954947472</v>
      </c>
      <c r="H333" s="2">
        <f t="shared" si="68"/>
        <v>170120293.39955103</v>
      </c>
      <c r="I333" s="7"/>
      <c r="J333" s="2" t="e">
        <f t="shared" si="59"/>
        <v>#N/A</v>
      </c>
      <c r="K333" s="2" t="e">
        <f t="shared" si="71"/>
        <v>#N/A</v>
      </c>
      <c r="L333" s="2">
        <f t="array" ref="L333">IF(COUNT($C334)=0,IF(COUNT($C333)=1,I333,SUM(L332+LOOKUP(2,1/(ISNUMBER($K$1:$K$194)),$K$1:$K$194))),I333)</f>
        <v>7389120.5714285942</v>
      </c>
      <c r="M333" s="8" t="e">
        <f t="shared" si="75"/>
        <v>#N/A</v>
      </c>
      <c r="N333" s="2" t="e">
        <f t="shared" si="60"/>
        <v>#N/A</v>
      </c>
      <c r="O333" s="2" t="e">
        <f t="shared" si="72"/>
        <v>#N/A</v>
      </c>
      <c r="P333" s="2">
        <v>874728.10795220733</v>
      </c>
      <c r="Q333" s="2">
        <f t="shared" si="74"/>
        <v>800000</v>
      </c>
      <c r="R333" s="2">
        <f t="shared" si="69"/>
        <v>184514672.08566123</v>
      </c>
      <c r="S333" s="2">
        <f t="shared" si="61"/>
        <v>769694.15954947472</v>
      </c>
      <c r="T333" s="2">
        <f t="shared" si="62"/>
        <v>25854.857142857276</v>
      </c>
      <c r="U333" s="2">
        <f t="shared" si="63"/>
        <v>800000</v>
      </c>
      <c r="V333" s="2">
        <f t="shared" si="37"/>
        <v>110443506.34550354</v>
      </c>
      <c r="W333" s="2">
        <f t="shared" si="64"/>
        <v>649753.86200469732</v>
      </c>
      <c r="X333" s="2">
        <f t="shared" si="54"/>
        <v>150246.13799530268</v>
      </c>
      <c r="Y333" s="2">
        <f t="shared" si="65"/>
        <v>74071165.740157679</v>
      </c>
      <c r="Z333" s="2" t="str">
        <f t="shared" si="55"/>
        <v>MEEP</v>
      </c>
      <c r="AA333" s="2">
        <f>IF(Z333="HERE",Y333,AA332+Graph!$G$1*1000)</f>
        <v>95340023.234039813</v>
      </c>
      <c r="AB333" s="2">
        <f t="shared" si="66"/>
        <v>420000</v>
      </c>
      <c r="AC333" s="2">
        <f t="shared" si="67"/>
        <v>55607822.371444933</v>
      </c>
      <c r="AD333" s="3">
        <f t="shared" si="56"/>
        <v>52800000</v>
      </c>
      <c r="AE333" s="2">
        <f>IF(AE331&gt;=52800000,52800000,IF(AB312=Graph!G$1*1000,AE332+Graph!G$1*1000,AC333))</f>
        <v>52800000</v>
      </c>
      <c r="AF333" s="3">
        <f t="shared" si="57"/>
        <v>52800000</v>
      </c>
      <c r="AG333" s="3">
        <f t="shared" si="76"/>
        <v>50160000</v>
      </c>
      <c r="AH333" s="3" t="e">
        <f t="shared" si="53"/>
        <v>#N/A</v>
      </c>
    </row>
    <row r="334" spans="1:34" ht="15" x14ac:dyDescent="0.25">
      <c r="A334" s="1">
        <v>44510</v>
      </c>
      <c r="B334" s="2">
        <f t="shared" si="52"/>
        <v>256</v>
      </c>
      <c r="C334" s="7"/>
      <c r="D334" s="2" t="e">
        <f t="shared" si="58"/>
        <v>#N/A</v>
      </c>
      <c r="E334" s="2" t="e">
        <f t="shared" si="70"/>
        <v>#N/A</v>
      </c>
      <c r="F334" s="2">
        <v>771122.0202345252</v>
      </c>
      <c r="G334" s="2">
        <f t="shared" si="73"/>
        <v>771122.0202345252</v>
      </c>
      <c r="H334" s="2">
        <f t="shared" si="68"/>
        <v>170891415.41978556</v>
      </c>
      <c r="I334" s="7"/>
      <c r="J334" s="2" t="e">
        <f t="shared" si="59"/>
        <v>#N/A</v>
      </c>
      <c r="K334" s="2" t="e">
        <f t="shared" si="71"/>
        <v>#N/A</v>
      </c>
      <c r="L334" s="2">
        <f t="array" ref="L334">IF(COUNT($C335)=0,IF(COUNT($C334)=1,I334,SUM(L333+LOOKUP(2,1/(ISNUMBER($K$1:$K$194)),$K$1:$K$194))),I334)</f>
        <v>7414975.4285714515</v>
      </c>
      <c r="M334" s="8" t="e">
        <f t="shared" si="75"/>
        <v>#N/A</v>
      </c>
      <c r="N334" s="2" t="e">
        <f t="shared" si="60"/>
        <v>#N/A</v>
      </c>
      <c r="O334" s="2" t="e">
        <f t="shared" si="72"/>
        <v>#N/A</v>
      </c>
      <c r="P334" s="2">
        <v>876513.67126612365</v>
      </c>
      <c r="Q334" s="2">
        <f t="shared" si="74"/>
        <v>800000</v>
      </c>
      <c r="R334" s="2">
        <f t="shared" si="69"/>
        <v>185314672.08566123</v>
      </c>
      <c r="S334" s="2">
        <f t="shared" si="61"/>
        <v>771122.0202345252</v>
      </c>
      <c r="T334" s="2">
        <f t="shared" si="62"/>
        <v>25854.857142857276</v>
      </c>
      <c r="U334" s="2">
        <f t="shared" si="63"/>
        <v>800000</v>
      </c>
      <c r="V334" s="2">
        <f t="shared" si="37"/>
        <v>111094688.06819329</v>
      </c>
      <c r="W334" s="2">
        <f t="shared" si="64"/>
        <v>651181.72268974781</v>
      </c>
      <c r="X334" s="2">
        <f t="shared" si="54"/>
        <v>148818.27731025219</v>
      </c>
      <c r="Y334" s="2">
        <f t="shared" si="65"/>
        <v>74219984.017467931</v>
      </c>
      <c r="Z334" s="2" t="str">
        <f t="shared" si="55"/>
        <v>MEEP</v>
      </c>
      <c r="AA334" s="2">
        <f>IF(Z334="HERE",Y334,AA333+Graph!$G$1*1000)</f>
        <v>95760023.234039813</v>
      </c>
      <c r="AB334" s="2">
        <f t="shared" si="66"/>
        <v>420000</v>
      </c>
      <c r="AC334" s="2">
        <f t="shared" si="67"/>
        <v>55607822.371444933</v>
      </c>
      <c r="AD334" s="3">
        <f t="shared" si="56"/>
        <v>52800000</v>
      </c>
      <c r="AE334" s="2">
        <f>IF(AE332&gt;=52800000,52800000,IF(AB313=Graph!G$1*1000,AE333+Graph!G$1*1000,AC334))</f>
        <v>52800000</v>
      </c>
      <c r="AF334" s="3">
        <f t="shared" si="57"/>
        <v>52800000</v>
      </c>
      <c r="AG334" s="3">
        <f t="shared" si="76"/>
        <v>50160000</v>
      </c>
      <c r="AH334" s="3" t="e">
        <f t="shared" si="53"/>
        <v>#N/A</v>
      </c>
    </row>
    <row r="335" spans="1:34" ht="15" x14ac:dyDescent="0.25">
      <c r="A335" s="1">
        <v>44511</v>
      </c>
      <c r="B335" s="2">
        <f t="shared" si="52"/>
        <v>257</v>
      </c>
      <c r="C335" s="7"/>
      <c r="D335" s="2" t="e">
        <f t="shared" si="58"/>
        <v>#N/A</v>
      </c>
      <c r="E335" s="2" t="e">
        <f t="shared" si="70"/>
        <v>#N/A</v>
      </c>
      <c r="F335" s="2">
        <v>772549.88091958314</v>
      </c>
      <c r="G335" s="2">
        <f t="shared" si="73"/>
        <v>772549.88091958314</v>
      </c>
      <c r="H335" s="2">
        <f t="shared" si="68"/>
        <v>171663965.30070513</v>
      </c>
      <c r="I335" s="7"/>
      <c r="J335" s="2" t="e">
        <f t="shared" si="59"/>
        <v>#N/A</v>
      </c>
      <c r="K335" s="2" t="e">
        <f t="shared" si="71"/>
        <v>#N/A</v>
      </c>
      <c r="L335" s="2">
        <f t="array" ref="L335">IF(COUNT($C336)=0,IF(COUNT($C335)=1,I335,SUM(L334+LOOKUP(2,1/(ISNUMBER($K$1:$K$194)),$K$1:$K$194))),I335)</f>
        <v>7440830.2857143087</v>
      </c>
      <c r="M335" s="8" t="e">
        <f t="shared" si="75"/>
        <v>#N/A</v>
      </c>
      <c r="N335" s="2" t="e">
        <f t="shared" si="60"/>
        <v>#N/A</v>
      </c>
      <c r="O335" s="2" t="e">
        <f t="shared" si="72"/>
        <v>#N/A</v>
      </c>
      <c r="P335" s="2">
        <v>878299.23458005488</v>
      </c>
      <c r="Q335" s="2">
        <f t="shared" si="74"/>
        <v>800000</v>
      </c>
      <c r="R335" s="2">
        <f t="shared" si="69"/>
        <v>186114672.08566123</v>
      </c>
      <c r="S335" s="2">
        <f t="shared" si="61"/>
        <v>772549.88091957569</v>
      </c>
      <c r="T335" s="2">
        <f t="shared" si="62"/>
        <v>25854.857142857276</v>
      </c>
      <c r="U335" s="2">
        <f t="shared" si="63"/>
        <v>800000</v>
      </c>
      <c r="V335" s="2">
        <f t="shared" si="37"/>
        <v>111747297.6515681</v>
      </c>
      <c r="W335" s="2">
        <f t="shared" si="64"/>
        <v>652609.5833748132</v>
      </c>
      <c r="X335" s="2">
        <f t="shared" si="54"/>
        <v>147390.4166251868</v>
      </c>
      <c r="Y335" s="2">
        <f t="shared" si="65"/>
        <v>74367374.434093118</v>
      </c>
      <c r="Z335" s="2" t="str">
        <f t="shared" si="55"/>
        <v>MEEP</v>
      </c>
      <c r="AA335" s="2">
        <f>IF(Z335="HERE",Y335,AA334+Graph!$G$1*1000)</f>
        <v>96180023.234039813</v>
      </c>
      <c r="AB335" s="2">
        <f t="shared" si="66"/>
        <v>420000</v>
      </c>
      <c r="AC335" s="2">
        <f t="shared" si="67"/>
        <v>55607822.371444933</v>
      </c>
      <c r="AD335" s="3">
        <f t="shared" si="56"/>
        <v>52800000</v>
      </c>
      <c r="AE335" s="2">
        <f>IF(AE333&gt;=52800000,52800000,IF(AB314=Graph!G$1*1000,AE334+Graph!G$1*1000,AC335))</f>
        <v>52800000</v>
      </c>
      <c r="AF335" s="3">
        <f t="shared" si="57"/>
        <v>52800000</v>
      </c>
      <c r="AG335" s="3">
        <f t="shared" si="76"/>
        <v>50160000</v>
      </c>
      <c r="AH335" s="3" t="e">
        <f t="shared" si="53"/>
        <v>#N/A</v>
      </c>
    </row>
    <row r="336" spans="1:34" ht="15" x14ac:dyDescent="0.25">
      <c r="A336" s="1">
        <v>44512</v>
      </c>
      <c r="B336" s="2">
        <f t="shared" si="52"/>
        <v>258</v>
      </c>
      <c r="C336" s="7"/>
      <c r="D336" s="2" t="e">
        <f t="shared" si="58"/>
        <v>#N/A</v>
      </c>
      <c r="E336" s="2" t="e">
        <f t="shared" si="70"/>
        <v>#N/A</v>
      </c>
      <c r="F336" s="2">
        <v>773977.74160464108</v>
      </c>
      <c r="G336" s="2">
        <f t="shared" si="73"/>
        <v>773977.74160464108</v>
      </c>
      <c r="H336" s="2">
        <f t="shared" si="68"/>
        <v>172437943.04230976</v>
      </c>
      <c r="I336" s="7"/>
      <c r="J336" s="2" t="e">
        <f t="shared" si="59"/>
        <v>#N/A</v>
      </c>
      <c r="K336" s="2" t="e">
        <f t="shared" si="71"/>
        <v>#N/A</v>
      </c>
      <c r="L336" s="2">
        <f t="array" ref="L336">IF(COUNT($C337)=0,IF(COUNT($C336)=1,I336,SUM(L335+LOOKUP(2,1/(ISNUMBER($K$1:$K$194)),$K$1:$K$194))),I336)</f>
        <v>7466685.142857166</v>
      </c>
      <c r="M336" s="8" t="e">
        <f t="shared" si="75"/>
        <v>#N/A</v>
      </c>
      <c r="N336" s="2" t="e">
        <f t="shared" si="60"/>
        <v>#N/A</v>
      </c>
      <c r="O336" s="2" t="e">
        <f t="shared" si="72"/>
        <v>#N/A</v>
      </c>
      <c r="P336" s="2">
        <v>880084.7978939712</v>
      </c>
      <c r="Q336" s="2">
        <f t="shared" si="74"/>
        <v>800000</v>
      </c>
      <c r="R336" s="2">
        <f t="shared" si="69"/>
        <v>186914672.08566123</v>
      </c>
      <c r="S336" s="2">
        <f t="shared" si="61"/>
        <v>773977.74160462618</v>
      </c>
      <c r="T336" s="2">
        <f t="shared" si="62"/>
        <v>25854.857142857276</v>
      </c>
      <c r="U336" s="2">
        <f t="shared" si="63"/>
        <v>800000</v>
      </c>
      <c r="V336" s="2">
        <f t="shared" si="37"/>
        <v>112401335.09562796</v>
      </c>
      <c r="W336" s="2">
        <f t="shared" si="64"/>
        <v>654037.44405986369</v>
      </c>
      <c r="X336" s="2">
        <f t="shared" si="54"/>
        <v>145962.55594013631</v>
      </c>
      <c r="Y336" s="2">
        <f t="shared" si="65"/>
        <v>74513336.990033254</v>
      </c>
      <c r="Z336" s="2" t="str">
        <f t="shared" si="55"/>
        <v>MEEP</v>
      </c>
      <c r="AA336" s="2">
        <f>IF(Z336="HERE",Y336,AA335+Graph!$G$1*1000)</f>
        <v>96600023.234039813</v>
      </c>
      <c r="AB336" s="2">
        <f t="shared" si="66"/>
        <v>420000</v>
      </c>
      <c r="AC336" s="2">
        <f t="shared" si="67"/>
        <v>55607822.371444933</v>
      </c>
      <c r="AD336" s="3">
        <f t="shared" si="56"/>
        <v>52800000</v>
      </c>
      <c r="AE336" s="2">
        <f>IF(AE334&gt;=52800000,52800000,IF(AB315=Graph!G$1*1000,AE335+Graph!G$1*1000,AC336))</f>
        <v>52800000</v>
      </c>
      <c r="AF336" s="3">
        <f t="shared" si="57"/>
        <v>52800000</v>
      </c>
      <c r="AG336" s="3">
        <f t="shared" si="76"/>
        <v>50160000</v>
      </c>
      <c r="AH336" s="3" t="e">
        <f t="shared" si="53"/>
        <v>#N/A</v>
      </c>
    </row>
    <row r="337" spans="1:34" ht="15" x14ac:dyDescent="0.25">
      <c r="A337" s="1">
        <v>44513</v>
      </c>
      <c r="B337" s="2">
        <f t="shared" si="52"/>
        <v>259</v>
      </c>
      <c r="C337" s="7"/>
      <c r="D337" s="2" t="e">
        <f t="shared" si="58"/>
        <v>#N/A</v>
      </c>
      <c r="E337" s="2" t="e">
        <f t="shared" si="70"/>
        <v>#N/A</v>
      </c>
      <c r="F337" s="2">
        <v>775405.60228969902</v>
      </c>
      <c r="G337" s="2">
        <f t="shared" si="73"/>
        <v>775405.60228969902</v>
      </c>
      <c r="H337" s="2">
        <f t="shared" si="68"/>
        <v>173213348.64459947</v>
      </c>
      <c r="I337" s="7"/>
      <c r="J337" s="2" t="e">
        <f t="shared" si="59"/>
        <v>#N/A</v>
      </c>
      <c r="K337" s="2" t="e">
        <f t="shared" si="71"/>
        <v>#N/A</v>
      </c>
      <c r="L337" s="2">
        <f t="array" ref="L337">IF(COUNT($C338)=0,IF(COUNT($C337)=1,I337,SUM(L336+LOOKUP(2,1/(ISNUMBER($K$1:$K$194)),$K$1:$K$194))),I337)</f>
        <v>7492540.0000000233</v>
      </c>
      <c r="M337" s="8" t="e">
        <f t="shared" si="75"/>
        <v>#N/A</v>
      </c>
      <c r="N337" s="2" t="e">
        <f t="shared" si="60"/>
        <v>#N/A</v>
      </c>
      <c r="O337" s="2" t="e">
        <f t="shared" si="72"/>
        <v>#N/A</v>
      </c>
      <c r="P337" s="2">
        <v>881870.36120790243</v>
      </c>
      <c r="Q337" s="2">
        <f t="shared" si="74"/>
        <v>800000</v>
      </c>
      <c r="R337" s="2">
        <f t="shared" si="69"/>
        <v>187714672.08566123</v>
      </c>
      <c r="S337" s="2">
        <f t="shared" si="61"/>
        <v>775405.60228970647</v>
      </c>
      <c r="T337" s="2">
        <f t="shared" si="62"/>
        <v>25854.857142857276</v>
      </c>
      <c r="U337" s="2">
        <f t="shared" si="63"/>
        <v>800000</v>
      </c>
      <c r="V337" s="2">
        <f t="shared" si="37"/>
        <v>113056800.40037289</v>
      </c>
      <c r="W337" s="2">
        <f t="shared" si="64"/>
        <v>655465.30474492908</v>
      </c>
      <c r="X337" s="2">
        <f t="shared" si="54"/>
        <v>144534.69525507092</v>
      </c>
      <c r="Y337" s="2">
        <f t="shared" si="65"/>
        <v>74657871.685288325</v>
      </c>
      <c r="Z337" s="2" t="str">
        <f t="shared" si="55"/>
        <v>MEEP</v>
      </c>
      <c r="AA337" s="2">
        <f>IF(Z337="HERE",Y337,AA336+Graph!$G$1*1000)</f>
        <v>97020023.234039813</v>
      </c>
      <c r="AB337" s="2">
        <f t="shared" si="66"/>
        <v>420000</v>
      </c>
      <c r="AC337" s="2">
        <f t="shared" si="67"/>
        <v>55607822.371444933</v>
      </c>
      <c r="AD337" s="3">
        <f t="shared" si="56"/>
        <v>52800000</v>
      </c>
      <c r="AE337" s="2">
        <f>IF(AE335&gt;=52800000,52800000,IF(AB316=Graph!G$1*1000,AE336+Graph!G$1*1000,AC337))</f>
        <v>52800000</v>
      </c>
      <c r="AF337" s="3">
        <f t="shared" si="57"/>
        <v>52800000</v>
      </c>
      <c r="AG337" s="3">
        <f t="shared" si="76"/>
        <v>50160000</v>
      </c>
      <c r="AH337" s="3" t="e">
        <f t="shared" si="53"/>
        <v>#N/A</v>
      </c>
    </row>
    <row r="338" spans="1:34" ht="15" x14ac:dyDescent="0.25">
      <c r="A338" s="1">
        <v>44514</v>
      </c>
      <c r="B338" s="2">
        <f t="shared" si="52"/>
        <v>260</v>
      </c>
      <c r="C338" s="7"/>
      <c r="D338" s="2" t="e">
        <f t="shared" si="58"/>
        <v>#N/A</v>
      </c>
      <c r="E338" s="2" t="e">
        <f t="shared" si="70"/>
        <v>#N/A</v>
      </c>
      <c r="F338" s="2">
        <v>776833.46297475696</v>
      </c>
      <c r="G338" s="2">
        <f t="shared" si="73"/>
        <v>776833.46297475696</v>
      </c>
      <c r="H338" s="2">
        <f t="shared" si="68"/>
        <v>173990182.10757422</v>
      </c>
      <c r="I338" s="7"/>
      <c r="J338" s="2" t="e">
        <f t="shared" si="59"/>
        <v>#N/A</v>
      </c>
      <c r="K338" s="2" t="e">
        <f t="shared" si="71"/>
        <v>#N/A</v>
      </c>
      <c r="L338" s="2">
        <f t="array" ref="L338">IF(COUNT($C339)=0,IF(COUNT($C338)=1,I338,SUM(L337+LOOKUP(2,1/(ISNUMBER($K$1:$K$194)),$K$1:$K$194))),I338)</f>
        <v>7518394.8571428806</v>
      </c>
      <c r="M338" s="8" t="e">
        <f t="shared" si="75"/>
        <v>#N/A</v>
      </c>
      <c r="N338" s="2" t="e">
        <f t="shared" si="60"/>
        <v>#N/A</v>
      </c>
      <c r="O338" s="2" t="e">
        <f t="shared" si="72"/>
        <v>#N/A</v>
      </c>
      <c r="P338" s="2">
        <v>883655.92452181876</v>
      </c>
      <c r="Q338" s="2">
        <f t="shared" si="74"/>
        <v>800000</v>
      </c>
      <c r="R338" s="2">
        <f t="shared" si="69"/>
        <v>188514672.08566123</v>
      </c>
      <c r="S338" s="2">
        <f t="shared" si="61"/>
        <v>776833.46297475696</v>
      </c>
      <c r="T338" s="2">
        <f t="shared" si="62"/>
        <v>25854.857142857276</v>
      </c>
      <c r="U338" s="2">
        <f t="shared" si="63"/>
        <v>800000</v>
      </c>
      <c r="V338" s="2">
        <f t="shared" si="37"/>
        <v>113713693.56580287</v>
      </c>
      <c r="W338" s="2">
        <f t="shared" si="64"/>
        <v>656893.16542997956</v>
      </c>
      <c r="X338" s="2">
        <f t="shared" si="54"/>
        <v>143106.83457002044</v>
      </c>
      <c r="Y338" s="2">
        <f t="shared" si="65"/>
        <v>74800978.519858345</v>
      </c>
      <c r="Z338" s="2" t="str">
        <f t="shared" si="55"/>
        <v>MEEP</v>
      </c>
      <c r="AA338" s="2">
        <f>IF(Z338="HERE",Y338,AA337+Graph!$G$1*1000)</f>
        <v>97440023.234039813</v>
      </c>
      <c r="AB338" s="2">
        <f t="shared" si="66"/>
        <v>420000</v>
      </c>
      <c r="AC338" s="2">
        <f t="shared" si="67"/>
        <v>55607822.371444933</v>
      </c>
      <c r="AD338" s="3">
        <f t="shared" si="56"/>
        <v>52800000</v>
      </c>
      <c r="AE338" s="2">
        <f>IF(AE336&gt;=52800000,52800000,IF(AB317=Graph!G$1*1000,AE337+Graph!G$1*1000,AC338))</f>
        <v>52800000</v>
      </c>
      <c r="AF338" s="3">
        <f t="shared" si="57"/>
        <v>52800000</v>
      </c>
      <c r="AG338" s="3">
        <f t="shared" si="76"/>
        <v>50160000</v>
      </c>
      <c r="AH338" s="3" t="e">
        <f t="shared" si="53"/>
        <v>#N/A</v>
      </c>
    </row>
    <row r="339" spans="1:34" ht="15" x14ac:dyDescent="0.25">
      <c r="A339" s="1">
        <v>44515</v>
      </c>
      <c r="B339" s="2">
        <f t="shared" si="52"/>
        <v>261</v>
      </c>
      <c r="C339" s="7"/>
      <c r="D339" s="2" t="e">
        <f t="shared" si="58"/>
        <v>#N/A</v>
      </c>
      <c r="E339" s="2" t="e">
        <f t="shared" si="70"/>
        <v>#N/A</v>
      </c>
      <c r="F339" s="2">
        <v>778261.32365981489</v>
      </c>
      <c r="G339" s="2">
        <f t="shared" si="73"/>
        <v>778261.32365981489</v>
      </c>
      <c r="H339" s="2">
        <f t="shared" si="68"/>
        <v>174768443.43123403</v>
      </c>
      <c r="I339" s="7"/>
      <c r="J339" s="2" t="e">
        <f t="shared" si="59"/>
        <v>#N/A</v>
      </c>
      <c r="K339" s="2" t="e">
        <f t="shared" si="71"/>
        <v>#N/A</v>
      </c>
      <c r="L339" s="2">
        <f t="array" ref="L339">IF(COUNT($C340)=0,IF(COUNT($C339)=1,I339,SUM(L338+LOOKUP(2,1/(ISNUMBER($K$1:$K$194)),$K$1:$K$194))),I339)</f>
        <v>7544249.7142857378</v>
      </c>
      <c r="M339" s="8" t="e">
        <f t="shared" si="75"/>
        <v>#N/A</v>
      </c>
      <c r="N339" s="2" t="e">
        <f t="shared" si="60"/>
        <v>#N/A</v>
      </c>
      <c r="O339" s="2" t="e">
        <f t="shared" si="72"/>
        <v>#N/A</v>
      </c>
      <c r="P339" s="2">
        <v>885441.48783574998</v>
      </c>
      <c r="Q339" s="2">
        <f t="shared" si="74"/>
        <v>800000</v>
      </c>
      <c r="R339" s="2">
        <f t="shared" si="69"/>
        <v>189314672.08566123</v>
      </c>
      <c r="S339" s="2">
        <f t="shared" si="61"/>
        <v>778261.32365980744</v>
      </c>
      <c r="T339" s="2">
        <f t="shared" si="62"/>
        <v>25854.857142857276</v>
      </c>
      <c r="U339" s="2">
        <f t="shared" si="63"/>
        <v>800000</v>
      </c>
      <c r="V339" s="2">
        <f t="shared" si="37"/>
        <v>114372014.59191792</v>
      </c>
      <c r="W339" s="2">
        <f t="shared" si="64"/>
        <v>658321.02611504495</v>
      </c>
      <c r="X339" s="2">
        <f t="shared" si="54"/>
        <v>141678.97388495505</v>
      </c>
      <c r="Y339" s="2">
        <f t="shared" si="65"/>
        <v>74942657.4937433</v>
      </c>
      <c r="Z339" s="2" t="str">
        <f t="shared" si="55"/>
        <v>MEEP</v>
      </c>
      <c r="AA339" s="2">
        <f>IF(Z339="HERE",Y339,AA338+Graph!$G$1*1000)</f>
        <v>97860023.234039813</v>
      </c>
      <c r="AB339" s="2">
        <f t="shared" si="66"/>
        <v>420000</v>
      </c>
      <c r="AC339" s="2">
        <f t="shared" si="67"/>
        <v>55607822.371444933</v>
      </c>
      <c r="AD339" s="3">
        <f t="shared" si="56"/>
        <v>52800000</v>
      </c>
      <c r="AE339" s="2">
        <f>IF(AE337&gt;=52800000,52800000,IF(AB318=Graph!G$1*1000,AE338+Graph!G$1*1000,AC339))</f>
        <v>52800000</v>
      </c>
      <c r="AF339" s="3">
        <f t="shared" si="57"/>
        <v>52800000</v>
      </c>
      <c r="AG339" s="3">
        <f t="shared" si="76"/>
        <v>50160000</v>
      </c>
      <c r="AH339" s="3" t="e">
        <f t="shared" si="53"/>
        <v>#N/A</v>
      </c>
    </row>
    <row r="340" spans="1:34" ht="15" x14ac:dyDescent="0.25">
      <c r="A340" s="1">
        <v>44516</v>
      </c>
      <c r="B340" s="2">
        <f t="shared" si="52"/>
        <v>262</v>
      </c>
      <c r="C340" s="7"/>
      <c r="D340" s="2" t="e">
        <f t="shared" si="58"/>
        <v>#N/A</v>
      </c>
      <c r="E340" s="2" t="e">
        <f t="shared" si="70"/>
        <v>#N/A</v>
      </c>
      <c r="F340" s="2">
        <v>779689.18434486538</v>
      </c>
      <c r="G340" s="2">
        <f t="shared" si="73"/>
        <v>779689.18434486538</v>
      </c>
      <c r="H340" s="2">
        <f t="shared" si="68"/>
        <v>175548132.61557889</v>
      </c>
      <c r="I340" s="7"/>
      <c r="J340" s="2" t="e">
        <f t="shared" si="59"/>
        <v>#N/A</v>
      </c>
      <c r="K340" s="2" t="e">
        <f t="shared" si="71"/>
        <v>#N/A</v>
      </c>
      <c r="L340" s="2">
        <f t="array" ref="L340">IF(COUNT($C341)=0,IF(COUNT($C340)=1,I340,SUM(L339+LOOKUP(2,1/(ISNUMBER($K$1:$K$194)),$K$1:$K$194))),I340)</f>
        <v>7570104.5714285951</v>
      </c>
      <c r="M340" s="8" t="e">
        <f t="shared" si="75"/>
        <v>#N/A</v>
      </c>
      <c r="N340" s="2" t="e">
        <f t="shared" si="60"/>
        <v>#N/A</v>
      </c>
      <c r="O340" s="2" t="e">
        <f t="shared" si="72"/>
        <v>#N/A</v>
      </c>
      <c r="P340" s="2">
        <v>887227.05114966631</v>
      </c>
      <c r="Q340" s="2">
        <f t="shared" si="74"/>
        <v>800000</v>
      </c>
      <c r="R340" s="2">
        <f t="shared" si="69"/>
        <v>190114672.08566123</v>
      </c>
      <c r="S340" s="2">
        <f t="shared" si="61"/>
        <v>779689.18434485793</v>
      </c>
      <c r="T340" s="2">
        <f t="shared" si="62"/>
        <v>25854.857142857276</v>
      </c>
      <c r="U340" s="2">
        <f t="shared" si="63"/>
        <v>800000</v>
      </c>
      <c r="V340" s="2">
        <f t="shared" si="37"/>
        <v>115031763.47871801</v>
      </c>
      <c r="W340" s="2">
        <f t="shared" si="64"/>
        <v>659748.88680009544</v>
      </c>
      <c r="X340" s="2">
        <f t="shared" si="54"/>
        <v>140251.11319990456</v>
      </c>
      <c r="Y340" s="2">
        <f t="shared" si="65"/>
        <v>75082908.606943205</v>
      </c>
      <c r="Z340" s="2" t="str">
        <f t="shared" si="55"/>
        <v>MEEP</v>
      </c>
      <c r="AA340" s="2">
        <f>IF(Z340="HERE",Y340,AA339+Graph!$G$1*1000)</f>
        <v>98280023.234039813</v>
      </c>
      <c r="AB340" s="2">
        <f t="shared" si="66"/>
        <v>420000</v>
      </c>
      <c r="AC340" s="2">
        <f t="shared" si="67"/>
        <v>55607822.371444933</v>
      </c>
      <c r="AD340" s="3">
        <f t="shared" si="56"/>
        <v>52800000</v>
      </c>
      <c r="AE340" s="2">
        <f>IF(AE338&gt;=52800000,52800000,IF(AB319=Graph!G$1*1000,AE339+Graph!G$1*1000,AC340))</f>
        <v>52800000</v>
      </c>
      <c r="AF340" s="3">
        <f t="shared" si="57"/>
        <v>52800000</v>
      </c>
      <c r="AG340" s="3">
        <f t="shared" si="76"/>
        <v>50160000</v>
      </c>
      <c r="AH340" s="3" t="e">
        <f t="shared" si="53"/>
        <v>#N/A</v>
      </c>
    </row>
    <row r="341" spans="1:34" ht="15" x14ac:dyDescent="0.25">
      <c r="A341" s="1">
        <v>44517</v>
      </c>
      <c r="B341" s="2">
        <f t="shared" si="52"/>
        <v>263</v>
      </c>
      <c r="C341" s="7"/>
      <c r="D341" s="2" t="e">
        <f t="shared" si="58"/>
        <v>#N/A</v>
      </c>
      <c r="E341" s="2" t="e">
        <f t="shared" si="70"/>
        <v>#N/A</v>
      </c>
      <c r="F341" s="2">
        <v>781117.04502992332</v>
      </c>
      <c r="G341" s="2">
        <f t="shared" si="73"/>
        <v>781117.04502992332</v>
      </c>
      <c r="H341" s="2">
        <f t="shared" si="68"/>
        <v>176329249.66060883</v>
      </c>
      <c r="I341" s="7"/>
      <c r="J341" s="2" t="e">
        <f t="shared" si="59"/>
        <v>#N/A</v>
      </c>
      <c r="K341" s="2" t="e">
        <f t="shared" si="71"/>
        <v>#N/A</v>
      </c>
      <c r="L341" s="2">
        <f t="array" ref="L341">IF(COUNT($C342)=0,IF(COUNT($C341)=1,I341,SUM(L340+LOOKUP(2,1/(ISNUMBER($K$1:$K$194)),$K$1:$K$194))),I341)</f>
        <v>7595959.4285714524</v>
      </c>
      <c r="M341" s="8" t="e">
        <f t="shared" si="75"/>
        <v>#N/A</v>
      </c>
      <c r="N341" s="2" t="e">
        <f t="shared" si="60"/>
        <v>#N/A</v>
      </c>
      <c r="O341" s="2" t="e">
        <f t="shared" si="72"/>
        <v>#N/A</v>
      </c>
      <c r="P341" s="2">
        <v>889012.61446359754</v>
      </c>
      <c r="Q341" s="2">
        <f t="shared" si="74"/>
        <v>800000</v>
      </c>
      <c r="R341" s="2">
        <f t="shared" si="69"/>
        <v>190914672.08566123</v>
      </c>
      <c r="S341" s="2">
        <f t="shared" si="61"/>
        <v>781117.04502993822</v>
      </c>
      <c r="T341" s="2">
        <f t="shared" si="62"/>
        <v>25854.857142857276</v>
      </c>
      <c r="U341" s="2">
        <f t="shared" si="63"/>
        <v>800000</v>
      </c>
      <c r="V341" s="2">
        <f t="shared" si="37"/>
        <v>115692940.22620317</v>
      </c>
      <c r="W341" s="2">
        <f t="shared" si="64"/>
        <v>661176.74748516083</v>
      </c>
      <c r="X341" s="2">
        <f t="shared" si="54"/>
        <v>138823.25251483917</v>
      </c>
      <c r="Y341" s="2">
        <f t="shared" si="65"/>
        <v>75221731.859458044</v>
      </c>
      <c r="Z341" s="2" t="str">
        <f t="shared" si="55"/>
        <v>MEEP</v>
      </c>
      <c r="AA341" s="2">
        <f>IF(Z341="HERE",Y341,AA340+Graph!$G$1*1000)</f>
        <v>98700023.234039813</v>
      </c>
      <c r="AB341" s="2">
        <f t="shared" si="66"/>
        <v>420000</v>
      </c>
      <c r="AC341" s="2">
        <f t="shared" si="67"/>
        <v>55607822.371444933</v>
      </c>
      <c r="AD341" s="3">
        <f t="shared" si="56"/>
        <v>52800000</v>
      </c>
      <c r="AE341" s="2">
        <f>IF(AE339&gt;=52800000,52800000,IF(AB320=Graph!G$1*1000,AE340+Graph!G$1*1000,AC341))</f>
        <v>52800000</v>
      </c>
      <c r="AF341" s="3">
        <f t="shared" si="57"/>
        <v>52800000</v>
      </c>
      <c r="AG341" s="3">
        <f t="shared" si="76"/>
        <v>50160000</v>
      </c>
      <c r="AH341" s="3" t="e">
        <f t="shared" si="53"/>
        <v>#N/A</v>
      </c>
    </row>
    <row r="342" spans="1:34" ht="15" x14ac:dyDescent="0.25">
      <c r="A342" s="1">
        <v>44518</v>
      </c>
      <c r="B342" s="2">
        <f t="shared" si="52"/>
        <v>264</v>
      </c>
      <c r="C342" s="7"/>
      <c r="D342" s="2" t="e">
        <f t="shared" si="58"/>
        <v>#N/A</v>
      </c>
      <c r="E342" s="2" t="e">
        <f t="shared" si="70"/>
        <v>#N/A</v>
      </c>
      <c r="F342" s="2">
        <v>782544.90571498126</v>
      </c>
      <c r="G342" s="2">
        <f t="shared" si="73"/>
        <v>782544.90571498126</v>
      </c>
      <c r="H342" s="2">
        <f t="shared" si="68"/>
        <v>177111794.56632382</v>
      </c>
      <c r="I342" s="7"/>
      <c r="J342" s="2" t="e">
        <f t="shared" si="59"/>
        <v>#N/A</v>
      </c>
      <c r="K342" s="2" t="e">
        <f t="shared" si="71"/>
        <v>#N/A</v>
      </c>
      <c r="L342" s="2">
        <f t="array" ref="L342">IF(COUNT($C343)=0,IF(COUNT($C342)=1,I342,SUM(L341+LOOKUP(2,1/(ISNUMBER($K$1:$K$194)),$K$1:$K$194))),I342)</f>
        <v>7621814.2857143097</v>
      </c>
      <c r="M342" s="8" t="e">
        <f t="shared" si="75"/>
        <v>#N/A</v>
      </c>
      <c r="N342" s="2" t="e">
        <f t="shared" si="60"/>
        <v>#N/A</v>
      </c>
      <c r="O342" s="2" t="e">
        <f t="shared" si="72"/>
        <v>#N/A</v>
      </c>
      <c r="P342" s="2">
        <v>890798.17777751386</v>
      </c>
      <c r="Q342" s="2">
        <f t="shared" si="74"/>
        <v>800000</v>
      </c>
      <c r="R342" s="2">
        <f t="shared" si="69"/>
        <v>191714672.08566123</v>
      </c>
      <c r="S342" s="2">
        <f t="shared" si="61"/>
        <v>782544.90571498871</v>
      </c>
      <c r="T342" s="2">
        <f t="shared" si="62"/>
        <v>25854.857142857276</v>
      </c>
      <c r="U342" s="2">
        <f t="shared" si="63"/>
        <v>800000</v>
      </c>
      <c r="V342" s="2">
        <f t="shared" si="37"/>
        <v>116355544.83437338</v>
      </c>
      <c r="W342" s="2">
        <f t="shared" si="64"/>
        <v>662604.60817021132</v>
      </c>
      <c r="X342" s="2">
        <f t="shared" si="54"/>
        <v>137395.39182978868</v>
      </c>
      <c r="Y342" s="2">
        <f t="shared" si="65"/>
        <v>75359127.251287833</v>
      </c>
      <c r="Z342" s="2" t="str">
        <f t="shared" si="55"/>
        <v>MEEP</v>
      </c>
      <c r="AA342" s="2">
        <f>IF(Z342="HERE",Y342,AA341+Graph!$G$1*1000)</f>
        <v>99120023.234039813</v>
      </c>
      <c r="AB342" s="2">
        <f t="shared" si="66"/>
        <v>420000</v>
      </c>
      <c r="AC342" s="2">
        <f t="shared" si="67"/>
        <v>55607822.371444933</v>
      </c>
      <c r="AD342" s="3">
        <f t="shared" si="56"/>
        <v>52800000</v>
      </c>
      <c r="AE342" s="2">
        <f>IF(AE340&gt;=52800000,52800000,IF(AB321=Graph!G$1*1000,AE341+Graph!G$1*1000,AC342))</f>
        <v>52800000</v>
      </c>
      <c r="AF342" s="3">
        <f t="shared" si="57"/>
        <v>52800000</v>
      </c>
      <c r="AG342" s="3">
        <f t="shared" si="76"/>
        <v>50160000</v>
      </c>
      <c r="AH342" s="3" t="e">
        <f t="shared" si="53"/>
        <v>#N/A</v>
      </c>
    </row>
    <row r="343" spans="1:34" ht="15" x14ac:dyDescent="0.25">
      <c r="A343" s="1">
        <v>44519</v>
      </c>
      <c r="B343" s="2">
        <f t="shared" si="52"/>
        <v>265</v>
      </c>
      <c r="C343" s="7"/>
      <c r="D343" s="2" t="e">
        <f t="shared" si="58"/>
        <v>#N/A</v>
      </c>
      <c r="E343" s="2" t="e">
        <f t="shared" si="70"/>
        <v>#N/A</v>
      </c>
      <c r="F343" s="2">
        <v>783972.7664000392</v>
      </c>
      <c r="G343" s="2">
        <f t="shared" si="73"/>
        <v>783972.7664000392</v>
      </c>
      <c r="H343" s="2">
        <f t="shared" si="68"/>
        <v>177895767.33272386</v>
      </c>
      <c r="I343" s="7"/>
      <c r="J343" s="2" t="e">
        <f t="shared" si="59"/>
        <v>#N/A</v>
      </c>
      <c r="K343" s="2" t="e">
        <f t="shared" si="71"/>
        <v>#N/A</v>
      </c>
      <c r="L343" s="2">
        <f t="array" ref="L343">IF(COUNT($C344)=0,IF(COUNT($C343)=1,I343,SUM(L342+LOOKUP(2,1/(ISNUMBER($K$1:$K$194)),$K$1:$K$194))),I343)</f>
        <v>7647669.1428571669</v>
      </c>
      <c r="M343" s="8" t="e">
        <f t="shared" si="75"/>
        <v>#N/A</v>
      </c>
      <c r="N343" s="2" t="e">
        <f t="shared" si="60"/>
        <v>#N/A</v>
      </c>
      <c r="O343" s="2" t="e">
        <f t="shared" si="72"/>
        <v>#N/A</v>
      </c>
      <c r="P343" s="2">
        <v>892583.74109144509</v>
      </c>
      <c r="Q343" s="2">
        <f t="shared" si="74"/>
        <v>800000</v>
      </c>
      <c r="R343" s="2">
        <f t="shared" si="69"/>
        <v>192514672.08566123</v>
      </c>
      <c r="S343" s="2">
        <f t="shared" si="61"/>
        <v>783972.7664000392</v>
      </c>
      <c r="T343" s="2">
        <f t="shared" si="62"/>
        <v>25854.857142857276</v>
      </c>
      <c r="U343" s="2">
        <f t="shared" si="63"/>
        <v>800000</v>
      </c>
      <c r="V343" s="2">
        <f t="shared" si="37"/>
        <v>117019577.30322865</v>
      </c>
      <c r="W343" s="2">
        <f t="shared" si="64"/>
        <v>664032.4688552618</v>
      </c>
      <c r="X343" s="2">
        <f t="shared" si="54"/>
        <v>135967.5311447382</v>
      </c>
      <c r="Y343" s="2">
        <f t="shared" si="65"/>
        <v>75495094.782432571</v>
      </c>
      <c r="Z343" s="2" t="str">
        <f t="shared" si="55"/>
        <v>MEEP</v>
      </c>
      <c r="AA343" s="2">
        <f>IF(Z343="HERE",Y343,AA342+Graph!$G$1*1000)</f>
        <v>99540023.234039813</v>
      </c>
      <c r="AB343" s="2">
        <f t="shared" si="66"/>
        <v>420000</v>
      </c>
      <c r="AC343" s="2">
        <f t="shared" si="67"/>
        <v>55607822.371444933</v>
      </c>
      <c r="AD343" s="3">
        <f t="shared" si="56"/>
        <v>52800000</v>
      </c>
      <c r="AE343" s="2">
        <f>IF(AE341&gt;=52800000,52800000,IF(AB322=Graph!G$1*1000,AE342+Graph!G$1*1000,AC343))</f>
        <v>52800000</v>
      </c>
      <c r="AF343" s="3">
        <f t="shared" si="57"/>
        <v>52800000</v>
      </c>
      <c r="AG343" s="3">
        <f t="shared" si="76"/>
        <v>50160000</v>
      </c>
      <c r="AH343" s="3" t="e">
        <f t="shared" si="53"/>
        <v>#N/A</v>
      </c>
    </row>
    <row r="344" spans="1:34" ht="15" x14ac:dyDescent="0.25">
      <c r="A344" s="1">
        <v>44520</v>
      </c>
      <c r="B344" s="2">
        <f t="shared" si="52"/>
        <v>266</v>
      </c>
      <c r="C344" s="7"/>
      <c r="D344" s="2" t="e">
        <f t="shared" si="58"/>
        <v>#N/A</v>
      </c>
      <c r="E344" s="2" t="e">
        <f t="shared" si="70"/>
        <v>#N/A</v>
      </c>
      <c r="F344" s="2">
        <v>785400.62708509713</v>
      </c>
      <c r="G344" s="2">
        <f t="shared" si="73"/>
        <v>785400.62708509713</v>
      </c>
      <c r="H344" s="2">
        <f t="shared" si="68"/>
        <v>178681167.95980895</v>
      </c>
      <c r="I344" s="7"/>
      <c r="J344" s="2" t="e">
        <f t="shared" si="59"/>
        <v>#N/A</v>
      </c>
      <c r="K344" s="2" t="e">
        <f t="shared" si="71"/>
        <v>#N/A</v>
      </c>
      <c r="L344" s="2">
        <f t="array" ref="L344">IF(COUNT($C345)=0,IF(COUNT($C344)=1,I344,SUM(L343+LOOKUP(2,1/(ISNUMBER($K$1:$K$194)),$K$1:$K$194))),I344)</f>
        <v>7673524.0000000242</v>
      </c>
      <c r="M344" s="8" t="e">
        <f t="shared" si="75"/>
        <v>#N/A</v>
      </c>
      <c r="N344" s="2" t="e">
        <f t="shared" si="60"/>
        <v>#N/A</v>
      </c>
      <c r="O344" s="2" t="e">
        <f t="shared" si="72"/>
        <v>#N/A</v>
      </c>
      <c r="P344" s="2">
        <v>894369.30440537632</v>
      </c>
      <c r="Q344" s="2">
        <f t="shared" si="74"/>
        <v>800000</v>
      </c>
      <c r="R344" s="2">
        <f t="shared" si="69"/>
        <v>193314672.08566123</v>
      </c>
      <c r="S344" s="2">
        <f t="shared" si="61"/>
        <v>785400.62708508968</v>
      </c>
      <c r="T344" s="2">
        <f t="shared" si="62"/>
        <v>25854.857142857276</v>
      </c>
      <c r="U344" s="2">
        <f t="shared" si="63"/>
        <v>800000</v>
      </c>
      <c r="V344" s="2">
        <f t="shared" si="37"/>
        <v>117685037.63276897</v>
      </c>
      <c r="W344" s="2">
        <f t="shared" si="64"/>
        <v>665460.32954032719</v>
      </c>
      <c r="X344" s="2">
        <f t="shared" si="54"/>
        <v>134539.67045967281</v>
      </c>
      <c r="Y344" s="2">
        <f t="shared" si="65"/>
        <v>75629634.452892244</v>
      </c>
      <c r="Z344" s="2" t="str">
        <f t="shared" si="55"/>
        <v>MEEP</v>
      </c>
      <c r="AA344" s="2">
        <f>IF(Z344="HERE",Y344,AA343+Graph!$G$1*1000)</f>
        <v>99960023.234039813</v>
      </c>
      <c r="AB344" s="2">
        <f t="shared" si="66"/>
        <v>420000</v>
      </c>
      <c r="AC344" s="2">
        <f t="shared" si="67"/>
        <v>55607822.371444933</v>
      </c>
      <c r="AD344" s="3">
        <f t="shared" si="56"/>
        <v>52800000</v>
      </c>
      <c r="AE344" s="2">
        <f>IF(AE342&gt;=52800000,52800000,IF(AB323=Graph!G$1*1000,AE343+Graph!G$1*1000,AC344))</f>
        <v>52800000</v>
      </c>
      <c r="AF344" s="3">
        <f t="shared" si="57"/>
        <v>52800000</v>
      </c>
      <c r="AG344" s="3">
        <f t="shared" si="76"/>
        <v>50160000</v>
      </c>
      <c r="AH344" s="3" t="e">
        <f t="shared" si="53"/>
        <v>#N/A</v>
      </c>
    </row>
    <row r="345" spans="1:34" ht="15" x14ac:dyDescent="0.25">
      <c r="A345" s="1">
        <v>44521</v>
      </c>
      <c r="B345" s="2">
        <f t="shared" si="52"/>
        <v>267</v>
      </c>
      <c r="C345" s="7"/>
      <c r="D345" s="2" t="e">
        <f t="shared" si="58"/>
        <v>#N/A</v>
      </c>
      <c r="E345" s="2" t="e">
        <f t="shared" si="70"/>
        <v>#N/A</v>
      </c>
      <c r="F345" s="2">
        <v>786828.48777015507</v>
      </c>
      <c r="G345" s="2">
        <f t="shared" si="73"/>
        <v>786828.48777015507</v>
      </c>
      <c r="H345" s="2">
        <f t="shared" si="68"/>
        <v>179467996.44757909</v>
      </c>
      <c r="I345" s="7"/>
      <c r="J345" s="2" t="e">
        <f t="shared" si="59"/>
        <v>#N/A</v>
      </c>
      <c r="K345" s="2" t="e">
        <f t="shared" si="71"/>
        <v>#N/A</v>
      </c>
      <c r="L345" s="2">
        <f t="array" ref="L345">IF(COUNT($C346)=0,IF(COUNT($C345)=1,I345,SUM(L344+LOOKUP(2,1/(ISNUMBER($K$1:$K$194)),$K$1:$K$194))),I345)</f>
        <v>7699378.8571428815</v>
      </c>
      <c r="M345" s="8" t="e">
        <f t="shared" si="75"/>
        <v>#N/A</v>
      </c>
      <c r="N345" s="2" t="e">
        <f t="shared" si="60"/>
        <v>#N/A</v>
      </c>
      <c r="O345" s="2" t="e">
        <f t="shared" si="72"/>
        <v>#N/A</v>
      </c>
      <c r="P345" s="2">
        <v>896154.86771929264</v>
      </c>
      <c r="Q345" s="2">
        <f t="shared" si="74"/>
        <v>800000</v>
      </c>
      <c r="R345" s="2">
        <f t="shared" si="69"/>
        <v>194114672.08566123</v>
      </c>
      <c r="S345" s="2">
        <f t="shared" si="61"/>
        <v>786828.48777014017</v>
      </c>
      <c r="T345" s="2">
        <f t="shared" si="62"/>
        <v>25854.857142857276</v>
      </c>
      <c r="U345" s="2">
        <f t="shared" si="63"/>
        <v>800000</v>
      </c>
      <c r="V345" s="2">
        <f t="shared" si="37"/>
        <v>118351925.82299435</v>
      </c>
      <c r="W345" s="2">
        <f t="shared" si="64"/>
        <v>666888.19022537768</v>
      </c>
      <c r="X345" s="2">
        <f t="shared" si="54"/>
        <v>133111.80977462232</v>
      </c>
      <c r="Y345" s="2">
        <f t="shared" si="65"/>
        <v>75762746.262666866</v>
      </c>
      <c r="Z345" s="2" t="str">
        <f t="shared" si="55"/>
        <v>MEEP</v>
      </c>
      <c r="AA345" s="2">
        <f>IF(Z345="HERE",Y345,AA344+Graph!$G$1*1000)</f>
        <v>100380023.23403981</v>
      </c>
      <c r="AB345" s="2">
        <f t="shared" si="66"/>
        <v>420000</v>
      </c>
      <c r="AC345" s="2">
        <f t="shared" si="67"/>
        <v>55607822.371444933</v>
      </c>
      <c r="AD345" s="3">
        <f t="shared" si="56"/>
        <v>52800000</v>
      </c>
      <c r="AE345" s="2">
        <f>IF(AE343&gt;=52800000,52800000,IF(AB324=Graph!G$1*1000,AE344+Graph!G$1*1000,AC345))</f>
        <v>52800000</v>
      </c>
      <c r="AF345" s="3">
        <f t="shared" si="57"/>
        <v>52800000</v>
      </c>
      <c r="AG345" s="3">
        <f t="shared" si="76"/>
        <v>50160000</v>
      </c>
      <c r="AH345" s="3" t="e">
        <f t="shared" si="53"/>
        <v>#N/A</v>
      </c>
    </row>
    <row r="346" spans="1:34" ht="15" x14ac:dyDescent="0.25">
      <c r="A346" s="1">
        <v>44522</v>
      </c>
      <c r="B346" s="2">
        <f t="shared" si="52"/>
        <v>268</v>
      </c>
      <c r="C346" s="7"/>
      <c r="D346" s="2" t="e">
        <f t="shared" si="58"/>
        <v>#N/A</v>
      </c>
      <c r="E346" s="2" t="e">
        <f t="shared" si="70"/>
        <v>#N/A</v>
      </c>
      <c r="F346" s="2">
        <v>788256.34845521301</v>
      </c>
      <c r="G346" s="2">
        <f t="shared" si="73"/>
        <v>788256.34845521301</v>
      </c>
      <c r="H346" s="2">
        <f t="shared" si="68"/>
        <v>180256252.79603431</v>
      </c>
      <c r="I346" s="7"/>
      <c r="J346" s="2" t="e">
        <f t="shared" si="59"/>
        <v>#N/A</v>
      </c>
      <c r="K346" s="2" t="e">
        <f t="shared" si="71"/>
        <v>#N/A</v>
      </c>
      <c r="L346" s="2">
        <f t="array" ref="L346">IF(COUNT($C347)=0,IF(COUNT($C346)=1,I346,SUM(L345+LOOKUP(2,1/(ISNUMBER($K$1:$K$194)),$K$1:$K$194))),I346)</f>
        <v>7725233.7142857388</v>
      </c>
      <c r="M346" s="8" t="e">
        <f t="shared" si="75"/>
        <v>#N/A</v>
      </c>
      <c r="N346" s="2" t="e">
        <f t="shared" si="60"/>
        <v>#N/A</v>
      </c>
      <c r="O346" s="2" t="e">
        <f t="shared" si="72"/>
        <v>#N/A</v>
      </c>
      <c r="P346" s="2">
        <v>897940.43103322387</v>
      </c>
      <c r="Q346" s="2">
        <f t="shared" si="74"/>
        <v>800000</v>
      </c>
      <c r="R346" s="2">
        <f t="shared" si="69"/>
        <v>194914672.08566123</v>
      </c>
      <c r="S346" s="2">
        <f t="shared" si="61"/>
        <v>788256.34845522046</v>
      </c>
      <c r="T346" s="2">
        <f t="shared" si="62"/>
        <v>25854.857142857276</v>
      </c>
      <c r="U346" s="2">
        <f t="shared" si="63"/>
        <v>800000</v>
      </c>
      <c r="V346" s="2">
        <f t="shared" si="37"/>
        <v>119020241.87390479</v>
      </c>
      <c r="W346" s="2">
        <f t="shared" si="64"/>
        <v>668316.05091044307</v>
      </c>
      <c r="X346" s="2">
        <f t="shared" si="54"/>
        <v>131683.94908955693</v>
      </c>
      <c r="Y346" s="2">
        <f t="shared" si="65"/>
        <v>75894430.211756423</v>
      </c>
      <c r="Z346" s="2" t="str">
        <f t="shared" si="55"/>
        <v>MEEP</v>
      </c>
      <c r="AA346" s="2">
        <f>IF(Z346="HERE",Y346,AA345+Graph!$G$1*1000)</f>
        <v>100800023.23403981</v>
      </c>
      <c r="AB346" s="2">
        <f t="shared" si="66"/>
        <v>420000</v>
      </c>
      <c r="AC346" s="2">
        <f t="shared" si="67"/>
        <v>55607822.371444933</v>
      </c>
      <c r="AD346" s="3">
        <f t="shared" si="56"/>
        <v>52800000</v>
      </c>
      <c r="AE346" s="2">
        <f>IF(AE344&gt;=52800000,52800000,IF(AB325=Graph!G$1*1000,AE345+Graph!G$1*1000,AC346))</f>
        <v>52800000</v>
      </c>
      <c r="AF346" s="3">
        <f t="shared" si="57"/>
        <v>52800000</v>
      </c>
      <c r="AG346" s="3">
        <f t="shared" si="76"/>
        <v>50160000</v>
      </c>
      <c r="AH346" s="3" t="e">
        <f t="shared" si="53"/>
        <v>#N/A</v>
      </c>
    </row>
    <row r="347" spans="1:34" ht="15" x14ac:dyDescent="0.25">
      <c r="A347" s="1">
        <v>44523</v>
      </c>
      <c r="B347" s="2">
        <f t="shared" si="52"/>
        <v>269</v>
      </c>
      <c r="C347" s="7"/>
      <c r="D347" s="2" t="e">
        <f t="shared" si="58"/>
        <v>#N/A</v>
      </c>
      <c r="E347" s="2" t="e">
        <f t="shared" si="70"/>
        <v>#N/A</v>
      </c>
      <c r="F347" s="2">
        <v>789684.2091402635</v>
      </c>
      <c r="G347" s="2">
        <f t="shared" si="73"/>
        <v>789684.2091402635</v>
      </c>
      <c r="H347" s="2">
        <f t="shared" si="68"/>
        <v>181045937.00517458</v>
      </c>
      <c r="I347" s="7"/>
      <c r="J347" s="2" t="e">
        <f t="shared" si="59"/>
        <v>#N/A</v>
      </c>
      <c r="K347" s="2" t="e">
        <f t="shared" si="71"/>
        <v>#N/A</v>
      </c>
      <c r="L347" s="2">
        <f t="array" ref="L347">IF(COUNT($C348)=0,IF(COUNT($C347)=1,I347,SUM(L346+LOOKUP(2,1/(ISNUMBER($K$1:$K$194)),$K$1:$K$194))),I347)</f>
        <v>7751088.571428596</v>
      </c>
      <c r="M347" s="8" t="e">
        <f t="shared" si="75"/>
        <v>#N/A</v>
      </c>
      <c r="N347" s="2" t="e">
        <f t="shared" si="60"/>
        <v>#N/A</v>
      </c>
      <c r="O347" s="2" t="e">
        <f t="shared" si="72"/>
        <v>#N/A</v>
      </c>
      <c r="P347" s="2">
        <v>899725.99434714019</v>
      </c>
      <c r="Q347" s="2">
        <f t="shared" si="74"/>
        <v>800000</v>
      </c>
      <c r="R347" s="2">
        <f t="shared" si="69"/>
        <v>195714672.08566123</v>
      </c>
      <c r="S347" s="2">
        <f t="shared" si="61"/>
        <v>789684.20914027095</v>
      </c>
      <c r="T347" s="2">
        <f t="shared" si="62"/>
        <v>25854.857142857276</v>
      </c>
      <c r="U347" s="2">
        <f t="shared" si="63"/>
        <v>800000</v>
      </c>
      <c r="V347" s="2">
        <f t="shared" si="37"/>
        <v>119689985.78550029</v>
      </c>
      <c r="W347" s="2">
        <f t="shared" si="64"/>
        <v>669743.91159549356</v>
      </c>
      <c r="X347" s="2">
        <f t="shared" si="54"/>
        <v>130256.08840450644</v>
      </c>
      <c r="Y347" s="2">
        <f t="shared" si="65"/>
        <v>76024686.30016093</v>
      </c>
      <c r="Z347" s="2" t="str">
        <f t="shared" si="55"/>
        <v>MEEP</v>
      </c>
      <c r="AA347" s="2">
        <f>IF(Z347="HERE",Y347,AA346+Graph!$G$1*1000)</f>
        <v>101220023.23403981</v>
      </c>
      <c r="AB347" s="2">
        <f t="shared" si="66"/>
        <v>420000</v>
      </c>
      <c r="AC347" s="2">
        <f t="shared" si="67"/>
        <v>55607822.371444933</v>
      </c>
      <c r="AD347" s="3">
        <f t="shared" si="56"/>
        <v>52800000</v>
      </c>
      <c r="AE347" s="2">
        <f>IF(AE345&gt;=52800000,52800000,IF(AB326=Graph!G$1*1000,AE346+Graph!G$1*1000,AC347))</f>
        <v>52800000</v>
      </c>
      <c r="AF347" s="3">
        <f t="shared" si="57"/>
        <v>52800000</v>
      </c>
      <c r="AG347" s="3">
        <f t="shared" si="76"/>
        <v>50160000</v>
      </c>
      <c r="AH347" s="3" t="e">
        <f t="shared" si="53"/>
        <v>#N/A</v>
      </c>
    </row>
    <row r="348" spans="1:34" ht="15" x14ac:dyDescent="0.25">
      <c r="A348" s="1">
        <v>44524</v>
      </c>
      <c r="B348" s="2">
        <f t="shared" si="52"/>
        <v>270</v>
      </c>
      <c r="C348" s="7"/>
      <c r="D348" s="2" t="e">
        <f t="shared" si="58"/>
        <v>#N/A</v>
      </c>
      <c r="E348" s="2" t="e">
        <f t="shared" si="70"/>
        <v>#N/A</v>
      </c>
      <c r="F348" s="2">
        <v>791112.06982532144</v>
      </c>
      <c r="G348" s="2">
        <f t="shared" si="73"/>
        <v>791112.06982532144</v>
      </c>
      <c r="H348" s="2">
        <f t="shared" si="68"/>
        <v>181837049.0749999</v>
      </c>
      <c r="I348" s="7"/>
      <c r="J348" s="2" t="e">
        <f t="shared" si="59"/>
        <v>#N/A</v>
      </c>
      <c r="K348" s="2" t="e">
        <f t="shared" si="71"/>
        <v>#N/A</v>
      </c>
      <c r="L348" s="2">
        <f t="array" ref="L348">IF(COUNT($C349)=0,IF(COUNT($C348)=1,I348,SUM(L347+LOOKUP(2,1/(ISNUMBER($K$1:$K$194)),$K$1:$K$194))),I348)</f>
        <v>7776943.4285714533</v>
      </c>
      <c r="M348" s="8" t="e">
        <f t="shared" si="75"/>
        <v>#N/A</v>
      </c>
      <c r="N348" s="2" t="e">
        <f t="shared" si="60"/>
        <v>#N/A</v>
      </c>
      <c r="O348" s="2" t="e">
        <f t="shared" si="72"/>
        <v>#N/A</v>
      </c>
      <c r="P348" s="2">
        <v>901511.55766107142</v>
      </c>
      <c r="Q348" s="2">
        <f t="shared" si="74"/>
        <v>800000</v>
      </c>
      <c r="R348" s="2">
        <f t="shared" si="69"/>
        <v>196514672.08566123</v>
      </c>
      <c r="S348" s="2">
        <f t="shared" si="61"/>
        <v>791112.06982532144</v>
      </c>
      <c r="T348" s="2">
        <f t="shared" si="62"/>
        <v>25854.857142857276</v>
      </c>
      <c r="U348" s="2">
        <f t="shared" si="63"/>
        <v>800000</v>
      </c>
      <c r="V348" s="2">
        <f t="shared" si="37"/>
        <v>120361157.55778083</v>
      </c>
      <c r="W348" s="2">
        <f t="shared" si="64"/>
        <v>671171.77228054404</v>
      </c>
      <c r="X348" s="2">
        <f t="shared" si="54"/>
        <v>128828.22771945596</v>
      </c>
      <c r="Y348" s="2">
        <f t="shared" si="65"/>
        <v>76153514.527880386</v>
      </c>
      <c r="Z348" s="2" t="str">
        <f t="shared" si="55"/>
        <v>MEEP</v>
      </c>
      <c r="AA348" s="2">
        <f>IF(Z348="HERE",Y348,AA347+Graph!$G$1*1000)</f>
        <v>101640023.23403981</v>
      </c>
      <c r="AB348" s="2">
        <f t="shared" si="66"/>
        <v>420000</v>
      </c>
      <c r="AC348" s="2">
        <f t="shared" si="67"/>
        <v>55607822.371444933</v>
      </c>
      <c r="AD348" s="3">
        <f t="shared" si="56"/>
        <v>52800000</v>
      </c>
      <c r="AE348" s="2">
        <f>IF(AE346&gt;=52800000,52800000,IF(AB327=Graph!G$1*1000,AE347+Graph!G$1*1000,AC348))</f>
        <v>52800000</v>
      </c>
      <c r="AF348" s="3">
        <f t="shared" si="57"/>
        <v>52800000</v>
      </c>
      <c r="AG348" s="3">
        <f t="shared" si="76"/>
        <v>50160000</v>
      </c>
      <c r="AH348" s="3" t="e">
        <f t="shared" si="53"/>
        <v>#N/A</v>
      </c>
    </row>
    <row r="349" spans="1:34" ht="15" x14ac:dyDescent="0.25">
      <c r="A349" s="1">
        <v>44525</v>
      </c>
      <c r="B349" s="2">
        <f t="shared" si="52"/>
        <v>271</v>
      </c>
      <c r="C349" s="7"/>
      <c r="D349" s="2" t="e">
        <f t="shared" si="58"/>
        <v>#N/A</v>
      </c>
      <c r="E349" s="2" t="e">
        <f t="shared" si="70"/>
        <v>#N/A</v>
      </c>
      <c r="F349" s="2">
        <v>792539.93051037937</v>
      </c>
      <c r="G349" s="2">
        <f t="shared" si="73"/>
        <v>792539.93051037937</v>
      </c>
      <c r="H349" s="2">
        <f t="shared" si="68"/>
        <v>182629589.00551027</v>
      </c>
      <c r="I349" s="7"/>
      <c r="J349" s="2" t="e">
        <f t="shared" si="59"/>
        <v>#N/A</v>
      </c>
      <c r="K349" s="2" t="e">
        <f t="shared" si="71"/>
        <v>#N/A</v>
      </c>
      <c r="L349" s="2">
        <f t="array" ref="L349">IF(COUNT($C350)=0,IF(COUNT($C349)=1,I349,SUM(L348+LOOKUP(2,1/(ISNUMBER($K$1:$K$194)),$K$1:$K$194))),I349)</f>
        <v>7802798.2857143106</v>
      </c>
      <c r="M349" s="8" t="e">
        <f t="shared" si="75"/>
        <v>#N/A</v>
      </c>
      <c r="N349" s="2" t="e">
        <f t="shared" si="60"/>
        <v>#N/A</v>
      </c>
      <c r="O349" s="2" t="e">
        <f t="shared" si="72"/>
        <v>#N/A</v>
      </c>
      <c r="P349" s="2">
        <v>903297.12097498775</v>
      </c>
      <c r="Q349" s="2">
        <f t="shared" si="74"/>
        <v>800000</v>
      </c>
      <c r="R349" s="2">
        <f t="shared" si="69"/>
        <v>197314672.08566123</v>
      </c>
      <c r="S349" s="2">
        <f t="shared" si="61"/>
        <v>792539.93051037192</v>
      </c>
      <c r="T349" s="2">
        <f t="shared" si="62"/>
        <v>25854.857142857276</v>
      </c>
      <c r="U349" s="2">
        <f t="shared" si="63"/>
        <v>800000</v>
      </c>
      <c r="V349" s="2">
        <f t="shared" si="37"/>
        <v>121033757.19074644</v>
      </c>
      <c r="W349" s="2">
        <f t="shared" si="64"/>
        <v>672599.63296560943</v>
      </c>
      <c r="X349" s="2">
        <f t="shared" si="54"/>
        <v>127400.36703439057</v>
      </c>
      <c r="Y349" s="2">
        <f t="shared" si="65"/>
        <v>76280914.894914776</v>
      </c>
      <c r="Z349" s="2" t="str">
        <f t="shared" si="55"/>
        <v>MEEP</v>
      </c>
      <c r="AA349" s="2">
        <f>IF(Z349="HERE",Y349,AA348+Graph!$G$1*1000)</f>
        <v>102060023.23403981</v>
      </c>
      <c r="AB349" s="2">
        <f t="shared" si="66"/>
        <v>420000</v>
      </c>
      <c r="AC349" s="2">
        <f t="shared" si="67"/>
        <v>55607822.371444933</v>
      </c>
      <c r="AD349" s="3">
        <f t="shared" si="56"/>
        <v>52800000</v>
      </c>
      <c r="AE349" s="2">
        <f>IF(AE347&gt;=52800000,52800000,IF(AB328=Graph!G$1*1000,AE348+Graph!G$1*1000,AC349))</f>
        <v>52800000</v>
      </c>
      <c r="AF349" s="3">
        <f t="shared" si="57"/>
        <v>52800000</v>
      </c>
      <c r="AG349" s="3">
        <f t="shared" si="76"/>
        <v>50160000</v>
      </c>
      <c r="AH349" s="3" t="e">
        <f t="shared" si="53"/>
        <v>#N/A</v>
      </c>
    </row>
    <row r="350" spans="1:34" ht="15" x14ac:dyDescent="0.25">
      <c r="A350" s="1">
        <v>44526</v>
      </c>
      <c r="B350" s="2">
        <f t="shared" si="52"/>
        <v>272</v>
      </c>
      <c r="C350" s="7"/>
      <c r="D350" s="2" t="e">
        <f t="shared" si="58"/>
        <v>#N/A</v>
      </c>
      <c r="E350" s="2" t="e">
        <f t="shared" si="70"/>
        <v>#N/A</v>
      </c>
      <c r="F350" s="2">
        <v>793967.79119543731</v>
      </c>
      <c r="G350" s="2">
        <f t="shared" si="73"/>
        <v>793967.79119543731</v>
      </c>
      <c r="H350" s="2">
        <f t="shared" si="68"/>
        <v>183423556.79670572</v>
      </c>
      <c r="I350" s="7"/>
      <c r="J350" s="2" t="e">
        <f t="shared" si="59"/>
        <v>#N/A</v>
      </c>
      <c r="K350" s="2" t="e">
        <f t="shared" si="71"/>
        <v>#N/A</v>
      </c>
      <c r="L350" s="2">
        <f t="array" ref="L350">IF(COUNT($C351)=0,IF(COUNT($C350)=1,I350,SUM(L349+LOOKUP(2,1/(ISNUMBER($K$1:$K$194)),$K$1:$K$194))),I350)</f>
        <v>7828653.1428571679</v>
      </c>
      <c r="M350" s="8" t="e">
        <f t="shared" si="75"/>
        <v>#N/A</v>
      </c>
      <c r="N350" s="2" t="e">
        <f t="shared" si="60"/>
        <v>#N/A</v>
      </c>
      <c r="O350" s="2" t="e">
        <f t="shared" si="72"/>
        <v>#N/A</v>
      </c>
      <c r="P350" s="2">
        <v>905082.68428891897</v>
      </c>
      <c r="Q350" s="2">
        <f t="shared" si="74"/>
        <v>800000</v>
      </c>
      <c r="R350" s="2">
        <f t="shared" si="69"/>
        <v>198114672.08566123</v>
      </c>
      <c r="S350" s="2">
        <f t="shared" si="61"/>
        <v>793967.79119545221</v>
      </c>
      <c r="T350" s="2">
        <f t="shared" si="62"/>
        <v>25854.857142857276</v>
      </c>
      <c r="U350" s="2">
        <f t="shared" si="63"/>
        <v>800000</v>
      </c>
      <c r="V350" s="2">
        <f t="shared" si="37"/>
        <v>121707784.6843971</v>
      </c>
      <c r="W350" s="2">
        <f t="shared" si="64"/>
        <v>674027.49365065992</v>
      </c>
      <c r="X350" s="2">
        <f t="shared" si="54"/>
        <v>125972.50634934008</v>
      </c>
      <c r="Y350" s="2">
        <f t="shared" si="65"/>
        <v>76406887.401264116</v>
      </c>
      <c r="Z350" s="2" t="str">
        <f t="shared" si="55"/>
        <v>MEEP</v>
      </c>
      <c r="AA350" s="2">
        <f>IF(Z350="HERE",Y350,AA349+Graph!$G$1*1000)</f>
        <v>102480023.23403981</v>
      </c>
      <c r="AB350" s="2">
        <f t="shared" si="66"/>
        <v>420000</v>
      </c>
      <c r="AC350" s="2">
        <f t="shared" si="67"/>
        <v>55607822.371444933</v>
      </c>
      <c r="AD350" s="3">
        <f t="shared" si="56"/>
        <v>52800000</v>
      </c>
      <c r="AE350" s="2">
        <f>IF(AE348&gt;=52800000,52800000,IF(AB329=Graph!G$1*1000,AE349+Graph!G$1*1000,AC350))</f>
        <v>52800000</v>
      </c>
      <c r="AF350" s="3">
        <f t="shared" si="57"/>
        <v>52800000</v>
      </c>
      <c r="AG350" s="3">
        <f t="shared" si="76"/>
        <v>50160000</v>
      </c>
      <c r="AH350" s="3" t="e">
        <f t="shared" si="53"/>
        <v>#N/A</v>
      </c>
    </row>
    <row r="351" spans="1:34" ht="15" x14ac:dyDescent="0.25">
      <c r="A351" s="1">
        <v>44527</v>
      </c>
      <c r="B351" s="2">
        <f t="shared" si="52"/>
        <v>273</v>
      </c>
      <c r="C351" s="7"/>
      <c r="D351" s="2" t="e">
        <f t="shared" si="58"/>
        <v>#N/A</v>
      </c>
      <c r="E351" s="2" t="e">
        <f t="shared" si="70"/>
        <v>#N/A</v>
      </c>
      <c r="F351" s="2">
        <v>795395.65188049525</v>
      </c>
      <c r="G351" s="2">
        <f t="shared" si="73"/>
        <v>795395.65188049525</v>
      </c>
      <c r="H351" s="2">
        <f t="shared" si="68"/>
        <v>184218952.44858623</v>
      </c>
      <c r="I351" s="7"/>
      <c r="J351" s="2" t="e">
        <f t="shared" si="59"/>
        <v>#N/A</v>
      </c>
      <c r="K351" s="2" t="e">
        <f t="shared" si="71"/>
        <v>#N/A</v>
      </c>
      <c r="L351" s="2">
        <f t="array" ref="L351">IF(COUNT($C352)=0,IF(COUNT($C351)=1,I351,SUM(L350+LOOKUP(2,1/(ISNUMBER($K$1:$K$194)),$K$1:$K$194))),I351)</f>
        <v>7854508.0000000251</v>
      </c>
      <c r="M351" s="8" t="e">
        <f t="shared" si="75"/>
        <v>#N/A</v>
      </c>
      <c r="N351" s="2" t="e">
        <f t="shared" si="60"/>
        <v>#N/A</v>
      </c>
      <c r="O351" s="2" t="e">
        <f t="shared" si="72"/>
        <v>#N/A</v>
      </c>
      <c r="P351" s="2">
        <v>906868.2476028353</v>
      </c>
      <c r="Q351" s="2">
        <f t="shared" si="74"/>
        <v>800000</v>
      </c>
      <c r="R351" s="2">
        <f t="shared" si="69"/>
        <v>198914672.08566123</v>
      </c>
      <c r="S351" s="2">
        <f t="shared" si="61"/>
        <v>795395.6518805027</v>
      </c>
      <c r="T351" s="2">
        <f t="shared" si="62"/>
        <v>25854.857142857276</v>
      </c>
      <c r="U351" s="2">
        <f t="shared" si="63"/>
        <v>800000</v>
      </c>
      <c r="V351" s="2">
        <f t="shared" si="37"/>
        <v>122383240.03873283</v>
      </c>
      <c r="W351" s="2">
        <f t="shared" si="64"/>
        <v>675455.35433572531</v>
      </c>
      <c r="X351" s="2">
        <f t="shared" si="54"/>
        <v>124544.64566427469</v>
      </c>
      <c r="Y351" s="2">
        <f t="shared" ref="Y351:Y385" si="77">IF(COUNT($C352)=0,IF(COUNT($C351)=1,C351,SUM(Y350+X351)),C351)</f>
        <v>76531432.046928391</v>
      </c>
      <c r="Z351" s="2" t="str">
        <f t="shared" si="55"/>
        <v>MEEP</v>
      </c>
      <c r="AA351" s="2">
        <f>IF(Z351="HERE",Y351,AA350+Graph!$G$1*1000)</f>
        <v>102900023.23403981</v>
      </c>
      <c r="AB351" s="2">
        <f t="shared" si="66"/>
        <v>420000</v>
      </c>
      <c r="AC351" s="2">
        <f t="shared" ref="AC351:AC385" si="78">IF(Z352="HERE",V351,AC350)</f>
        <v>55607822.371444933</v>
      </c>
      <c r="AD351" s="3">
        <f t="shared" si="56"/>
        <v>52800000</v>
      </c>
      <c r="AE351" s="2">
        <f>IF(AE349&gt;=52800000,52800000,IF(AB330=Graph!G$1*1000,AE350+Graph!G$1*1000,AC351))</f>
        <v>52800000</v>
      </c>
      <c r="AF351" s="3">
        <f t="shared" si="57"/>
        <v>52800000</v>
      </c>
      <c r="AG351" s="3">
        <f t="shared" si="76"/>
        <v>50160000</v>
      </c>
      <c r="AH351" s="3" t="e">
        <f t="shared" si="53"/>
        <v>#N/A</v>
      </c>
    </row>
    <row r="352" spans="1:34" ht="15" x14ac:dyDescent="0.25">
      <c r="A352" s="1">
        <v>44528</v>
      </c>
      <c r="B352" s="2">
        <f t="shared" si="52"/>
        <v>274</v>
      </c>
      <c r="C352" s="7"/>
      <c r="D352" s="2" t="e">
        <f t="shared" si="58"/>
        <v>#N/A</v>
      </c>
      <c r="E352" s="2" t="e">
        <f t="shared" si="70"/>
        <v>#N/A</v>
      </c>
      <c r="F352" s="2">
        <v>796823.51256555319</v>
      </c>
      <c r="G352" s="2">
        <f t="shared" si="73"/>
        <v>796823.51256555319</v>
      </c>
      <c r="H352" s="2">
        <f t="shared" ref="H352:H385" si="79">IF(COUNT($C353)=0,IF(COUNT($C352)=1,C352,SUM(H351+G352)),C352)</f>
        <v>185015775.96115178</v>
      </c>
      <c r="I352" s="7"/>
      <c r="J352" s="2" t="e">
        <f t="shared" si="59"/>
        <v>#N/A</v>
      </c>
      <c r="K352" s="2" t="e">
        <f t="shared" si="71"/>
        <v>#N/A</v>
      </c>
      <c r="L352" s="2">
        <f t="array" ref="L352">IF(COUNT($C353)=0,IF(COUNT($C352)=1,I352,SUM(L351+LOOKUP(2,1/(ISNUMBER($K$1:$K$194)),$K$1:$K$194))),I352)</f>
        <v>7880362.8571428824</v>
      </c>
      <c r="M352" s="8" t="e">
        <f t="shared" si="75"/>
        <v>#N/A</v>
      </c>
      <c r="N352" s="2" t="e">
        <f t="shared" si="60"/>
        <v>#N/A</v>
      </c>
      <c r="O352" s="2" t="e">
        <f t="shared" si="72"/>
        <v>#N/A</v>
      </c>
      <c r="P352" s="2">
        <v>908653.81091676652</v>
      </c>
      <c r="Q352" s="2">
        <f t="shared" si="74"/>
        <v>800000</v>
      </c>
      <c r="R352" s="2">
        <f t="shared" ref="R352:R385" si="80">IF(COUNT($C353)=0,IF(COUNT($C352)=1,M352,SUM(R351+Q352)),M352)</f>
        <v>199714672.08566123</v>
      </c>
      <c r="S352" s="2">
        <f t="shared" si="61"/>
        <v>796823.51256555319</v>
      </c>
      <c r="T352" s="2">
        <f t="shared" si="62"/>
        <v>25854.857142857276</v>
      </c>
      <c r="U352" s="2">
        <f t="shared" si="63"/>
        <v>800000</v>
      </c>
      <c r="V352" s="2">
        <f t="shared" si="37"/>
        <v>123060123.2537536</v>
      </c>
      <c r="W352" s="2">
        <f t="shared" si="64"/>
        <v>676883.21502077579</v>
      </c>
      <c r="X352" s="2">
        <f t="shared" si="54"/>
        <v>123116.78497922421</v>
      </c>
      <c r="Y352" s="2">
        <f t="shared" si="77"/>
        <v>76654548.831907615</v>
      </c>
      <c r="Z352" s="2" t="str">
        <f t="shared" si="55"/>
        <v>MEEP</v>
      </c>
      <c r="AA352" s="2">
        <f>IF(Z352="HERE",Y352,AA351+Graph!$G$1*1000)</f>
        <v>103320023.23403981</v>
      </c>
      <c r="AB352" s="2">
        <f t="shared" si="66"/>
        <v>420000</v>
      </c>
      <c r="AC352" s="2">
        <f t="shared" si="78"/>
        <v>55607822.371444933</v>
      </c>
      <c r="AD352" s="3">
        <f t="shared" si="56"/>
        <v>52800000</v>
      </c>
      <c r="AE352" s="2">
        <f>IF(AE350&gt;=52800000,52800000,IF(AB331=Graph!G$1*1000,AE351+Graph!G$1*1000,AC352))</f>
        <v>52800000</v>
      </c>
      <c r="AF352" s="3">
        <f t="shared" si="57"/>
        <v>52800000</v>
      </c>
      <c r="AG352" s="3">
        <f t="shared" si="76"/>
        <v>50160000</v>
      </c>
      <c r="AH352" s="3" t="e">
        <f t="shared" si="53"/>
        <v>#N/A</v>
      </c>
    </row>
    <row r="353" spans="1:34" ht="15" x14ac:dyDescent="0.25">
      <c r="A353" s="1">
        <v>44529</v>
      </c>
      <c r="B353" s="2">
        <f t="shared" si="52"/>
        <v>275</v>
      </c>
      <c r="C353" s="7"/>
      <c r="D353" s="2" t="e">
        <f t="shared" si="58"/>
        <v>#N/A</v>
      </c>
      <c r="E353" s="2" t="e">
        <f t="shared" si="70"/>
        <v>#N/A</v>
      </c>
      <c r="F353" s="2">
        <v>798251.37325060368</v>
      </c>
      <c r="G353" s="2">
        <f t="shared" si="73"/>
        <v>798251.37325060368</v>
      </c>
      <c r="H353" s="2">
        <f t="shared" si="79"/>
        <v>185814027.33440238</v>
      </c>
      <c r="I353" s="7"/>
      <c r="J353" s="2" t="e">
        <f t="shared" si="59"/>
        <v>#N/A</v>
      </c>
      <c r="K353" s="2" t="e">
        <f t="shared" si="71"/>
        <v>#N/A</v>
      </c>
      <c r="L353" s="2">
        <f t="array" ref="L353">IF(COUNT($C354)=0,IF(COUNT($C353)=1,I353,SUM(L352+LOOKUP(2,1/(ISNUMBER($K$1:$K$194)),$K$1:$K$194))),I353)</f>
        <v>7906217.7142857397</v>
      </c>
      <c r="M353" s="8" t="e">
        <f t="shared" si="75"/>
        <v>#N/A</v>
      </c>
      <c r="N353" s="2" t="e">
        <f t="shared" si="60"/>
        <v>#N/A</v>
      </c>
      <c r="O353" s="2" t="e">
        <f t="shared" si="72"/>
        <v>#N/A</v>
      </c>
      <c r="P353" s="2">
        <v>910439.37423069775</v>
      </c>
      <c r="Q353" s="2">
        <f t="shared" si="74"/>
        <v>800000</v>
      </c>
      <c r="R353" s="2">
        <f t="shared" si="80"/>
        <v>200514672.08566123</v>
      </c>
      <c r="S353" s="2">
        <f t="shared" si="61"/>
        <v>798251.37325060368</v>
      </c>
      <c r="T353" s="2">
        <f t="shared" si="62"/>
        <v>25854.857142857276</v>
      </c>
      <c r="U353" s="2">
        <f t="shared" si="63"/>
        <v>800000</v>
      </c>
      <c r="V353" s="2">
        <f t="shared" si="37"/>
        <v>123738434.32945944</v>
      </c>
      <c r="W353" s="2">
        <f t="shared" si="64"/>
        <v>678311.07570584118</v>
      </c>
      <c r="X353" s="2">
        <f t="shared" si="54"/>
        <v>121688.92429415882</v>
      </c>
      <c r="Y353" s="2">
        <f t="shared" si="77"/>
        <v>76776237.756201774</v>
      </c>
      <c r="Z353" s="2" t="str">
        <f t="shared" si="55"/>
        <v>MEEP</v>
      </c>
      <c r="AA353" s="2">
        <f>IF(Z353="HERE",Y353,AA352+Graph!$G$1*1000)</f>
        <v>103740023.23403981</v>
      </c>
      <c r="AB353" s="2">
        <f t="shared" si="66"/>
        <v>420000</v>
      </c>
      <c r="AC353" s="2">
        <f t="shared" si="78"/>
        <v>55607822.371444933</v>
      </c>
      <c r="AD353" s="3">
        <f t="shared" si="56"/>
        <v>52800000</v>
      </c>
      <c r="AE353" s="2">
        <f>IF(AE351&gt;=52800000,52800000,IF(AB332=Graph!G$1*1000,AE352+Graph!G$1*1000,AC353))</f>
        <v>52800000</v>
      </c>
      <c r="AF353" s="3">
        <f t="shared" si="57"/>
        <v>52800000</v>
      </c>
      <c r="AG353" s="3">
        <f t="shared" si="76"/>
        <v>50160000</v>
      </c>
      <c r="AH353" s="3" t="e">
        <f t="shared" si="53"/>
        <v>#N/A</v>
      </c>
    </row>
    <row r="354" spans="1:34" ht="15" x14ac:dyDescent="0.25">
      <c r="A354" s="1">
        <v>44530</v>
      </c>
      <c r="B354" s="2">
        <f t="shared" si="52"/>
        <v>276</v>
      </c>
      <c r="C354" s="7"/>
      <c r="D354" s="2" t="e">
        <f t="shared" si="58"/>
        <v>#N/A</v>
      </c>
      <c r="E354" s="2" t="e">
        <f t="shared" si="70"/>
        <v>#N/A</v>
      </c>
      <c r="F354" s="2">
        <v>799679.23393566161</v>
      </c>
      <c r="G354" s="2">
        <f t="shared" si="73"/>
        <v>799679.23393566161</v>
      </c>
      <c r="H354" s="2">
        <f t="shared" si="79"/>
        <v>186613706.56833804</v>
      </c>
      <c r="I354" s="7"/>
      <c r="J354" s="2" t="e">
        <f t="shared" si="59"/>
        <v>#N/A</v>
      </c>
      <c r="K354" s="2" t="e">
        <f t="shared" si="71"/>
        <v>#N/A</v>
      </c>
      <c r="L354" s="2">
        <f t="array" ref="L354">IF(COUNT($C355)=0,IF(COUNT($C354)=1,I354,SUM(L353+LOOKUP(2,1/(ISNUMBER($K$1:$K$194)),$K$1:$K$194))),I354)</f>
        <v>7932072.571428597</v>
      </c>
      <c r="M354" s="8" t="e">
        <f t="shared" si="75"/>
        <v>#N/A</v>
      </c>
      <c r="N354" s="2" t="e">
        <f t="shared" si="60"/>
        <v>#N/A</v>
      </c>
      <c r="O354" s="2" t="e">
        <f t="shared" si="72"/>
        <v>#N/A</v>
      </c>
      <c r="P354" s="2">
        <v>912224.93754461408</v>
      </c>
      <c r="Q354" s="2">
        <f t="shared" si="74"/>
        <v>800000</v>
      </c>
      <c r="R354" s="2">
        <f t="shared" si="80"/>
        <v>201314672.08566123</v>
      </c>
      <c r="S354" s="2">
        <f t="shared" si="61"/>
        <v>799679.23393565416</v>
      </c>
      <c r="T354" s="2">
        <f t="shared" si="62"/>
        <v>25854.857142857276</v>
      </c>
      <c r="U354" s="2">
        <f t="shared" si="63"/>
        <v>800000</v>
      </c>
      <c r="V354" s="2">
        <f t="shared" si="37"/>
        <v>124418173.26585034</v>
      </c>
      <c r="W354" s="2">
        <f t="shared" si="64"/>
        <v>679738.93639089167</v>
      </c>
      <c r="X354" s="2">
        <f t="shared" si="54"/>
        <v>120261.06360910833</v>
      </c>
      <c r="Y354" s="2">
        <f t="shared" si="77"/>
        <v>76896498.819810882</v>
      </c>
      <c r="Z354" s="2" t="str">
        <f t="shared" si="55"/>
        <v>MEEP</v>
      </c>
      <c r="AA354" s="2">
        <f>IF(Z354="HERE",Y354,AA353+Graph!$G$1*1000)</f>
        <v>104160023.23403981</v>
      </c>
      <c r="AB354" s="2">
        <f t="shared" si="66"/>
        <v>420000</v>
      </c>
      <c r="AC354" s="2">
        <f t="shared" si="78"/>
        <v>55607822.371444933</v>
      </c>
      <c r="AD354" s="3">
        <f t="shared" si="56"/>
        <v>52800000</v>
      </c>
      <c r="AE354" s="2">
        <f>IF(AE352&gt;=52800000,52800000,IF(AB333=Graph!G$1*1000,AE353+Graph!G$1*1000,AC354))</f>
        <v>52800000</v>
      </c>
      <c r="AF354" s="3">
        <f t="shared" si="57"/>
        <v>52800000</v>
      </c>
      <c r="AG354" s="3">
        <f t="shared" si="76"/>
        <v>50160000</v>
      </c>
      <c r="AH354" s="3" t="e">
        <f t="shared" si="53"/>
        <v>#N/A</v>
      </c>
    </row>
    <row r="355" spans="1:34" ht="15" x14ac:dyDescent="0.25">
      <c r="A355" s="1">
        <v>44531</v>
      </c>
      <c r="B355" s="2">
        <f t="shared" si="52"/>
        <v>277</v>
      </c>
      <c r="C355" s="7"/>
      <c r="D355" s="2" t="e">
        <f t="shared" si="58"/>
        <v>#N/A</v>
      </c>
      <c r="E355" s="2" t="e">
        <f t="shared" si="70"/>
        <v>#N/A</v>
      </c>
      <c r="F355" s="2">
        <v>801107.09462071955</v>
      </c>
      <c r="G355" s="2">
        <f t="shared" si="73"/>
        <v>774145.14285714284</v>
      </c>
      <c r="H355" s="2">
        <f t="shared" si="79"/>
        <v>187387851.71119517</v>
      </c>
      <c r="I355" s="7"/>
      <c r="J355" s="2" t="e">
        <f t="shared" si="59"/>
        <v>#N/A</v>
      </c>
      <c r="K355" s="2" t="e">
        <f t="shared" si="71"/>
        <v>#N/A</v>
      </c>
      <c r="L355" s="2">
        <f t="array" ref="L355">IF(COUNT($C356)=0,IF(COUNT($C355)=1,I355,SUM(L354+LOOKUP(2,1/(ISNUMBER($K$1:$K$194)),$K$1:$K$194))),I355)</f>
        <v>7957927.4285714542</v>
      </c>
      <c r="M355" s="8" t="e">
        <f t="shared" si="75"/>
        <v>#N/A</v>
      </c>
      <c r="N355" s="2" t="e">
        <f t="shared" si="60"/>
        <v>#N/A</v>
      </c>
      <c r="O355" s="2" t="e">
        <f t="shared" si="72"/>
        <v>#N/A</v>
      </c>
      <c r="P355" s="2">
        <v>914010.5008585453</v>
      </c>
      <c r="Q355" s="2">
        <f t="shared" si="74"/>
        <v>800000</v>
      </c>
      <c r="R355" s="2">
        <f t="shared" si="80"/>
        <v>202114672.08566123</v>
      </c>
      <c r="S355" s="2">
        <f t="shared" si="61"/>
        <v>774145.14285713434</v>
      </c>
      <c r="T355" s="2">
        <f t="shared" si="62"/>
        <v>25854.857142857276</v>
      </c>
      <c r="U355" s="2">
        <f t="shared" si="63"/>
        <v>800000</v>
      </c>
      <c r="V355" s="2">
        <f t="shared" si="37"/>
        <v>125099340.06292629</v>
      </c>
      <c r="W355" s="2">
        <f t="shared" si="64"/>
        <v>681166.79707595706</v>
      </c>
      <c r="X355" s="2">
        <f t="shared" si="54"/>
        <v>118833.20292404294</v>
      </c>
      <c r="Y355" s="2">
        <f t="shared" si="77"/>
        <v>77015332.022734925</v>
      </c>
      <c r="Z355" s="2" t="str">
        <f t="shared" si="55"/>
        <v>MEEP</v>
      </c>
      <c r="AA355" s="2">
        <f>IF(Z355="HERE",Y355,AA354+Graph!$G$1*1000)</f>
        <v>104580023.23403981</v>
      </c>
      <c r="AB355" s="2">
        <f t="shared" si="66"/>
        <v>420000</v>
      </c>
      <c r="AC355" s="2">
        <f t="shared" si="78"/>
        <v>55607822.371444933</v>
      </c>
      <c r="AD355" s="3">
        <f t="shared" si="56"/>
        <v>52800000</v>
      </c>
      <c r="AE355" s="2">
        <f>IF(AE353&gt;=52800000,52800000,IF(AB334=Graph!G$1*1000,AE354+Graph!G$1*1000,AC355))</f>
        <v>52800000</v>
      </c>
      <c r="AF355" s="3">
        <f t="shared" si="57"/>
        <v>52800000</v>
      </c>
      <c r="AG355" s="3">
        <f t="shared" si="76"/>
        <v>50160000</v>
      </c>
      <c r="AH355" s="3" t="e">
        <f t="shared" si="53"/>
        <v>#N/A</v>
      </c>
    </row>
    <row r="356" spans="1:34" ht="15" x14ac:dyDescent="0.25">
      <c r="A356" s="1">
        <v>44532</v>
      </c>
      <c r="B356" s="2">
        <f t="shared" si="52"/>
        <v>278</v>
      </c>
      <c r="C356" s="7"/>
      <c r="D356" s="2" t="e">
        <f t="shared" si="58"/>
        <v>#N/A</v>
      </c>
      <c r="E356" s="2" t="e">
        <f t="shared" si="70"/>
        <v>#N/A</v>
      </c>
      <c r="F356" s="2">
        <v>802534.95530577749</v>
      </c>
      <c r="G356" s="2">
        <f t="shared" si="73"/>
        <v>774145.14285714284</v>
      </c>
      <c r="H356" s="2">
        <f t="shared" si="79"/>
        <v>188161996.85405231</v>
      </c>
      <c r="I356" s="7"/>
      <c r="J356" s="2" t="e">
        <f t="shared" si="59"/>
        <v>#N/A</v>
      </c>
      <c r="K356" s="2" t="e">
        <f t="shared" si="71"/>
        <v>#N/A</v>
      </c>
      <c r="L356" s="2">
        <f t="array" ref="L356">IF(COUNT($C357)=0,IF(COUNT($C356)=1,I356,SUM(L355+LOOKUP(2,1/(ISNUMBER($K$1:$K$194)),$K$1:$K$194))),I356)</f>
        <v>7983782.2857143115</v>
      </c>
      <c r="M356" s="8" t="e">
        <f t="shared" si="75"/>
        <v>#N/A</v>
      </c>
      <c r="N356" s="2" t="e">
        <f t="shared" si="60"/>
        <v>#N/A</v>
      </c>
      <c r="O356" s="2" t="e">
        <f t="shared" si="72"/>
        <v>#N/A</v>
      </c>
      <c r="P356" s="2">
        <v>915796.06417246163</v>
      </c>
      <c r="Q356" s="2">
        <f t="shared" si="74"/>
        <v>800000</v>
      </c>
      <c r="R356" s="2">
        <f t="shared" si="80"/>
        <v>202914672.08566123</v>
      </c>
      <c r="S356" s="2">
        <f t="shared" si="61"/>
        <v>774145.14285713434</v>
      </c>
      <c r="T356" s="2">
        <f t="shared" si="62"/>
        <v>25854.857142857276</v>
      </c>
      <c r="U356" s="2">
        <f t="shared" si="63"/>
        <v>800000</v>
      </c>
      <c r="V356" s="2">
        <f t="shared" ref="V356:V385" si="81">H272</f>
        <v>125781934.7206873</v>
      </c>
      <c r="W356" s="2">
        <f t="shared" si="64"/>
        <v>682594.65776100755</v>
      </c>
      <c r="X356" s="2">
        <f t="shared" si="54"/>
        <v>117405.34223899245</v>
      </c>
      <c r="Y356" s="2">
        <f t="shared" si="77"/>
        <v>77132737.364973918</v>
      </c>
      <c r="Z356" s="2" t="str">
        <f t="shared" si="55"/>
        <v>MEEP</v>
      </c>
      <c r="AA356" s="2">
        <f>IF(Z356="HERE",Y356,AA355+Graph!$G$1*1000)</f>
        <v>105000023.23403981</v>
      </c>
      <c r="AB356" s="2">
        <f t="shared" si="66"/>
        <v>420000</v>
      </c>
      <c r="AC356" s="2">
        <f t="shared" si="78"/>
        <v>55607822.371444933</v>
      </c>
      <c r="AD356" s="3">
        <f t="shared" si="56"/>
        <v>52800000</v>
      </c>
      <c r="AE356" s="2">
        <f>IF(AE354&gt;=52800000,52800000,IF(AB335=Graph!G$1*1000,AE355+Graph!G$1*1000,AC356))</f>
        <v>52800000</v>
      </c>
      <c r="AF356" s="3">
        <f t="shared" si="57"/>
        <v>52800000</v>
      </c>
      <c r="AG356" s="3">
        <f t="shared" si="76"/>
        <v>50160000</v>
      </c>
      <c r="AH356" s="3" t="e">
        <f t="shared" si="53"/>
        <v>#N/A</v>
      </c>
    </row>
    <row r="357" spans="1:34" ht="15" x14ac:dyDescent="0.25">
      <c r="A357" s="1">
        <v>44533</v>
      </c>
      <c r="B357" s="2">
        <f t="shared" si="52"/>
        <v>279</v>
      </c>
      <c r="C357" s="7"/>
      <c r="D357" s="2" t="e">
        <f t="shared" si="58"/>
        <v>#N/A</v>
      </c>
      <c r="E357" s="2" t="e">
        <f t="shared" si="70"/>
        <v>#N/A</v>
      </c>
      <c r="F357" s="2">
        <v>803962.81599083543</v>
      </c>
      <c r="G357" s="2">
        <f t="shared" si="73"/>
        <v>774145.14285714284</v>
      </c>
      <c r="H357" s="2">
        <f t="shared" si="79"/>
        <v>188936141.99690944</v>
      </c>
      <c r="I357" s="7"/>
      <c r="J357" s="2" t="e">
        <f t="shared" si="59"/>
        <v>#N/A</v>
      </c>
      <c r="K357" s="2" t="e">
        <f t="shared" si="71"/>
        <v>#N/A</v>
      </c>
      <c r="L357" s="2">
        <f t="array" ref="L357">IF(COUNT($C358)=0,IF(COUNT($C357)=1,I357,SUM(L356+LOOKUP(2,1/(ISNUMBER($K$1:$K$194)),$K$1:$K$194))),I357)</f>
        <v>8009637.1428571688</v>
      </c>
      <c r="M357" s="8" t="e">
        <f t="shared" si="75"/>
        <v>#N/A</v>
      </c>
      <c r="N357" s="2" t="e">
        <f t="shared" si="60"/>
        <v>#N/A</v>
      </c>
      <c r="O357" s="2" t="e">
        <f t="shared" si="72"/>
        <v>#N/A</v>
      </c>
      <c r="P357" s="2">
        <v>917581.62748639286</v>
      </c>
      <c r="Q357" s="2">
        <f t="shared" si="74"/>
        <v>800000</v>
      </c>
      <c r="R357" s="2">
        <f t="shared" si="80"/>
        <v>203714672.08566123</v>
      </c>
      <c r="S357" s="2">
        <f t="shared" si="61"/>
        <v>774145.14285713434</v>
      </c>
      <c r="T357" s="2">
        <f t="shared" si="62"/>
        <v>25854.857142857276</v>
      </c>
      <c r="U357" s="2">
        <f t="shared" si="63"/>
        <v>800000</v>
      </c>
      <c r="V357" s="2">
        <f t="shared" si="81"/>
        <v>126465957.23913336</v>
      </c>
      <c r="W357" s="2">
        <f t="shared" si="64"/>
        <v>684022.51844605803</v>
      </c>
      <c r="X357" s="2">
        <f t="shared" si="54"/>
        <v>115977.48155394197</v>
      </c>
      <c r="Y357" s="2">
        <f t="shared" si="77"/>
        <v>77248714.84652786</v>
      </c>
      <c r="Z357" s="2" t="str">
        <f t="shared" si="55"/>
        <v>MEEP</v>
      </c>
      <c r="AA357" s="2">
        <f>IF(Z357="HERE",Y357,AA356+Graph!$G$1*1000)</f>
        <v>105420023.23403981</v>
      </c>
      <c r="AB357" s="2">
        <f t="shared" si="66"/>
        <v>420000</v>
      </c>
      <c r="AC357" s="2">
        <f t="shared" si="78"/>
        <v>55607822.371444933</v>
      </c>
      <c r="AD357" s="3">
        <f t="shared" si="56"/>
        <v>52800000</v>
      </c>
      <c r="AE357" s="2">
        <f>IF(AE355&gt;=52800000,52800000,IF(AB336=Graph!G$1*1000,AE356+Graph!G$1*1000,AC357))</f>
        <v>52800000</v>
      </c>
      <c r="AF357" s="3">
        <f t="shared" si="57"/>
        <v>52800000</v>
      </c>
      <c r="AG357" s="3">
        <f t="shared" si="76"/>
        <v>50160000</v>
      </c>
      <c r="AH357" s="3" t="e">
        <f t="shared" si="53"/>
        <v>#N/A</v>
      </c>
    </row>
    <row r="358" spans="1:34" ht="15" x14ac:dyDescent="0.25">
      <c r="A358" s="1">
        <v>44534</v>
      </c>
      <c r="B358" s="2">
        <f t="shared" si="52"/>
        <v>280</v>
      </c>
      <c r="C358" s="7"/>
      <c r="D358" s="2" t="e">
        <f t="shared" si="58"/>
        <v>#N/A</v>
      </c>
      <c r="E358" s="2" t="e">
        <f t="shared" si="70"/>
        <v>#N/A</v>
      </c>
      <c r="F358" s="2">
        <v>805390.67667589337</v>
      </c>
      <c r="G358" s="2">
        <f t="shared" ref="G358:G385" si="82">IF(F358&gt;800000,$AK$31*1000,F358)</f>
        <v>774145.14285714284</v>
      </c>
      <c r="H358" s="2">
        <f t="shared" si="79"/>
        <v>189710287.13976657</v>
      </c>
      <c r="I358" s="7"/>
      <c r="J358" s="2" t="e">
        <f t="shared" si="59"/>
        <v>#N/A</v>
      </c>
      <c r="K358" s="2" t="e">
        <f t="shared" si="71"/>
        <v>#N/A</v>
      </c>
      <c r="L358" s="2">
        <f t="array" ref="L358">IF(COUNT($C359)=0,IF(COUNT($C358)=1,I358,SUM(L357+LOOKUP(2,1/(ISNUMBER($K$1:$K$194)),$K$1:$K$194))),I358)</f>
        <v>8035492.0000000261</v>
      </c>
      <c r="M358" s="8" t="e">
        <f t="shared" si="75"/>
        <v>#N/A</v>
      </c>
      <c r="N358" s="2" t="e">
        <f t="shared" si="60"/>
        <v>#N/A</v>
      </c>
      <c r="O358" s="2" t="e">
        <f t="shared" si="72"/>
        <v>#N/A</v>
      </c>
      <c r="P358" s="2">
        <v>919367.19080030918</v>
      </c>
      <c r="Q358" s="2">
        <f t="shared" ref="Q358:Q385" si="83">IF(P358&gt;800000,800000,P358)</f>
        <v>800000</v>
      </c>
      <c r="R358" s="2">
        <f t="shared" si="80"/>
        <v>204514672.08566123</v>
      </c>
      <c r="S358" s="2">
        <f t="shared" si="61"/>
        <v>774145.14285713434</v>
      </c>
      <c r="T358" s="2">
        <f t="shared" si="62"/>
        <v>25854.857142857276</v>
      </c>
      <c r="U358" s="2">
        <f t="shared" si="63"/>
        <v>800000</v>
      </c>
      <c r="V358" s="2">
        <f t="shared" si="81"/>
        <v>127151407.61826448</v>
      </c>
      <c r="W358" s="2">
        <f t="shared" si="64"/>
        <v>685450.37913112342</v>
      </c>
      <c r="X358" s="2">
        <f t="shared" si="54"/>
        <v>114549.62086887658</v>
      </c>
      <c r="Y358" s="2">
        <f t="shared" si="77"/>
        <v>77363264.467396736</v>
      </c>
      <c r="Z358" s="2" t="str">
        <f t="shared" si="55"/>
        <v>MEEP</v>
      </c>
      <c r="AA358" s="2">
        <f>IF(Z358="HERE",Y358,AA357+Graph!$G$1*1000)</f>
        <v>105840023.23403981</v>
      </c>
      <c r="AB358" s="2">
        <f t="shared" si="66"/>
        <v>420000</v>
      </c>
      <c r="AC358" s="2">
        <f t="shared" si="78"/>
        <v>55607822.371444933</v>
      </c>
      <c r="AD358" s="3">
        <f t="shared" si="56"/>
        <v>52800000</v>
      </c>
      <c r="AE358" s="2">
        <f>IF(AE356&gt;=52800000,52800000,IF(AB337=Graph!G$1*1000,AE357+Graph!G$1*1000,AC358))</f>
        <v>52800000</v>
      </c>
      <c r="AF358" s="3">
        <f t="shared" si="57"/>
        <v>52800000</v>
      </c>
      <c r="AG358" s="3">
        <f t="shared" si="76"/>
        <v>50160000</v>
      </c>
      <c r="AH358" s="3" t="e">
        <f t="shared" si="53"/>
        <v>#N/A</v>
      </c>
    </row>
    <row r="359" spans="1:34" ht="15" x14ac:dyDescent="0.25">
      <c r="A359" s="1">
        <v>44535</v>
      </c>
      <c r="B359" s="2">
        <f t="shared" si="52"/>
        <v>281</v>
      </c>
      <c r="C359" s="7"/>
      <c r="D359" s="2" t="e">
        <f t="shared" si="58"/>
        <v>#N/A</v>
      </c>
      <c r="E359" s="2" t="e">
        <f t="shared" si="70"/>
        <v>#N/A</v>
      </c>
      <c r="F359" s="2">
        <v>806818.5373609513</v>
      </c>
      <c r="G359" s="2">
        <f t="shared" si="82"/>
        <v>774145.14285714284</v>
      </c>
      <c r="H359" s="2">
        <f t="shared" si="79"/>
        <v>190484432.28262371</v>
      </c>
      <c r="I359" s="7"/>
      <c r="J359" s="2" t="e">
        <f t="shared" si="59"/>
        <v>#N/A</v>
      </c>
      <c r="K359" s="2" t="e">
        <f t="shared" si="71"/>
        <v>#N/A</v>
      </c>
      <c r="L359" s="2">
        <f t="array" ref="L359">IF(COUNT($C360)=0,IF(COUNT($C359)=1,I359,SUM(L358+LOOKUP(2,1/(ISNUMBER($K$1:$K$194)),$K$1:$K$194))),I359)</f>
        <v>8061346.8571428834</v>
      </c>
      <c r="M359" s="8" t="e">
        <f t="shared" si="75"/>
        <v>#N/A</v>
      </c>
      <c r="N359" s="2" t="e">
        <f t="shared" si="60"/>
        <v>#N/A</v>
      </c>
      <c r="O359" s="2" t="e">
        <f t="shared" si="72"/>
        <v>#N/A</v>
      </c>
      <c r="P359" s="2">
        <v>921152.75411424041</v>
      </c>
      <c r="Q359" s="2">
        <f t="shared" si="83"/>
        <v>800000</v>
      </c>
      <c r="R359" s="2">
        <f t="shared" si="80"/>
        <v>205314672.08566123</v>
      </c>
      <c r="S359" s="2">
        <f t="shared" si="61"/>
        <v>774145.14285713434</v>
      </c>
      <c r="T359" s="2">
        <f t="shared" si="62"/>
        <v>25854.857142857276</v>
      </c>
      <c r="U359" s="2">
        <f t="shared" si="63"/>
        <v>800000</v>
      </c>
      <c r="V359" s="2">
        <f t="shared" si="81"/>
        <v>127838285.85808066</v>
      </c>
      <c r="W359" s="2">
        <f t="shared" si="64"/>
        <v>686878.23981617391</v>
      </c>
      <c r="X359" s="2">
        <f t="shared" si="54"/>
        <v>113121.76018382609</v>
      </c>
      <c r="Y359" s="2">
        <f t="shared" si="77"/>
        <v>77476386.227580562</v>
      </c>
      <c r="Z359" s="2" t="str">
        <f t="shared" si="55"/>
        <v>MEEP</v>
      </c>
      <c r="AA359" s="2">
        <f>IF(Z359="HERE",Y359,AA358+Graph!$G$1*1000)</f>
        <v>106260023.23403981</v>
      </c>
      <c r="AB359" s="2">
        <f t="shared" si="66"/>
        <v>420000</v>
      </c>
      <c r="AC359" s="2">
        <f t="shared" si="78"/>
        <v>55607822.371444933</v>
      </c>
      <c r="AD359" s="3">
        <f t="shared" si="56"/>
        <v>52800000</v>
      </c>
      <c r="AE359" s="2">
        <f>IF(AE357&gt;=52800000,52800000,IF(AB338=Graph!G$1*1000,AE358+Graph!G$1*1000,AC359))</f>
        <v>52800000</v>
      </c>
      <c r="AF359" s="3">
        <f t="shared" si="57"/>
        <v>52800000</v>
      </c>
      <c r="AG359" s="3">
        <f t="shared" si="76"/>
        <v>50160000</v>
      </c>
      <c r="AH359" s="3" t="e">
        <f t="shared" si="53"/>
        <v>#N/A</v>
      </c>
    </row>
    <row r="360" spans="1:34" ht="15" x14ac:dyDescent="0.25">
      <c r="A360" s="1">
        <v>44536</v>
      </c>
      <c r="B360" s="2">
        <f t="shared" si="52"/>
        <v>282</v>
      </c>
      <c r="C360" s="7"/>
      <c r="D360" s="2" t="e">
        <f t="shared" si="58"/>
        <v>#N/A</v>
      </c>
      <c r="E360" s="2" t="e">
        <f t="shared" si="70"/>
        <v>#N/A</v>
      </c>
      <c r="F360" s="2">
        <v>808246.39804600179</v>
      </c>
      <c r="G360" s="2">
        <f t="shared" si="82"/>
        <v>774145.14285714284</v>
      </c>
      <c r="H360" s="2">
        <f t="shared" si="79"/>
        <v>191258577.42548084</v>
      </c>
      <c r="I360" s="7"/>
      <c r="J360" s="2" t="e">
        <f t="shared" si="59"/>
        <v>#N/A</v>
      </c>
      <c r="K360" s="2" t="e">
        <f t="shared" si="71"/>
        <v>#N/A</v>
      </c>
      <c r="L360" s="2">
        <f t="array" ref="L360">IF(COUNT($C361)=0,IF(COUNT($C360)=1,I360,SUM(L359+LOOKUP(2,1/(ISNUMBER($K$1:$K$194)),$K$1:$K$194))),I360)</f>
        <v>8087201.7142857406</v>
      </c>
      <c r="M360" s="8" t="e">
        <f t="shared" si="75"/>
        <v>#N/A</v>
      </c>
      <c r="N360" s="2" t="e">
        <f t="shared" si="60"/>
        <v>#N/A</v>
      </c>
      <c r="O360" s="2" t="e">
        <f t="shared" si="72"/>
        <v>#N/A</v>
      </c>
      <c r="P360" s="2">
        <v>922938.31742815673</v>
      </c>
      <c r="Q360" s="2">
        <f t="shared" si="83"/>
        <v>800000</v>
      </c>
      <c r="R360" s="2">
        <f t="shared" si="80"/>
        <v>206114672.08566123</v>
      </c>
      <c r="S360" s="2">
        <f t="shared" si="61"/>
        <v>774145.14285713434</v>
      </c>
      <c r="T360" s="2">
        <f t="shared" si="62"/>
        <v>25854.857142857276</v>
      </c>
      <c r="U360" s="2">
        <f t="shared" si="63"/>
        <v>800000</v>
      </c>
      <c r="V360" s="2">
        <f t="shared" si="81"/>
        <v>128526591.95858189</v>
      </c>
      <c r="W360" s="2">
        <f t="shared" si="64"/>
        <v>688306.1005012393</v>
      </c>
      <c r="X360" s="2">
        <f t="shared" si="54"/>
        <v>111693.8994987607</v>
      </c>
      <c r="Y360" s="2">
        <f t="shared" si="77"/>
        <v>77588080.127079323</v>
      </c>
      <c r="Z360" s="2" t="str">
        <f t="shared" si="55"/>
        <v>MEEP</v>
      </c>
      <c r="AA360" s="2">
        <f>IF(Z360="HERE",Y360,AA359+Graph!$G$1*1000)</f>
        <v>106680023.23403981</v>
      </c>
      <c r="AB360" s="2">
        <f t="shared" si="66"/>
        <v>420000</v>
      </c>
      <c r="AC360" s="2">
        <f t="shared" si="78"/>
        <v>55607822.371444933</v>
      </c>
      <c r="AD360" s="3">
        <f t="shared" si="56"/>
        <v>52800000</v>
      </c>
      <c r="AE360" s="2">
        <f>IF(AE358&gt;=52800000,52800000,IF(AB339=Graph!G$1*1000,AE359+Graph!G$1*1000,AC360))</f>
        <v>52800000</v>
      </c>
      <c r="AF360" s="3">
        <f t="shared" si="57"/>
        <v>52800000</v>
      </c>
      <c r="AG360" s="3">
        <f t="shared" si="76"/>
        <v>50160000</v>
      </c>
      <c r="AH360" s="3" t="e">
        <f t="shared" si="53"/>
        <v>#N/A</v>
      </c>
    </row>
    <row r="361" spans="1:34" ht="15" x14ac:dyDescent="0.25">
      <c r="A361" s="1">
        <v>44537</v>
      </c>
      <c r="B361" s="2">
        <f t="shared" si="52"/>
        <v>283</v>
      </c>
      <c r="C361" s="7"/>
      <c r="D361" s="2" t="e">
        <f t="shared" si="58"/>
        <v>#N/A</v>
      </c>
      <c r="E361" s="2" t="e">
        <f t="shared" si="70"/>
        <v>#N/A</v>
      </c>
      <c r="F361" s="2">
        <v>809674.25873105973</v>
      </c>
      <c r="G361" s="2">
        <f t="shared" si="82"/>
        <v>774145.14285714284</v>
      </c>
      <c r="H361" s="2">
        <f t="shared" si="79"/>
        <v>192032722.56833798</v>
      </c>
      <c r="I361" s="7"/>
      <c r="J361" s="2" t="e">
        <f t="shared" si="59"/>
        <v>#N/A</v>
      </c>
      <c r="K361" s="2" t="e">
        <f t="shared" si="71"/>
        <v>#N/A</v>
      </c>
      <c r="L361" s="2">
        <f t="array" ref="L361">IF(COUNT($C362)=0,IF(COUNT($C361)=1,I361,SUM(L360+LOOKUP(2,1/(ISNUMBER($K$1:$K$194)),$K$1:$K$194))),I361)</f>
        <v>8113056.5714285979</v>
      </c>
      <c r="M361" s="8" t="e">
        <f t="shared" si="75"/>
        <v>#N/A</v>
      </c>
      <c r="N361" s="2" t="e">
        <f t="shared" si="60"/>
        <v>#N/A</v>
      </c>
      <c r="O361" s="2" t="e">
        <f t="shared" si="72"/>
        <v>#N/A</v>
      </c>
      <c r="P361" s="2">
        <v>924723.88074208796</v>
      </c>
      <c r="Q361" s="2">
        <f t="shared" si="83"/>
        <v>800000</v>
      </c>
      <c r="R361" s="2">
        <f t="shared" si="80"/>
        <v>206914672.08566123</v>
      </c>
      <c r="S361" s="2">
        <f t="shared" si="61"/>
        <v>774145.14285713434</v>
      </c>
      <c r="T361" s="2">
        <f t="shared" si="62"/>
        <v>25854.857142857276</v>
      </c>
      <c r="U361" s="2">
        <f t="shared" si="63"/>
        <v>800000</v>
      </c>
      <c r="V361" s="2">
        <f t="shared" si="81"/>
        <v>129216325.91976818</v>
      </c>
      <c r="W361" s="2">
        <f t="shared" si="64"/>
        <v>689733.96118628979</v>
      </c>
      <c r="X361" s="2">
        <f t="shared" si="54"/>
        <v>110266.03881371021</v>
      </c>
      <c r="Y361" s="2">
        <f t="shared" si="77"/>
        <v>77698346.165893033</v>
      </c>
      <c r="Z361" s="2" t="str">
        <f t="shared" si="55"/>
        <v>MEEP</v>
      </c>
      <c r="AA361" s="2">
        <f>IF(Z361="HERE",Y361,AA360+Graph!$G$1*1000)</f>
        <v>107100023.23403981</v>
      </c>
      <c r="AB361" s="2">
        <f t="shared" si="66"/>
        <v>420000</v>
      </c>
      <c r="AC361" s="2">
        <f t="shared" si="78"/>
        <v>55607822.371444933</v>
      </c>
      <c r="AD361" s="3">
        <f t="shared" si="56"/>
        <v>52800000</v>
      </c>
      <c r="AE361" s="2">
        <f>IF(AE359&gt;=52800000,52800000,IF(AB340=Graph!G$1*1000,AE360+Graph!G$1*1000,AC361))</f>
        <v>52800000</v>
      </c>
      <c r="AF361" s="3">
        <f t="shared" si="57"/>
        <v>52800000</v>
      </c>
      <c r="AG361" s="3">
        <f t="shared" si="76"/>
        <v>50160000</v>
      </c>
      <c r="AH361" s="3" t="e">
        <f t="shared" si="53"/>
        <v>#N/A</v>
      </c>
    </row>
    <row r="362" spans="1:34" ht="15" x14ac:dyDescent="0.25">
      <c r="A362" s="1">
        <v>44538</v>
      </c>
      <c r="B362" s="2">
        <f t="shared" si="52"/>
        <v>284</v>
      </c>
      <c r="C362" s="7"/>
      <c r="D362" s="2" t="e">
        <f t="shared" si="58"/>
        <v>#N/A</v>
      </c>
      <c r="E362" s="2" t="e">
        <f t="shared" si="70"/>
        <v>#N/A</v>
      </c>
      <c r="F362" s="2">
        <v>811102.11941611767</v>
      </c>
      <c r="G362" s="2">
        <f t="shared" si="82"/>
        <v>774145.14285714284</v>
      </c>
      <c r="H362" s="2">
        <f t="shared" si="79"/>
        <v>192806867.71119511</v>
      </c>
      <c r="I362" s="7"/>
      <c r="J362" s="2" t="e">
        <f t="shared" si="59"/>
        <v>#N/A</v>
      </c>
      <c r="K362" s="2" t="e">
        <f t="shared" si="71"/>
        <v>#N/A</v>
      </c>
      <c r="L362" s="2">
        <f t="array" ref="L362">IF(COUNT($C363)=0,IF(COUNT($C362)=1,I362,SUM(L361+LOOKUP(2,1/(ISNUMBER($K$1:$K$194)),$K$1:$K$194))),I362)</f>
        <v>8138911.4285714552</v>
      </c>
      <c r="M362" s="8" t="e">
        <f t="shared" si="75"/>
        <v>#N/A</v>
      </c>
      <c r="N362" s="2" t="e">
        <f t="shared" si="60"/>
        <v>#N/A</v>
      </c>
      <c r="O362" s="2" t="e">
        <f t="shared" si="72"/>
        <v>#N/A</v>
      </c>
      <c r="P362" s="2">
        <v>926509.44405601919</v>
      </c>
      <c r="Q362" s="2">
        <f t="shared" si="83"/>
        <v>800000</v>
      </c>
      <c r="R362" s="2">
        <f t="shared" si="80"/>
        <v>207714672.08566123</v>
      </c>
      <c r="S362" s="2">
        <f t="shared" si="61"/>
        <v>774145.14285713434</v>
      </c>
      <c r="T362" s="2">
        <f t="shared" si="62"/>
        <v>25854.857142857276</v>
      </c>
      <c r="U362" s="2">
        <f t="shared" si="63"/>
        <v>800000</v>
      </c>
      <c r="V362" s="2">
        <f t="shared" si="81"/>
        <v>129907487.74163952</v>
      </c>
      <c r="W362" s="2">
        <f t="shared" si="64"/>
        <v>691161.82187134027</v>
      </c>
      <c r="X362" s="2">
        <f t="shared" si="54"/>
        <v>108838.17812865973</v>
      </c>
      <c r="Y362" s="2">
        <f t="shared" si="77"/>
        <v>77807184.344021693</v>
      </c>
      <c r="Z362" s="2" t="str">
        <f t="shared" si="55"/>
        <v>MEEP</v>
      </c>
      <c r="AA362" s="2">
        <f>IF(Z362="HERE",Y362,AA361+Graph!$G$1*1000)</f>
        <v>107520023.23403981</v>
      </c>
      <c r="AB362" s="2">
        <f t="shared" si="66"/>
        <v>420000</v>
      </c>
      <c r="AC362" s="2">
        <f t="shared" si="78"/>
        <v>55607822.371444933</v>
      </c>
      <c r="AD362" s="3">
        <f t="shared" si="56"/>
        <v>52800000</v>
      </c>
      <c r="AE362" s="2">
        <f>IF(AE360&gt;=52800000,52800000,IF(AB341=Graph!G$1*1000,AE361+Graph!G$1*1000,AC362))</f>
        <v>52800000</v>
      </c>
      <c r="AF362" s="3">
        <f t="shared" si="57"/>
        <v>52800000</v>
      </c>
      <c r="AG362" s="3">
        <f t="shared" si="76"/>
        <v>50160000</v>
      </c>
      <c r="AH362" s="3" t="e">
        <f t="shared" si="53"/>
        <v>#N/A</v>
      </c>
    </row>
    <row r="363" spans="1:34" ht="15" x14ac:dyDescent="0.25">
      <c r="A363" s="1">
        <v>44539</v>
      </c>
      <c r="B363" s="2">
        <f t="shared" si="52"/>
        <v>285</v>
      </c>
      <c r="C363" s="7"/>
      <c r="D363" s="2" t="e">
        <f t="shared" si="58"/>
        <v>#N/A</v>
      </c>
      <c r="E363" s="2" t="e">
        <f t="shared" si="70"/>
        <v>#N/A</v>
      </c>
      <c r="F363" s="2">
        <v>812529.98010117561</v>
      </c>
      <c r="G363" s="2">
        <f t="shared" si="82"/>
        <v>774145.14285714284</v>
      </c>
      <c r="H363" s="2">
        <f t="shared" si="79"/>
        <v>193581012.85405225</v>
      </c>
      <c r="I363" s="7"/>
      <c r="J363" s="2" t="e">
        <f t="shared" si="59"/>
        <v>#N/A</v>
      </c>
      <c r="K363" s="2" t="e">
        <f t="shared" si="71"/>
        <v>#N/A</v>
      </c>
      <c r="L363" s="2">
        <f t="array" ref="L363">IF(COUNT($C364)=0,IF(COUNT($C363)=1,I363,SUM(L362+LOOKUP(2,1/(ISNUMBER($K$1:$K$194)),$K$1:$K$194))),I363)</f>
        <v>8164766.2857143125</v>
      </c>
      <c r="M363" s="8" t="e">
        <f t="shared" si="75"/>
        <v>#N/A</v>
      </c>
      <c r="N363" s="2" t="e">
        <f t="shared" si="60"/>
        <v>#N/A</v>
      </c>
      <c r="O363" s="2" t="e">
        <f t="shared" si="72"/>
        <v>#N/A</v>
      </c>
      <c r="P363" s="2">
        <v>928295.00736993551</v>
      </c>
      <c r="Q363" s="2">
        <f t="shared" si="83"/>
        <v>800000</v>
      </c>
      <c r="R363" s="2">
        <f t="shared" si="80"/>
        <v>208514672.08566123</v>
      </c>
      <c r="S363" s="2">
        <f t="shared" si="61"/>
        <v>774145.14285713434</v>
      </c>
      <c r="T363" s="2">
        <f t="shared" si="62"/>
        <v>25854.857142857276</v>
      </c>
      <c r="U363" s="2">
        <f t="shared" si="63"/>
        <v>800000</v>
      </c>
      <c r="V363" s="2">
        <f t="shared" si="81"/>
        <v>130600077.42419593</v>
      </c>
      <c r="W363" s="2">
        <f t="shared" si="64"/>
        <v>692589.68255640566</v>
      </c>
      <c r="X363" s="2">
        <f t="shared" si="54"/>
        <v>107410.31744359434</v>
      </c>
      <c r="Y363" s="2">
        <f t="shared" si="77"/>
        <v>77914594.661465287</v>
      </c>
      <c r="Z363" s="2" t="str">
        <f t="shared" si="55"/>
        <v>MEEP</v>
      </c>
      <c r="AA363" s="2">
        <f>IF(Z363="HERE",Y363,AA362+Graph!$G$1*1000)</f>
        <v>107940023.23403981</v>
      </c>
      <c r="AB363" s="2">
        <f t="shared" si="66"/>
        <v>420000</v>
      </c>
      <c r="AC363" s="2">
        <f t="shared" si="78"/>
        <v>55607822.371444933</v>
      </c>
      <c r="AD363" s="3">
        <f t="shared" si="56"/>
        <v>52800000</v>
      </c>
      <c r="AE363" s="2">
        <f>IF(AE361&gt;=52800000,52800000,IF(AB342=Graph!G$1*1000,AE362+Graph!G$1*1000,AC363))</f>
        <v>52800000</v>
      </c>
      <c r="AF363" s="3">
        <f t="shared" si="57"/>
        <v>52800000</v>
      </c>
      <c r="AG363" s="3">
        <f t="shared" si="76"/>
        <v>50160000</v>
      </c>
      <c r="AH363" s="3" t="e">
        <f t="shared" si="53"/>
        <v>#N/A</v>
      </c>
    </row>
    <row r="364" spans="1:34" ht="15" x14ac:dyDescent="0.25">
      <c r="A364" s="1">
        <v>44540</v>
      </c>
      <c r="B364" s="2">
        <f t="shared" si="52"/>
        <v>286</v>
      </c>
      <c r="C364" s="7"/>
      <c r="D364" s="2" t="e">
        <f t="shared" si="58"/>
        <v>#N/A</v>
      </c>
      <c r="E364" s="2" t="e">
        <f t="shared" si="70"/>
        <v>#N/A</v>
      </c>
      <c r="F364" s="2">
        <v>813957.84078623354</v>
      </c>
      <c r="G364" s="2">
        <f t="shared" si="82"/>
        <v>774145.14285714284</v>
      </c>
      <c r="H364" s="2">
        <f t="shared" si="79"/>
        <v>194355157.99690938</v>
      </c>
      <c r="I364" s="7"/>
      <c r="J364" s="2" t="e">
        <f t="shared" si="59"/>
        <v>#N/A</v>
      </c>
      <c r="K364" s="2" t="e">
        <f t="shared" si="71"/>
        <v>#N/A</v>
      </c>
      <c r="L364" s="2">
        <f t="array" ref="L364">IF(COUNT($C365)=0,IF(COUNT($C364)=1,I364,SUM(L363+LOOKUP(2,1/(ISNUMBER($K$1:$K$194)),$K$1:$K$194))),I364)</f>
        <v>8190621.1428571697</v>
      </c>
      <c r="M364" s="8" t="e">
        <f t="shared" si="75"/>
        <v>#N/A</v>
      </c>
      <c r="N364" s="2" t="e">
        <f t="shared" si="60"/>
        <v>#N/A</v>
      </c>
      <c r="O364" s="2" t="e">
        <f t="shared" si="72"/>
        <v>#N/A</v>
      </c>
      <c r="P364" s="2">
        <v>930080.57068386674</v>
      </c>
      <c r="Q364" s="2">
        <f t="shared" si="83"/>
        <v>800000</v>
      </c>
      <c r="R364" s="2">
        <f t="shared" si="80"/>
        <v>209314672.08566123</v>
      </c>
      <c r="S364" s="2">
        <f t="shared" si="61"/>
        <v>774145.14285713434</v>
      </c>
      <c r="T364" s="2">
        <f t="shared" si="62"/>
        <v>25854.857142857276</v>
      </c>
      <c r="U364" s="2">
        <f t="shared" si="63"/>
        <v>800000</v>
      </c>
      <c r="V364" s="2">
        <f t="shared" si="81"/>
        <v>131294094.96743739</v>
      </c>
      <c r="W364" s="2">
        <f t="shared" si="64"/>
        <v>694017.54324145615</v>
      </c>
      <c r="X364" s="2">
        <f t="shared" si="54"/>
        <v>105982.45675854385</v>
      </c>
      <c r="Y364" s="2">
        <f t="shared" si="77"/>
        <v>78020577.118223831</v>
      </c>
      <c r="Z364" s="2" t="str">
        <f t="shared" si="55"/>
        <v>MEEP</v>
      </c>
      <c r="AA364" s="2">
        <f>IF(Z364="HERE",Y364,AA363+Graph!$G$1*1000)</f>
        <v>108360023.23403981</v>
      </c>
      <c r="AB364" s="2">
        <f t="shared" si="66"/>
        <v>420000</v>
      </c>
      <c r="AC364" s="2">
        <f t="shared" si="78"/>
        <v>55607822.371444933</v>
      </c>
      <c r="AD364" s="3">
        <f t="shared" si="56"/>
        <v>52800000</v>
      </c>
      <c r="AE364" s="2">
        <f>IF(AE362&gt;=52800000,52800000,IF(AB343=Graph!G$1*1000,AE363+Graph!G$1*1000,AC364))</f>
        <v>52800000</v>
      </c>
      <c r="AF364" s="3">
        <f t="shared" si="57"/>
        <v>52800000</v>
      </c>
      <c r="AG364" s="3">
        <f t="shared" si="76"/>
        <v>50160000</v>
      </c>
      <c r="AH364" s="3" t="e">
        <f t="shared" si="53"/>
        <v>#N/A</v>
      </c>
    </row>
    <row r="365" spans="1:34" ht="15" x14ac:dyDescent="0.25">
      <c r="A365" s="1">
        <v>44541</v>
      </c>
      <c r="B365" s="2">
        <f t="shared" si="52"/>
        <v>287</v>
      </c>
      <c r="C365" s="7"/>
      <c r="D365" s="2" t="e">
        <f t="shared" si="58"/>
        <v>#N/A</v>
      </c>
      <c r="E365" s="2" t="e">
        <f t="shared" si="70"/>
        <v>#N/A</v>
      </c>
      <c r="F365" s="2">
        <v>815385.70147129148</v>
      </c>
      <c r="G365" s="2">
        <f t="shared" si="82"/>
        <v>774145.14285714284</v>
      </c>
      <c r="H365" s="2">
        <f t="shared" si="79"/>
        <v>195129303.13976651</v>
      </c>
      <c r="I365" s="7"/>
      <c r="J365" s="2" t="e">
        <f t="shared" si="59"/>
        <v>#N/A</v>
      </c>
      <c r="K365" s="2" t="e">
        <f t="shared" si="71"/>
        <v>#N/A</v>
      </c>
      <c r="L365" s="2">
        <f t="array" ref="L365">IF(COUNT($C366)=0,IF(COUNT($C365)=1,I365,SUM(L364+LOOKUP(2,1/(ISNUMBER($K$1:$K$194)),$K$1:$K$194))),I365)</f>
        <v>8216476.000000027</v>
      </c>
      <c r="M365" s="8" t="e">
        <f t="shared" si="75"/>
        <v>#N/A</v>
      </c>
      <c r="N365" s="2" t="e">
        <f t="shared" si="60"/>
        <v>#N/A</v>
      </c>
      <c r="O365" s="2" t="e">
        <f t="shared" si="72"/>
        <v>#N/A</v>
      </c>
      <c r="P365" s="2">
        <v>931866.13399778306</v>
      </c>
      <c r="Q365" s="2">
        <f t="shared" si="83"/>
        <v>800000</v>
      </c>
      <c r="R365" s="2">
        <f t="shared" si="80"/>
        <v>210114672.08566123</v>
      </c>
      <c r="S365" s="2">
        <f t="shared" si="61"/>
        <v>774145.14285713434</v>
      </c>
      <c r="T365" s="2">
        <f t="shared" si="62"/>
        <v>25854.857142857276</v>
      </c>
      <c r="U365" s="2">
        <f t="shared" si="63"/>
        <v>800000</v>
      </c>
      <c r="V365" s="2">
        <f t="shared" si="81"/>
        <v>131989540.37136391</v>
      </c>
      <c r="W365" s="2">
        <f t="shared" si="64"/>
        <v>695445.40392652154</v>
      </c>
      <c r="X365" s="2">
        <f t="shared" si="54"/>
        <v>104554.59607347846</v>
      </c>
      <c r="Y365" s="2">
        <f t="shared" si="77"/>
        <v>78125131.71429731</v>
      </c>
      <c r="Z365" s="2" t="str">
        <f t="shared" si="55"/>
        <v>MEEP</v>
      </c>
      <c r="AA365" s="2">
        <f>IF(Z365="HERE",Y365,AA364+Graph!$G$1*1000)</f>
        <v>108780023.23403981</v>
      </c>
      <c r="AB365" s="2">
        <f t="shared" si="66"/>
        <v>420000</v>
      </c>
      <c r="AC365" s="2">
        <f t="shared" si="78"/>
        <v>55607822.371444933</v>
      </c>
      <c r="AD365" s="3">
        <f t="shared" si="56"/>
        <v>52800000</v>
      </c>
      <c r="AE365" s="2">
        <f>IF(AE363&gt;=52800000,52800000,IF(AB344=Graph!G$1*1000,AE364+Graph!G$1*1000,AC365))</f>
        <v>52800000</v>
      </c>
      <c r="AF365" s="3">
        <f t="shared" si="57"/>
        <v>52800000</v>
      </c>
      <c r="AG365" s="3">
        <f t="shared" si="76"/>
        <v>50160000</v>
      </c>
      <c r="AH365" s="3" t="e">
        <f t="shared" si="53"/>
        <v>#N/A</v>
      </c>
    </row>
    <row r="366" spans="1:34" ht="15" x14ac:dyDescent="0.25">
      <c r="A366" s="1">
        <v>44542</v>
      </c>
      <c r="B366" s="2">
        <f t="shared" si="52"/>
        <v>288</v>
      </c>
      <c r="C366" s="7"/>
      <c r="D366" s="2" t="e">
        <f t="shared" si="58"/>
        <v>#N/A</v>
      </c>
      <c r="E366" s="2" t="e">
        <f t="shared" si="70"/>
        <v>#N/A</v>
      </c>
      <c r="F366" s="2">
        <v>816813.56215634197</v>
      </c>
      <c r="G366" s="2">
        <f t="shared" si="82"/>
        <v>774145.14285714284</v>
      </c>
      <c r="H366" s="2">
        <f t="shared" si="79"/>
        <v>195903448.28262365</v>
      </c>
      <c r="I366" s="7"/>
      <c r="J366" s="2" t="e">
        <f t="shared" si="59"/>
        <v>#N/A</v>
      </c>
      <c r="K366" s="2" t="e">
        <f t="shared" si="71"/>
        <v>#N/A</v>
      </c>
      <c r="L366" s="2">
        <f t="array" ref="L366">IF(COUNT($C367)=0,IF(COUNT($C366)=1,I366,SUM(L365+LOOKUP(2,1/(ISNUMBER($K$1:$K$194)),$K$1:$K$194))),I366)</f>
        <v>8242330.8571428843</v>
      </c>
      <c r="M366" s="8" t="e">
        <f t="shared" si="75"/>
        <v>#N/A</v>
      </c>
      <c r="N366" s="2" t="e">
        <f t="shared" si="60"/>
        <v>#N/A</v>
      </c>
      <c r="O366" s="2" t="e">
        <f t="shared" si="72"/>
        <v>#N/A</v>
      </c>
      <c r="P366" s="2">
        <v>933651.69731171429</v>
      </c>
      <c r="Q366" s="2">
        <f t="shared" si="83"/>
        <v>800000</v>
      </c>
      <c r="R366" s="2">
        <f t="shared" si="80"/>
        <v>210914672.08566123</v>
      </c>
      <c r="S366" s="2">
        <f t="shared" si="61"/>
        <v>774145.14285713434</v>
      </c>
      <c r="T366" s="2">
        <f t="shared" si="62"/>
        <v>25854.857142857276</v>
      </c>
      <c r="U366" s="2">
        <f t="shared" si="63"/>
        <v>800000</v>
      </c>
      <c r="V366" s="2">
        <f t="shared" si="81"/>
        <v>132686413.63597548</v>
      </c>
      <c r="W366" s="2">
        <f t="shared" si="64"/>
        <v>696873.26461157203</v>
      </c>
      <c r="X366" s="2">
        <f t="shared" si="54"/>
        <v>103126.73538842797</v>
      </c>
      <c r="Y366" s="2">
        <f t="shared" si="77"/>
        <v>78228258.449685737</v>
      </c>
      <c r="Z366" s="2" t="str">
        <f t="shared" si="55"/>
        <v>MEEP</v>
      </c>
      <c r="AA366" s="2">
        <f>IF(Z366="HERE",Y366,AA365+Graph!$G$1*1000)</f>
        <v>109200023.23403981</v>
      </c>
      <c r="AB366" s="2">
        <f t="shared" si="66"/>
        <v>420000</v>
      </c>
      <c r="AC366" s="2">
        <f t="shared" si="78"/>
        <v>55607822.371444933</v>
      </c>
      <c r="AD366" s="3">
        <f t="shared" si="56"/>
        <v>52800000</v>
      </c>
      <c r="AE366" s="2">
        <f>IF(AE364&gt;=52800000,52800000,IF(AB345=Graph!G$1*1000,AE365+Graph!G$1*1000,AC366))</f>
        <v>52800000</v>
      </c>
      <c r="AF366" s="3">
        <f t="shared" si="57"/>
        <v>52800000</v>
      </c>
      <c r="AG366" s="3">
        <f t="shared" si="76"/>
        <v>50160000</v>
      </c>
      <c r="AH366" s="3" t="e">
        <f t="shared" si="53"/>
        <v>#N/A</v>
      </c>
    </row>
    <row r="367" spans="1:34" ht="15" x14ac:dyDescent="0.25">
      <c r="A367" s="1">
        <v>44543</v>
      </c>
      <c r="B367" s="2">
        <f t="shared" si="52"/>
        <v>289</v>
      </c>
      <c r="C367" s="7"/>
      <c r="D367" s="2" t="e">
        <f t="shared" si="58"/>
        <v>#N/A</v>
      </c>
      <c r="E367" s="2" t="e">
        <f t="shared" si="70"/>
        <v>#N/A</v>
      </c>
      <c r="F367" s="2">
        <v>818241.42284139991</v>
      </c>
      <c r="G367" s="2">
        <f t="shared" si="82"/>
        <v>774145.14285714284</v>
      </c>
      <c r="H367" s="2">
        <f t="shared" si="79"/>
        <v>196677593.42548078</v>
      </c>
      <c r="I367" s="7"/>
      <c r="J367" s="2" t="e">
        <f t="shared" si="59"/>
        <v>#N/A</v>
      </c>
      <c r="K367" s="2" t="e">
        <f t="shared" si="71"/>
        <v>#N/A</v>
      </c>
      <c r="L367" s="2">
        <f t="array" ref="L367">IF(COUNT($C368)=0,IF(COUNT($C367)=1,I367,SUM(L366+LOOKUP(2,1/(ISNUMBER($K$1:$K$194)),$K$1:$K$194))),I367)</f>
        <v>8268185.7142857416</v>
      </c>
      <c r="M367" s="8" t="e">
        <f t="shared" si="75"/>
        <v>#N/A</v>
      </c>
      <c r="N367" s="2" t="e">
        <f t="shared" si="60"/>
        <v>#N/A</v>
      </c>
      <c r="O367" s="2" t="e">
        <f t="shared" si="72"/>
        <v>#N/A</v>
      </c>
      <c r="P367" s="2">
        <v>935437.26062563062</v>
      </c>
      <c r="Q367" s="2">
        <f t="shared" si="83"/>
        <v>800000</v>
      </c>
      <c r="R367" s="2">
        <f t="shared" si="80"/>
        <v>211714672.08566123</v>
      </c>
      <c r="S367" s="2">
        <f t="shared" si="61"/>
        <v>774145.14285713434</v>
      </c>
      <c r="T367" s="2">
        <f t="shared" si="62"/>
        <v>25854.857142857276</v>
      </c>
      <c r="U367" s="2">
        <f t="shared" si="63"/>
        <v>800000</v>
      </c>
      <c r="V367" s="2">
        <f t="shared" si="81"/>
        <v>133384714.7612721</v>
      </c>
      <c r="W367" s="2">
        <f t="shared" si="64"/>
        <v>698301.12529662251</v>
      </c>
      <c r="X367" s="2">
        <f t="shared" si="54"/>
        <v>101698.87470337749</v>
      </c>
      <c r="Y367" s="2">
        <f t="shared" si="77"/>
        <v>78329957.324389115</v>
      </c>
      <c r="Z367" s="2" t="str">
        <f t="shared" si="55"/>
        <v>MEEP</v>
      </c>
      <c r="AA367" s="2">
        <f>IF(Z367="HERE",Y367,AA366+Graph!$G$1*1000)</f>
        <v>109620023.23403981</v>
      </c>
      <c r="AB367" s="2">
        <f t="shared" si="66"/>
        <v>420000</v>
      </c>
      <c r="AC367" s="2">
        <f t="shared" si="78"/>
        <v>55607822.371444933</v>
      </c>
      <c r="AD367" s="3">
        <f t="shared" si="56"/>
        <v>52800000</v>
      </c>
      <c r="AE367" s="2">
        <f>IF(AE365&gt;=52800000,52800000,IF(AB346=Graph!G$1*1000,AE366+Graph!G$1*1000,AC367))</f>
        <v>52800000</v>
      </c>
      <c r="AF367" s="3">
        <f t="shared" si="57"/>
        <v>52800000</v>
      </c>
      <c r="AG367" s="3">
        <f t="shared" si="76"/>
        <v>50160000</v>
      </c>
      <c r="AH367" s="3" t="e">
        <f t="shared" si="53"/>
        <v>#N/A</v>
      </c>
    </row>
    <row r="368" spans="1:34" ht="15" x14ac:dyDescent="0.25">
      <c r="A368" s="1">
        <v>44544</v>
      </c>
      <c r="B368" s="2">
        <f t="shared" si="52"/>
        <v>290</v>
      </c>
      <c r="C368" s="7"/>
      <c r="D368" s="2" t="e">
        <f t="shared" si="58"/>
        <v>#N/A</v>
      </c>
      <c r="E368" s="2" t="e">
        <f t="shared" si="70"/>
        <v>#N/A</v>
      </c>
      <c r="F368" s="2">
        <v>819669.28352645785</v>
      </c>
      <c r="G368" s="2">
        <f t="shared" si="82"/>
        <v>774145.14285714284</v>
      </c>
      <c r="H368" s="2">
        <f t="shared" si="79"/>
        <v>197451738.56833792</v>
      </c>
      <c r="I368" s="7"/>
      <c r="J368" s="2" t="e">
        <f t="shared" si="59"/>
        <v>#N/A</v>
      </c>
      <c r="K368" s="2" t="e">
        <f t="shared" si="71"/>
        <v>#N/A</v>
      </c>
      <c r="L368" s="2">
        <f t="array" ref="L368">IF(COUNT($C369)=0,IF(COUNT($C368)=1,I368,SUM(L367+LOOKUP(2,1/(ISNUMBER($K$1:$K$194)),$K$1:$K$194))),I368)</f>
        <v>8294040.5714285988</v>
      </c>
      <c r="M368" s="8" t="e">
        <f t="shared" si="75"/>
        <v>#N/A</v>
      </c>
      <c r="N368" s="2" t="e">
        <f t="shared" si="60"/>
        <v>#N/A</v>
      </c>
      <c r="O368" s="2" t="e">
        <f t="shared" si="72"/>
        <v>#N/A</v>
      </c>
      <c r="P368" s="2">
        <v>937222.82393956184</v>
      </c>
      <c r="Q368" s="2">
        <f t="shared" si="83"/>
        <v>800000</v>
      </c>
      <c r="R368" s="2">
        <f t="shared" si="80"/>
        <v>212514672.08566123</v>
      </c>
      <c r="S368" s="2">
        <f t="shared" si="61"/>
        <v>774145.14285713434</v>
      </c>
      <c r="T368" s="2">
        <f t="shared" si="62"/>
        <v>25854.857142857276</v>
      </c>
      <c r="U368" s="2">
        <f t="shared" si="63"/>
        <v>800000</v>
      </c>
      <c r="V368" s="2">
        <f t="shared" si="81"/>
        <v>134084443.74725379</v>
      </c>
      <c r="W368" s="2">
        <f t="shared" si="64"/>
        <v>699728.9859816879</v>
      </c>
      <c r="X368" s="2">
        <f t="shared" si="54"/>
        <v>100271.0140183121</v>
      </c>
      <c r="Y368" s="2">
        <f t="shared" si="77"/>
        <v>78430228.338407427</v>
      </c>
      <c r="Z368" s="2" t="str">
        <f t="shared" si="55"/>
        <v>MEEP</v>
      </c>
      <c r="AA368" s="2">
        <f>IF(Z368="HERE",Y368,AA367+Graph!$G$1*1000)</f>
        <v>110040023.23403981</v>
      </c>
      <c r="AB368" s="2">
        <f t="shared" si="66"/>
        <v>420000</v>
      </c>
      <c r="AC368" s="2">
        <f t="shared" si="78"/>
        <v>55607822.371444933</v>
      </c>
      <c r="AD368" s="3">
        <f t="shared" si="56"/>
        <v>52800000</v>
      </c>
      <c r="AE368" s="2">
        <f>IF(AE366&gt;=52800000,52800000,IF(AB347=Graph!G$1*1000,AE367+Graph!G$1*1000,AC368))</f>
        <v>52800000</v>
      </c>
      <c r="AF368" s="3">
        <f t="shared" si="57"/>
        <v>52800000</v>
      </c>
      <c r="AG368" s="3">
        <f t="shared" si="76"/>
        <v>50160000</v>
      </c>
      <c r="AH368" s="3" t="e">
        <f t="shared" si="53"/>
        <v>#N/A</v>
      </c>
    </row>
    <row r="369" spans="1:34" ht="15" x14ac:dyDescent="0.25">
      <c r="A369" s="1">
        <v>44545</v>
      </c>
      <c r="B369" s="2">
        <f t="shared" si="52"/>
        <v>291</v>
      </c>
      <c r="C369" s="7"/>
      <c r="D369" s="2" t="e">
        <f t="shared" si="58"/>
        <v>#N/A</v>
      </c>
      <c r="E369" s="2" t="e">
        <f t="shared" si="70"/>
        <v>#N/A</v>
      </c>
      <c r="F369" s="2">
        <v>821097.14421151578</v>
      </c>
      <c r="G369" s="2">
        <f t="shared" si="82"/>
        <v>774145.14285714284</v>
      </c>
      <c r="H369" s="2">
        <f t="shared" si="79"/>
        <v>198225883.71119505</v>
      </c>
      <c r="I369" s="7"/>
      <c r="J369" s="2" t="e">
        <f t="shared" si="59"/>
        <v>#N/A</v>
      </c>
      <c r="K369" s="2" t="e">
        <f t="shared" si="71"/>
        <v>#N/A</v>
      </c>
      <c r="L369" s="2">
        <f t="array" ref="L369">IF(COUNT($C370)=0,IF(COUNT($C369)=1,I369,SUM(L368+LOOKUP(2,1/(ISNUMBER($K$1:$K$194)),$K$1:$K$194))),I369)</f>
        <v>8319895.4285714561</v>
      </c>
      <c r="M369" s="8" t="e">
        <f t="shared" si="75"/>
        <v>#N/A</v>
      </c>
      <c r="N369" s="2" t="e">
        <f t="shared" si="60"/>
        <v>#N/A</v>
      </c>
      <c r="O369" s="2" t="e">
        <f t="shared" si="72"/>
        <v>#N/A</v>
      </c>
      <c r="P369" s="2">
        <v>939008.38725347817</v>
      </c>
      <c r="Q369" s="2">
        <f t="shared" si="83"/>
        <v>800000</v>
      </c>
      <c r="R369" s="2">
        <f t="shared" si="80"/>
        <v>213314672.08566123</v>
      </c>
      <c r="S369" s="2">
        <f t="shared" si="61"/>
        <v>774145.14285713434</v>
      </c>
      <c r="T369" s="2">
        <f t="shared" si="62"/>
        <v>25854.857142857276</v>
      </c>
      <c r="U369" s="2">
        <f t="shared" si="63"/>
        <v>800000</v>
      </c>
      <c r="V369" s="2">
        <f t="shared" si="81"/>
        <v>134785600.59392053</v>
      </c>
      <c r="W369" s="2">
        <f t="shared" si="64"/>
        <v>701156.84666673839</v>
      </c>
      <c r="X369" s="2">
        <f t="shared" si="54"/>
        <v>98843.153333261609</v>
      </c>
      <c r="Y369" s="2">
        <f t="shared" si="77"/>
        <v>78529071.491740689</v>
      </c>
      <c r="Z369" s="2" t="str">
        <f t="shared" si="55"/>
        <v>MEEP</v>
      </c>
      <c r="AA369" s="2">
        <f>IF(Z369="HERE",Y369,AA368+Graph!$G$1*1000)</f>
        <v>110460023.23403981</v>
      </c>
      <c r="AB369" s="2">
        <f t="shared" si="66"/>
        <v>420000</v>
      </c>
      <c r="AC369" s="2">
        <f t="shared" si="78"/>
        <v>55607822.371444933</v>
      </c>
      <c r="AD369" s="3">
        <f t="shared" si="56"/>
        <v>52800000</v>
      </c>
      <c r="AE369" s="2">
        <f>IF(AE367&gt;=52800000,52800000,IF(AB348=Graph!G$1*1000,AE368+Graph!G$1*1000,AC369))</f>
        <v>52800000</v>
      </c>
      <c r="AF369" s="3">
        <f t="shared" si="57"/>
        <v>52800000</v>
      </c>
      <c r="AG369" s="3">
        <f t="shared" si="76"/>
        <v>50160000</v>
      </c>
      <c r="AH369" s="3" t="e">
        <f t="shared" si="53"/>
        <v>#N/A</v>
      </c>
    </row>
    <row r="370" spans="1:34" ht="15" x14ac:dyDescent="0.25">
      <c r="A370" s="1">
        <v>44546</v>
      </c>
      <c r="B370" s="2">
        <f t="shared" si="52"/>
        <v>292</v>
      </c>
      <c r="C370" s="7"/>
      <c r="D370" s="2" t="e">
        <f t="shared" si="58"/>
        <v>#N/A</v>
      </c>
      <c r="E370" s="2" t="e">
        <f t="shared" si="70"/>
        <v>#N/A</v>
      </c>
      <c r="F370" s="2">
        <v>822525.00489657372</v>
      </c>
      <c r="G370" s="2">
        <f t="shared" si="82"/>
        <v>774145.14285714284</v>
      </c>
      <c r="H370" s="2">
        <f t="shared" si="79"/>
        <v>199000028.85405219</v>
      </c>
      <c r="I370" s="7"/>
      <c r="J370" s="2" t="e">
        <f t="shared" si="59"/>
        <v>#N/A</v>
      </c>
      <c r="K370" s="2" t="e">
        <f t="shared" si="71"/>
        <v>#N/A</v>
      </c>
      <c r="L370" s="2">
        <f t="array" ref="L370">IF(COUNT($C371)=0,IF(COUNT($C370)=1,I370,SUM(L369+LOOKUP(2,1/(ISNUMBER($K$1:$K$194)),$K$1:$K$194))),I370)</f>
        <v>8345750.2857143134</v>
      </c>
      <c r="M370" s="8" t="e">
        <f t="shared" si="75"/>
        <v>#N/A</v>
      </c>
      <c r="N370" s="2" t="e">
        <f t="shared" si="60"/>
        <v>#N/A</v>
      </c>
      <c r="O370" s="2" t="e">
        <f t="shared" si="72"/>
        <v>#N/A</v>
      </c>
      <c r="P370" s="2">
        <v>940793.9505674094</v>
      </c>
      <c r="Q370" s="2">
        <f t="shared" si="83"/>
        <v>800000</v>
      </c>
      <c r="R370" s="2">
        <f t="shared" si="80"/>
        <v>214114672.08566123</v>
      </c>
      <c r="S370" s="2">
        <f t="shared" si="61"/>
        <v>774145.14285713434</v>
      </c>
      <c r="T370" s="2">
        <f t="shared" si="62"/>
        <v>25854.857142857276</v>
      </c>
      <c r="U370" s="2">
        <f t="shared" si="63"/>
        <v>800000</v>
      </c>
      <c r="V370" s="2">
        <f t="shared" si="81"/>
        <v>135488185.30127233</v>
      </c>
      <c r="W370" s="2">
        <f t="shared" si="64"/>
        <v>702584.70735180378</v>
      </c>
      <c r="X370" s="2">
        <f t="shared" si="54"/>
        <v>97415.29264819622</v>
      </c>
      <c r="Y370" s="2">
        <f t="shared" si="77"/>
        <v>78626486.784388885</v>
      </c>
      <c r="Z370" s="2" t="str">
        <f t="shared" si="55"/>
        <v>MEEP</v>
      </c>
      <c r="AA370" s="2">
        <f>IF(Z370="HERE",Y370,AA369+Graph!$G$1*1000)</f>
        <v>110880023.23403981</v>
      </c>
      <c r="AB370" s="2">
        <f t="shared" si="66"/>
        <v>420000</v>
      </c>
      <c r="AC370" s="2">
        <f t="shared" si="78"/>
        <v>55607822.371444933</v>
      </c>
      <c r="AD370" s="3">
        <f t="shared" si="56"/>
        <v>52800000</v>
      </c>
      <c r="AE370" s="2">
        <f>IF(AE368&gt;=52800000,52800000,IF(AB349=Graph!G$1*1000,AE369+Graph!G$1*1000,AC370))</f>
        <v>52800000</v>
      </c>
      <c r="AF370" s="3">
        <f t="shared" si="57"/>
        <v>52800000</v>
      </c>
      <c r="AG370" s="3">
        <f t="shared" si="76"/>
        <v>50160000</v>
      </c>
      <c r="AH370" s="3" t="e">
        <f t="shared" si="53"/>
        <v>#N/A</v>
      </c>
    </row>
    <row r="371" spans="1:34" ht="15" x14ac:dyDescent="0.25">
      <c r="A371" s="1">
        <v>44547</v>
      </c>
      <c r="B371" s="2">
        <f t="shared" si="52"/>
        <v>293</v>
      </c>
      <c r="C371" s="7"/>
      <c r="D371" s="2" t="e">
        <f t="shared" si="58"/>
        <v>#N/A</v>
      </c>
      <c r="E371" s="2" t="e">
        <f t="shared" si="70"/>
        <v>#N/A</v>
      </c>
      <c r="F371" s="2">
        <v>823952.86558163166</v>
      </c>
      <c r="G371" s="2">
        <f t="shared" si="82"/>
        <v>774145.14285714284</v>
      </c>
      <c r="H371" s="2">
        <f t="shared" si="79"/>
        <v>199774173.99690932</v>
      </c>
      <c r="I371" s="7"/>
      <c r="J371" s="2" t="e">
        <f t="shared" si="59"/>
        <v>#N/A</v>
      </c>
      <c r="K371" s="2" t="e">
        <f t="shared" si="71"/>
        <v>#N/A</v>
      </c>
      <c r="L371" s="2">
        <f t="array" ref="L371">IF(COUNT($C372)=0,IF(COUNT($C371)=1,I371,SUM(L370+LOOKUP(2,1/(ISNUMBER($K$1:$K$194)),$K$1:$K$194))),I371)</f>
        <v>8371605.1428571707</v>
      </c>
      <c r="M371" s="8" t="e">
        <f t="shared" si="75"/>
        <v>#N/A</v>
      </c>
      <c r="N371" s="2" t="e">
        <f t="shared" si="60"/>
        <v>#N/A</v>
      </c>
      <c r="O371" s="2" t="e">
        <f t="shared" si="72"/>
        <v>#N/A</v>
      </c>
      <c r="P371" s="2">
        <v>942579.51388132572</v>
      </c>
      <c r="Q371" s="2">
        <f t="shared" si="83"/>
        <v>800000</v>
      </c>
      <c r="R371" s="2">
        <f t="shared" si="80"/>
        <v>214914672.08566123</v>
      </c>
      <c r="S371" s="2">
        <f t="shared" si="61"/>
        <v>774145.14285713434</v>
      </c>
      <c r="T371" s="2">
        <f t="shared" si="62"/>
        <v>25854.857142857276</v>
      </c>
      <c r="U371" s="2">
        <f t="shared" si="63"/>
        <v>800000</v>
      </c>
      <c r="V371" s="2">
        <f t="shared" si="81"/>
        <v>136192197.86930919</v>
      </c>
      <c r="W371" s="2">
        <f t="shared" si="64"/>
        <v>704012.56803685427</v>
      </c>
      <c r="X371" s="2">
        <f t="shared" si="54"/>
        <v>95987.431963145733</v>
      </c>
      <c r="Y371" s="2">
        <f t="shared" si="77"/>
        <v>78722474.216352031</v>
      </c>
      <c r="Z371" s="2" t="str">
        <f t="shared" si="55"/>
        <v>MEEP</v>
      </c>
      <c r="AA371" s="2">
        <f>IF(Z371="HERE",Y371,AA370+Graph!$G$1*1000)</f>
        <v>111300023.23403981</v>
      </c>
      <c r="AB371" s="2">
        <f t="shared" si="66"/>
        <v>420000</v>
      </c>
      <c r="AC371" s="2">
        <f t="shared" si="78"/>
        <v>55607822.371444933</v>
      </c>
      <c r="AD371" s="3">
        <f t="shared" si="56"/>
        <v>52800000</v>
      </c>
      <c r="AE371" s="2">
        <f>IF(AE369&gt;=52800000,52800000,IF(AB350=Graph!G$1*1000,AE370+Graph!G$1*1000,AC371))</f>
        <v>52800000</v>
      </c>
      <c r="AF371" s="3">
        <f t="shared" si="57"/>
        <v>52800000</v>
      </c>
      <c r="AG371" s="3">
        <f t="shared" si="76"/>
        <v>50160000</v>
      </c>
      <c r="AH371" s="3" t="e">
        <f t="shared" si="53"/>
        <v>#N/A</v>
      </c>
    </row>
    <row r="372" spans="1:34" ht="15" x14ac:dyDescent="0.25">
      <c r="A372" s="1">
        <v>44548</v>
      </c>
      <c r="B372" s="2">
        <f t="shared" si="52"/>
        <v>294</v>
      </c>
      <c r="C372" s="7"/>
      <c r="D372" s="2" t="e">
        <f t="shared" si="58"/>
        <v>#N/A</v>
      </c>
      <c r="E372" s="2" t="e">
        <f t="shared" si="70"/>
        <v>#N/A</v>
      </c>
      <c r="F372" s="2">
        <v>825380.7262666896</v>
      </c>
      <c r="G372" s="2">
        <f t="shared" si="82"/>
        <v>774145.14285714284</v>
      </c>
      <c r="H372" s="2">
        <f t="shared" si="79"/>
        <v>200548319.13976645</v>
      </c>
      <c r="I372" s="7"/>
      <c r="J372" s="2" t="e">
        <f t="shared" si="59"/>
        <v>#N/A</v>
      </c>
      <c r="K372" s="2" t="e">
        <f t="shared" si="71"/>
        <v>#N/A</v>
      </c>
      <c r="L372" s="2">
        <f t="array" ref="L372">IF(COUNT($C373)=0,IF(COUNT($C372)=1,I372,SUM(L371+LOOKUP(2,1/(ISNUMBER($K$1:$K$194)),$K$1:$K$194))),I372)</f>
        <v>8397460.0000000279</v>
      </c>
      <c r="M372" s="8" t="e">
        <f t="shared" si="75"/>
        <v>#N/A</v>
      </c>
      <c r="N372" s="2" t="e">
        <f t="shared" si="60"/>
        <v>#N/A</v>
      </c>
      <c r="O372" s="2" t="e">
        <f t="shared" si="72"/>
        <v>#N/A</v>
      </c>
      <c r="P372" s="2">
        <v>944365.07719525695</v>
      </c>
      <c r="Q372" s="2">
        <f t="shared" si="83"/>
        <v>800000</v>
      </c>
      <c r="R372" s="2">
        <f t="shared" si="80"/>
        <v>215714672.08566123</v>
      </c>
      <c r="S372" s="2">
        <f t="shared" si="61"/>
        <v>774145.14285713434</v>
      </c>
      <c r="T372" s="2">
        <f t="shared" si="62"/>
        <v>25854.857142857276</v>
      </c>
      <c r="U372" s="2">
        <f t="shared" si="63"/>
        <v>800000</v>
      </c>
      <c r="V372" s="2">
        <f t="shared" si="81"/>
        <v>136897638.29803109</v>
      </c>
      <c r="W372" s="2">
        <f t="shared" si="64"/>
        <v>705440.42872190475</v>
      </c>
      <c r="X372" s="2">
        <f t="shared" si="54"/>
        <v>94559.571278095245</v>
      </c>
      <c r="Y372" s="2">
        <f t="shared" si="77"/>
        <v>78817033.787630126</v>
      </c>
      <c r="Z372" s="2" t="str">
        <f t="shared" si="55"/>
        <v>MEEP</v>
      </c>
      <c r="AA372" s="2">
        <f>IF(Z372="HERE",Y372,AA371+Graph!$G$1*1000)</f>
        <v>111720023.23403981</v>
      </c>
      <c r="AB372" s="2">
        <f t="shared" si="66"/>
        <v>420000</v>
      </c>
      <c r="AC372" s="2">
        <f t="shared" si="78"/>
        <v>55607822.371444933</v>
      </c>
      <c r="AD372" s="3">
        <f t="shared" si="56"/>
        <v>52800000</v>
      </c>
      <c r="AE372" s="2">
        <f>IF(AE370&gt;=52800000,52800000,IF(AB351=Graph!G$1*1000,AE371+Graph!G$1*1000,AC372))</f>
        <v>52800000</v>
      </c>
      <c r="AF372" s="3">
        <f t="shared" si="57"/>
        <v>52800000</v>
      </c>
      <c r="AG372" s="3">
        <f t="shared" si="76"/>
        <v>50160000</v>
      </c>
      <c r="AH372" s="3" t="e">
        <f t="shared" si="53"/>
        <v>#N/A</v>
      </c>
    </row>
    <row r="373" spans="1:34" ht="15" x14ac:dyDescent="0.25">
      <c r="A373" s="1">
        <v>44549</v>
      </c>
      <c r="B373" s="2">
        <f t="shared" si="52"/>
        <v>295</v>
      </c>
      <c r="C373" s="7"/>
      <c r="D373" s="2" t="e">
        <f t="shared" si="58"/>
        <v>#N/A</v>
      </c>
      <c r="E373" s="2" t="e">
        <f t="shared" si="70"/>
        <v>#N/A</v>
      </c>
      <c r="F373" s="2">
        <v>826808.58695174009</v>
      </c>
      <c r="G373" s="2">
        <f t="shared" si="82"/>
        <v>774145.14285714284</v>
      </c>
      <c r="H373" s="2">
        <f t="shared" si="79"/>
        <v>201322464.28262359</v>
      </c>
      <c r="I373" s="7"/>
      <c r="J373" s="2" t="e">
        <f t="shared" si="59"/>
        <v>#N/A</v>
      </c>
      <c r="K373" s="2" t="e">
        <f t="shared" si="71"/>
        <v>#N/A</v>
      </c>
      <c r="L373" s="2">
        <f t="array" ref="L373">IF(COUNT($C374)=0,IF(COUNT($C373)=1,I373,SUM(L372+LOOKUP(2,1/(ISNUMBER($K$1:$K$194)),$K$1:$K$194))),I373)</f>
        <v>8423314.8571428843</v>
      </c>
      <c r="M373" s="8" t="e">
        <f t="shared" si="75"/>
        <v>#N/A</v>
      </c>
      <c r="N373" s="2" t="e">
        <f t="shared" si="60"/>
        <v>#N/A</v>
      </c>
      <c r="O373" s="2" t="e">
        <f t="shared" si="72"/>
        <v>#N/A</v>
      </c>
      <c r="P373" s="2">
        <v>946150.64050918818</v>
      </c>
      <c r="Q373" s="2">
        <f t="shared" si="83"/>
        <v>800000</v>
      </c>
      <c r="R373" s="2">
        <f t="shared" si="80"/>
        <v>216514672.08566123</v>
      </c>
      <c r="S373" s="2">
        <f t="shared" si="61"/>
        <v>774145.14285713434</v>
      </c>
      <c r="T373" s="2">
        <f t="shared" si="62"/>
        <v>25854.857142856345</v>
      </c>
      <c r="U373" s="2">
        <f t="shared" si="63"/>
        <v>800000</v>
      </c>
      <c r="V373" s="2">
        <f t="shared" si="81"/>
        <v>137604506.58743805</v>
      </c>
      <c r="W373" s="2">
        <f t="shared" si="64"/>
        <v>706868.28940695524</v>
      </c>
      <c r="X373" s="2">
        <f t="shared" si="54"/>
        <v>93131.710593044758</v>
      </c>
      <c r="Y373" s="2">
        <f t="shared" si="77"/>
        <v>78910165.498223171</v>
      </c>
      <c r="Z373" s="2" t="str">
        <f t="shared" si="55"/>
        <v>MEEP</v>
      </c>
      <c r="AA373" s="2">
        <f>IF(Z373="HERE",Y373,AA372+Graph!$G$1*1000)</f>
        <v>112140023.23403981</v>
      </c>
      <c r="AB373" s="2">
        <f t="shared" si="66"/>
        <v>420000</v>
      </c>
      <c r="AC373" s="2">
        <f t="shared" si="78"/>
        <v>55607822.371444933</v>
      </c>
      <c r="AD373" s="3">
        <f t="shared" si="56"/>
        <v>52800000</v>
      </c>
      <c r="AE373" s="2">
        <f>IF(AE371&gt;=52800000,52800000,IF(AB352=Graph!G$1*1000,AE372+Graph!G$1*1000,AC373))</f>
        <v>52800000</v>
      </c>
      <c r="AF373" s="3">
        <f t="shared" si="57"/>
        <v>52800000</v>
      </c>
      <c r="AG373" s="3">
        <f t="shared" si="76"/>
        <v>50160000</v>
      </c>
      <c r="AH373" s="3" t="e">
        <f t="shared" si="53"/>
        <v>#N/A</v>
      </c>
    </row>
    <row r="374" spans="1:34" ht="15" x14ac:dyDescent="0.25">
      <c r="A374" s="1">
        <v>44550</v>
      </c>
      <c r="B374" s="2">
        <f t="shared" si="52"/>
        <v>296</v>
      </c>
      <c r="C374" s="7"/>
      <c r="D374" s="2" t="e">
        <f t="shared" si="58"/>
        <v>#N/A</v>
      </c>
      <c r="E374" s="2" t="e">
        <f t="shared" si="70"/>
        <v>#N/A</v>
      </c>
      <c r="F374" s="2">
        <v>828236.44763679802</v>
      </c>
      <c r="G374" s="2">
        <f t="shared" si="82"/>
        <v>774145.14285714284</v>
      </c>
      <c r="H374" s="2">
        <f t="shared" si="79"/>
        <v>202096609.42548072</v>
      </c>
      <c r="I374" s="7"/>
      <c r="J374" s="2" t="e">
        <f t="shared" si="59"/>
        <v>#N/A</v>
      </c>
      <c r="K374" s="2" t="e">
        <f t="shared" si="71"/>
        <v>#N/A</v>
      </c>
      <c r="L374" s="2">
        <f t="array" ref="L374">IF(COUNT($C375)=0,IF(COUNT($C374)=1,I374,SUM(L373+LOOKUP(2,1/(ISNUMBER($K$1:$K$194)),$K$1:$K$194))),I374)</f>
        <v>8449169.7142857406</v>
      </c>
      <c r="M374" s="8" t="e">
        <f t="shared" si="75"/>
        <v>#N/A</v>
      </c>
      <c r="N374" s="2" t="e">
        <f t="shared" si="60"/>
        <v>#N/A</v>
      </c>
      <c r="O374" s="2" t="e">
        <f t="shared" si="72"/>
        <v>#N/A</v>
      </c>
      <c r="P374" s="2">
        <v>947936.2038231045</v>
      </c>
      <c r="Q374" s="2">
        <f t="shared" si="83"/>
        <v>800000</v>
      </c>
      <c r="R374" s="2">
        <f t="shared" si="80"/>
        <v>217314672.08566123</v>
      </c>
      <c r="S374" s="2">
        <f t="shared" si="61"/>
        <v>774145.14285713434</v>
      </c>
      <c r="T374" s="2">
        <f t="shared" si="62"/>
        <v>25854.857142856345</v>
      </c>
      <c r="U374" s="2">
        <f t="shared" si="63"/>
        <v>800000</v>
      </c>
      <c r="V374" s="2">
        <f t="shared" si="81"/>
        <v>138312802.73753008</v>
      </c>
      <c r="W374" s="2">
        <f t="shared" si="64"/>
        <v>708296.15009203553</v>
      </c>
      <c r="X374" s="2">
        <f t="shared" si="54"/>
        <v>91703.849907964468</v>
      </c>
      <c r="Y374" s="2">
        <f t="shared" si="77"/>
        <v>79001869.348131135</v>
      </c>
      <c r="Z374" s="2" t="str">
        <f t="shared" si="55"/>
        <v>MEEP</v>
      </c>
      <c r="AA374" s="2">
        <f>IF(Z374="HERE",Y374,AA373+Graph!$G$1*1000)</f>
        <v>112560023.23403981</v>
      </c>
      <c r="AB374" s="2">
        <f t="shared" si="66"/>
        <v>420000</v>
      </c>
      <c r="AC374" s="2">
        <f t="shared" si="78"/>
        <v>55607822.371444933</v>
      </c>
      <c r="AD374" s="3">
        <f t="shared" si="56"/>
        <v>52800000</v>
      </c>
      <c r="AE374" s="2">
        <f>IF(AE372&gt;=52800000,52800000,IF(AB353=Graph!G$1*1000,AE373+Graph!G$1*1000,AC374))</f>
        <v>52800000</v>
      </c>
      <c r="AF374" s="3">
        <f t="shared" si="57"/>
        <v>52800000</v>
      </c>
      <c r="AG374" s="3">
        <f t="shared" si="76"/>
        <v>50160000</v>
      </c>
      <c r="AH374" s="3" t="e">
        <f t="shared" si="53"/>
        <v>#N/A</v>
      </c>
    </row>
    <row r="375" spans="1:34" ht="15" x14ac:dyDescent="0.25">
      <c r="A375" s="1">
        <v>44551</v>
      </c>
      <c r="B375" s="2">
        <f t="shared" si="52"/>
        <v>297</v>
      </c>
      <c r="C375" s="7"/>
      <c r="D375" s="2" t="e">
        <f t="shared" si="58"/>
        <v>#N/A</v>
      </c>
      <c r="E375" s="2" t="e">
        <f t="shared" si="70"/>
        <v>#N/A</v>
      </c>
      <c r="F375" s="2">
        <v>829664.30832185596</v>
      </c>
      <c r="G375" s="2">
        <f t="shared" si="82"/>
        <v>774145.14285714284</v>
      </c>
      <c r="H375" s="2">
        <f t="shared" si="79"/>
        <v>202870754.56833786</v>
      </c>
      <c r="I375" s="7"/>
      <c r="J375" s="2" t="e">
        <f t="shared" si="59"/>
        <v>#N/A</v>
      </c>
      <c r="K375" s="2" t="e">
        <f t="shared" si="71"/>
        <v>#N/A</v>
      </c>
      <c r="L375" s="2">
        <f t="array" ref="L375">IF(COUNT($C376)=0,IF(COUNT($C375)=1,I375,SUM(L374+LOOKUP(2,1/(ISNUMBER($K$1:$K$194)),$K$1:$K$194))),I375)</f>
        <v>8475024.571428597</v>
      </c>
      <c r="M375" s="8" t="e">
        <f t="shared" si="75"/>
        <v>#N/A</v>
      </c>
      <c r="N375" s="2" t="e">
        <f t="shared" si="60"/>
        <v>#N/A</v>
      </c>
      <c r="O375" s="2" t="e">
        <f t="shared" si="72"/>
        <v>#N/A</v>
      </c>
      <c r="P375" s="2">
        <v>949721.76713703573</v>
      </c>
      <c r="Q375" s="2">
        <f t="shared" si="83"/>
        <v>800000</v>
      </c>
      <c r="R375" s="2">
        <f t="shared" si="80"/>
        <v>218114672.08566123</v>
      </c>
      <c r="S375" s="2">
        <f t="shared" si="61"/>
        <v>774145.14285713434</v>
      </c>
      <c r="T375" s="2">
        <f t="shared" si="62"/>
        <v>25854.857142856345</v>
      </c>
      <c r="U375" s="2">
        <f t="shared" si="63"/>
        <v>800000</v>
      </c>
      <c r="V375" s="2">
        <f t="shared" si="81"/>
        <v>139022526.74830717</v>
      </c>
      <c r="W375" s="2">
        <f t="shared" si="64"/>
        <v>709724.01077708602</v>
      </c>
      <c r="X375" s="2">
        <f t="shared" si="54"/>
        <v>90275.98922291398</v>
      </c>
      <c r="Y375" s="2">
        <f t="shared" si="77"/>
        <v>79092145.337354049</v>
      </c>
      <c r="Z375" s="2" t="str">
        <f t="shared" si="55"/>
        <v>MEEP</v>
      </c>
      <c r="AA375" s="2">
        <f>IF(Z375="HERE",Y375,AA374+Graph!$G$1*1000)</f>
        <v>112980023.23403981</v>
      </c>
      <c r="AB375" s="2">
        <f t="shared" si="66"/>
        <v>420000</v>
      </c>
      <c r="AC375" s="2">
        <f t="shared" si="78"/>
        <v>55607822.371444933</v>
      </c>
      <c r="AD375" s="3">
        <f t="shared" si="56"/>
        <v>52800000</v>
      </c>
      <c r="AE375" s="2">
        <f>IF(AE373&gt;=52800000,52800000,IF(AB354=Graph!G$1*1000,AE374+Graph!G$1*1000,AC375))</f>
        <v>52800000</v>
      </c>
      <c r="AF375" s="3">
        <f t="shared" si="57"/>
        <v>52800000</v>
      </c>
      <c r="AG375" s="3">
        <f t="shared" si="76"/>
        <v>50160000</v>
      </c>
      <c r="AH375" s="3" t="e">
        <f t="shared" si="53"/>
        <v>#N/A</v>
      </c>
    </row>
    <row r="376" spans="1:34" ht="15" x14ac:dyDescent="0.25">
      <c r="A376" s="1">
        <v>44552</v>
      </c>
      <c r="B376" s="2">
        <f t="shared" si="52"/>
        <v>298</v>
      </c>
      <c r="C376" s="7"/>
      <c r="D376" s="2" t="e">
        <f t="shared" si="58"/>
        <v>#N/A</v>
      </c>
      <c r="E376" s="2" t="e">
        <f t="shared" si="70"/>
        <v>#N/A</v>
      </c>
      <c r="F376" s="2">
        <v>831092.1690069139</v>
      </c>
      <c r="G376" s="2">
        <f t="shared" si="82"/>
        <v>774145.14285714284</v>
      </c>
      <c r="H376" s="2">
        <f t="shared" si="79"/>
        <v>203644899.71119499</v>
      </c>
      <c r="I376" s="7"/>
      <c r="J376" s="2" t="e">
        <f t="shared" si="59"/>
        <v>#N/A</v>
      </c>
      <c r="K376" s="2" t="e">
        <f t="shared" si="71"/>
        <v>#N/A</v>
      </c>
      <c r="L376" s="2">
        <f t="array" ref="L376">IF(COUNT($C377)=0,IF(COUNT($C376)=1,I376,SUM(L375+LOOKUP(2,1/(ISNUMBER($K$1:$K$194)),$K$1:$K$194))),I376)</f>
        <v>8500879.4285714533</v>
      </c>
      <c r="M376" s="8" t="e">
        <f t="shared" si="75"/>
        <v>#N/A</v>
      </c>
      <c r="N376" s="2" t="e">
        <f t="shared" si="60"/>
        <v>#N/A</v>
      </c>
      <c r="O376" s="2" t="e">
        <f t="shared" si="72"/>
        <v>#N/A</v>
      </c>
      <c r="P376" s="2">
        <v>951507.33045095205</v>
      </c>
      <c r="Q376" s="2">
        <f t="shared" si="83"/>
        <v>800000</v>
      </c>
      <c r="R376" s="2">
        <f t="shared" si="80"/>
        <v>218914672.08566123</v>
      </c>
      <c r="S376" s="2">
        <f t="shared" si="61"/>
        <v>774145.14285713434</v>
      </c>
      <c r="T376" s="2">
        <f t="shared" si="62"/>
        <v>25854.857142856345</v>
      </c>
      <c r="U376" s="2">
        <f t="shared" si="63"/>
        <v>800000</v>
      </c>
      <c r="V376" s="2">
        <f t="shared" si="81"/>
        <v>139733678.6197693</v>
      </c>
      <c r="W376" s="2">
        <f t="shared" si="64"/>
        <v>711151.87146213651</v>
      </c>
      <c r="X376" s="2">
        <f t="shared" si="54"/>
        <v>88848.128537863493</v>
      </c>
      <c r="Y376" s="2">
        <f t="shared" si="77"/>
        <v>79180993.465891913</v>
      </c>
      <c r="Z376" s="2" t="str">
        <f t="shared" si="55"/>
        <v>MEEP</v>
      </c>
      <c r="AA376" s="2">
        <f>IF(Z376="HERE",Y376,AA375+Graph!$G$1*1000)</f>
        <v>113400023.23403981</v>
      </c>
      <c r="AB376" s="2">
        <f t="shared" si="66"/>
        <v>420000</v>
      </c>
      <c r="AC376" s="2">
        <f t="shared" si="78"/>
        <v>55607822.371444933</v>
      </c>
      <c r="AD376" s="3">
        <f t="shared" si="56"/>
        <v>52800000</v>
      </c>
      <c r="AE376" s="2">
        <f>IF(AE374&gt;=52800000,52800000,IF(AB355=Graph!G$1*1000,AE375+Graph!G$1*1000,AC376))</f>
        <v>52800000</v>
      </c>
      <c r="AF376" s="3">
        <f t="shared" si="57"/>
        <v>52800000</v>
      </c>
      <c r="AG376" s="3">
        <f t="shared" si="76"/>
        <v>50160000</v>
      </c>
      <c r="AH376" s="3" t="e">
        <f t="shared" si="53"/>
        <v>#N/A</v>
      </c>
    </row>
    <row r="377" spans="1:34" ht="15" x14ac:dyDescent="0.25">
      <c r="A377" s="1">
        <v>44553</v>
      </c>
      <c r="B377" s="2">
        <f t="shared" si="52"/>
        <v>299</v>
      </c>
      <c r="C377" s="7"/>
      <c r="D377" s="2" t="e">
        <f t="shared" si="58"/>
        <v>#N/A</v>
      </c>
      <c r="E377" s="2" t="e">
        <f t="shared" si="70"/>
        <v>#N/A</v>
      </c>
      <c r="F377" s="2">
        <v>832520.02969197184</v>
      </c>
      <c r="G377" s="2">
        <f t="shared" si="82"/>
        <v>774145.14285714284</v>
      </c>
      <c r="H377" s="2">
        <f t="shared" si="79"/>
        <v>204419044.85405213</v>
      </c>
      <c r="I377" s="7"/>
      <c r="J377" s="2" t="e">
        <f t="shared" si="59"/>
        <v>#N/A</v>
      </c>
      <c r="K377" s="2" t="e">
        <f t="shared" si="71"/>
        <v>#N/A</v>
      </c>
      <c r="L377" s="2">
        <f t="array" ref="L377">IF(COUNT($C378)=0,IF(COUNT($C377)=1,I377,SUM(L376+LOOKUP(2,1/(ISNUMBER($K$1:$K$194)),$K$1:$K$194))),I377)</f>
        <v>8526734.2857143097</v>
      </c>
      <c r="M377" s="8" t="e">
        <f t="shared" si="75"/>
        <v>#N/A</v>
      </c>
      <c r="N377" s="2" t="e">
        <f t="shared" si="60"/>
        <v>#N/A</v>
      </c>
      <c r="O377" s="2" t="e">
        <f t="shared" si="72"/>
        <v>#N/A</v>
      </c>
      <c r="P377" s="2">
        <v>953292.89376488328</v>
      </c>
      <c r="Q377" s="2">
        <f t="shared" si="83"/>
        <v>800000</v>
      </c>
      <c r="R377" s="2">
        <f t="shared" si="80"/>
        <v>219714672.08566123</v>
      </c>
      <c r="S377" s="2">
        <f t="shared" si="61"/>
        <v>774145.14285713434</v>
      </c>
      <c r="T377" s="2">
        <f t="shared" si="62"/>
        <v>25854.857142856345</v>
      </c>
      <c r="U377" s="2">
        <f t="shared" si="63"/>
        <v>800000</v>
      </c>
      <c r="V377" s="2">
        <f t="shared" si="81"/>
        <v>140446258.35191649</v>
      </c>
      <c r="W377" s="2">
        <f t="shared" si="64"/>
        <v>712579.73214718699</v>
      </c>
      <c r="X377" s="2">
        <f t="shared" si="54"/>
        <v>87420.267852813005</v>
      </c>
      <c r="Y377" s="2">
        <f t="shared" si="77"/>
        <v>79268413.733744726</v>
      </c>
      <c r="Z377" s="2" t="str">
        <f t="shared" si="55"/>
        <v>MEEP</v>
      </c>
      <c r="AA377" s="2">
        <f>IF(Z377="HERE",Y377,AA376+Graph!$G$1*1000)</f>
        <v>113820023.23403981</v>
      </c>
      <c r="AB377" s="2">
        <f t="shared" si="66"/>
        <v>420000</v>
      </c>
      <c r="AC377" s="2">
        <f t="shared" si="78"/>
        <v>55607822.371444933</v>
      </c>
      <c r="AD377" s="3">
        <f t="shared" si="56"/>
        <v>52800000</v>
      </c>
      <c r="AE377" s="2">
        <f>IF(AE375&gt;=52800000,52800000,IF(AB356=Graph!G$1*1000,AE376+Graph!G$1*1000,AC377))</f>
        <v>52800000</v>
      </c>
      <c r="AF377" s="3">
        <f t="shared" si="57"/>
        <v>52800000</v>
      </c>
      <c r="AG377" s="3">
        <f t="shared" si="76"/>
        <v>50160000</v>
      </c>
      <c r="AH377" s="3" t="e">
        <f t="shared" si="53"/>
        <v>#N/A</v>
      </c>
    </row>
    <row r="378" spans="1:34" ht="15" x14ac:dyDescent="0.25">
      <c r="A378" s="1">
        <v>44554</v>
      </c>
      <c r="B378" s="2">
        <f t="shared" si="52"/>
        <v>300</v>
      </c>
      <c r="C378" s="7"/>
      <c r="D378" s="2" t="e">
        <f t="shared" si="58"/>
        <v>#N/A</v>
      </c>
      <c r="E378" s="2" t="e">
        <f t="shared" si="70"/>
        <v>#N/A</v>
      </c>
      <c r="F378" s="2">
        <v>833947.89037702978</v>
      </c>
      <c r="G378" s="2">
        <f t="shared" si="82"/>
        <v>774145.14285714284</v>
      </c>
      <c r="H378" s="2">
        <f t="shared" si="79"/>
        <v>205193189.99690926</v>
      </c>
      <c r="I378" s="7"/>
      <c r="J378" s="2" t="e">
        <f t="shared" si="59"/>
        <v>#N/A</v>
      </c>
      <c r="K378" s="2" t="e">
        <f t="shared" si="71"/>
        <v>#N/A</v>
      </c>
      <c r="L378" s="2">
        <f t="array" ref="L378">IF(COUNT($C379)=0,IF(COUNT($C378)=1,I378,SUM(L377+LOOKUP(2,1/(ISNUMBER($K$1:$K$194)),$K$1:$K$194))),I378)</f>
        <v>8552589.142857166</v>
      </c>
      <c r="M378" s="8" t="e">
        <f t="shared" si="75"/>
        <v>#N/A</v>
      </c>
      <c r="N378" s="2" t="e">
        <f t="shared" si="60"/>
        <v>#N/A</v>
      </c>
      <c r="O378" s="2" t="e">
        <f t="shared" si="72"/>
        <v>#N/A</v>
      </c>
      <c r="P378" s="2">
        <v>955078.45707879961</v>
      </c>
      <c r="Q378" s="2">
        <f t="shared" si="83"/>
        <v>800000</v>
      </c>
      <c r="R378" s="2">
        <f t="shared" si="80"/>
        <v>220514672.08566123</v>
      </c>
      <c r="S378" s="2">
        <f t="shared" si="61"/>
        <v>774145.14285713434</v>
      </c>
      <c r="T378" s="2">
        <f t="shared" si="62"/>
        <v>25854.857142856345</v>
      </c>
      <c r="U378" s="2">
        <f t="shared" si="63"/>
        <v>800000</v>
      </c>
      <c r="V378" s="2">
        <f t="shared" si="81"/>
        <v>141160265.94474876</v>
      </c>
      <c r="W378" s="2">
        <f t="shared" si="64"/>
        <v>714007.59283226728</v>
      </c>
      <c r="X378" s="2">
        <f t="shared" si="54"/>
        <v>85992.407167732716</v>
      </c>
      <c r="Y378" s="2">
        <f t="shared" si="77"/>
        <v>79354406.140912458</v>
      </c>
      <c r="Z378" s="2" t="str">
        <f t="shared" si="55"/>
        <v>MEEP</v>
      </c>
      <c r="AA378" s="2">
        <f>IF(Z378="HERE",Y378,AA377+Graph!$G$1*1000)</f>
        <v>114240023.23403981</v>
      </c>
      <c r="AB378" s="2">
        <f t="shared" si="66"/>
        <v>420000</v>
      </c>
      <c r="AC378" s="2">
        <f t="shared" si="78"/>
        <v>55607822.371444933</v>
      </c>
      <c r="AD378" s="3">
        <f t="shared" si="56"/>
        <v>52800000</v>
      </c>
      <c r="AE378" s="2">
        <f>IF(AE376&gt;=52800000,52800000,IF(AB357=Graph!G$1*1000,AE377+Graph!G$1*1000,AC378))</f>
        <v>52800000</v>
      </c>
      <c r="AF378" s="3">
        <f t="shared" si="57"/>
        <v>52800000</v>
      </c>
      <c r="AG378" s="3">
        <f t="shared" si="76"/>
        <v>50160000</v>
      </c>
      <c r="AH378" s="3" t="e">
        <f t="shared" si="53"/>
        <v>#N/A</v>
      </c>
    </row>
    <row r="379" spans="1:34" ht="15" x14ac:dyDescent="0.25">
      <c r="A379" s="1">
        <v>44555</v>
      </c>
      <c r="B379" s="2">
        <f t="shared" si="52"/>
        <v>301</v>
      </c>
      <c r="C379" s="7"/>
      <c r="D379" s="2" t="e">
        <f t="shared" si="58"/>
        <v>#N/A</v>
      </c>
      <c r="E379" s="2" t="e">
        <f t="shared" si="70"/>
        <v>#N/A</v>
      </c>
      <c r="F379" s="2">
        <v>835375.75106208026</v>
      </c>
      <c r="G379" s="2">
        <f t="shared" si="82"/>
        <v>774145.14285714284</v>
      </c>
      <c r="H379" s="2">
        <f t="shared" si="79"/>
        <v>205967335.1397664</v>
      </c>
      <c r="I379" s="7"/>
      <c r="J379" s="2" t="e">
        <f t="shared" si="59"/>
        <v>#N/A</v>
      </c>
      <c r="K379" s="2" t="e">
        <f t="shared" si="71"/>
        <v>#N/A</v>
      </c>
      <c r="L379" s="2">
        <f t="array" ref="L379">IF(COUNT($C380)=0,IF(COUNT($C379)=1,I379,SUM(L378+LOOKUP(2,1/(ISNUMBER($K$1:$K$194)),$K$1:$K$194))),I379)</f>
        <v>8578444.0000000224</v>
      </c>
      <c r="M379" s="8" t="e">
        <f t="shared" si="75"/>
        <v>#N/A</v>
      </c>
      <c r="N379" s="2" t="e">
        <f t="shared" si="60"/>
        <v>#N/A</v>
      </c>
      <c r="O379" s="2" t="e">
        <f t="shared" si="72"/>
        <v>#N/A</v>
      </c>
      <c r="P379" s="2">
        <v>956864.02039273083</v>
      </c>
      <c r="Q379" s="2">
        <f t="shared" si="83"/>
        <v>800000</v>
      </c>
      <c r="R379" s="2">
        <f t="shared" si="80"/>
        <v>221314672.08566123</v>
      </c>
      <c r="S379" s="2">
        <f t="shared" si="61"/>
        <v>774145.14285713434</v>
      </c>
      <c r="T379" s="2">
        <f t="shared" si="62"/>
        <v>25854.857142856345</v>
      </c>
      <c r="U379" s="2">
        <f t="shared" si="63"/>
        <v>800000</v>
      </c>
      <c r="V379" s="2">
        <f t="shared" si="81"/>
        <v>141875701.39826608</v>
      </c>
      <c r="W379" s="2">
        <f t="shared" si="64"/>
        <v>715435.45351731777</v>
      </c>
      <c r="X379" s="2">
        <f t="shared" si="54"/>
        <v>84564.546482682228</v>
      </c>
      <c r="Y379" s="2">
        <f t="shared" si="77"/>
        <v>79438970.687395141</v>
      </c>
      <c r="Z379" s="2" t="str">
        <f t="shared" si="55"/>
        <v>MEEP</v>
      </c>
      <c r="AA379" s="2">
        <f>IF(Z379="HERE",Y379,AA378+Graph!$G$1*1000)</f>
        <v>114660023.23403981</v>
      </c>
      <c r="AB379" s="2">
        <f t="shared" si="66"/>
        <v>420000</v>
      </c>
      <c r="AC379" s="2">
        <f t="shared" si="78"/>
        <v>55607822.371444933</v>
      </c>
      <c r="AD379" s="3">
        <f t="shared" si="56"/>
        <v>52800000</v>
      </c>
      <c r="AE379" s="2">
        <f>IF(AE377&gt;=52800000,52800000,IF(AB358=Graph!G$1*1000,AE378+Graph!G$1*1000,AC379))</f>
        <v>52800000</v>
      </c>
      <c r="AF379" s="3">
        <f t="shared" si="57"/>
        <v>52800000</v>
      </c>
      <c r="AG379" s="3">
        <f t="shared" si="76"/>
        <v>50160000</v>
      </c>
      <c r="AH379" s="3" t="e">
        <f t="shared" si="53"/>
        <v>#N/A</v>
      </c>
    </row>
    <row r="380" spans="1:34" ht="15" x14ac:dyDescent="0.25">
      <c r="A380" s="1">
        <v>44556</v>
      </c>
      <c r="B380" s="2">
        <f t="shared" si="52"/>
        <v>302</v>
      </c>
      <c r="C380" s="7"/>
      <c r="D380" s="2" t="e">
        <f t="shared" si="58"/>
        <v>#N/A</v>
      </c>
      <c r="E380" s="2" t="e">
        <f t="shared" si="70"/>
        <v>#N/A</v>
      </c>
      <c r="F380" s="2">
        <v>836803.6117471382</v>
      </c>
      <c r="G380" s="2">
        <f t="shared" si="82"/>
        <v>774145.14285714284</v>
      </c>
      <c r="H380" s="2">
        <f t="shared" si="79"/>
        <v>206741480.28262353</v>
      </c>
      <c r="I380" s="7"/>
      <c r="J380" s="2" t="e">
        <f t="shared" si="59"/>
        <v>#N/A</v>
      </c>
      <c r="K380" s="2" t="e">
        <f t="shared" si="71"/>
        <v>#N/A</v>
      </c>
      <c r="L380" s="2">
        <f t="array" ref="L380">IF(COUNT($C381)=0,IF(COUNT($C380)=1,I380,SUM(L379+LOOKUP(2,1/(ISNUMBER($K$1:$K$194)),$K$1:$K$194))),I380)</f>
        <v>8604298.8571428787</v>
      </c>
      <c r="M380" s="8" t="e">
        <f t="shared" si="75"/>
        <v>#N/A</v>
      </c>
      <c r="N380" s="2" t="e">
        <f t="shared" si="60"/>
        <v>#N/A</v>
      </c>
      <c r="O380" s="2" t="e">
        <f t="shared" si="72"/>
        <v>#N/A</v>
      </c>
      <c r="P380" s="2">
        <v>958649.58370664716</v>
      </c>
      <c r="Q380" s="2">
        <f t="shared" si="83"/>
        <v>800000</v>
      </c>
      <c r="R380" s="2">
        <f t="shared" si="80"/>
        <v>222114672.08566123</v>
      </c>
      <c r="S380" s="2">
        <f t="shared" si="61"/>
        <v>774145.14285713434</v>
      </c>
      <c r="T380" s="2">
        <f t="shared" si="62"/>
        <v>25854.857142856345</v>
      </c>
      <c r="U380" s="2">
        <f t="shared" si="63"/>
        <v>800000</v>
      </c>
      <c r="V380" s="2">
        <f t="shared" si="81"/>
        <v>142592564.71246845</v>
      </c>
      <c r="W380" s="2">
        <f t="shared" si="64"/>
        <v>716863.31420236826</v>
      </c>
      <c r="X380" s="2">
        <f t="shared" si="54"/>
        <v>83136.685797631741</v>
      </c>
      <c r="Y380" s="2">
        <f t="shared" si="77"/>
        <v>79522107.373192772</v>
      </c>
      <c r="Z380" s="2" t="str">
        <f t="shared" si="55"/>
        <v>MEEP</v>
      </c>
      <c r="AA380" s="2">
        <f>IF(Z380="HERE",Y380,AA379+Graph!$G$1*1000)</f>
        <v>115080023.23403981</v>
      </c>
      <c r="AB380" s="2">
        <f t="shared" si="66"/>
        <v>420000</v>
      </c>
      <c r="AC380" s="2">
        <f t="shared" si="78"/>
        <v>55607822.371444933</v>
      </c>
      <c r="AD380" s="3">
        <f t="shared" si="56"/>
        <v>52800000</v>
      </c>
      <c r="AE380" s="2">
        <f>IF(AE378&gt;=52800000,52800000,IF(AB359=Graph!G$1*1000,AE379+Graph!G$1*1000,AC380))</f>
        <v>52800000</v>
      </c>
      <c r="AF380" s="3">
        <f t="shared" si="57"/>
        <v>52800000</v>
      </c>
      <c r="AG380" s="3">
        <f t="shared" si="76"/>
        <v>50160000</v>
      </c>
      <c r="AH380" s="3" t="e">
        <f t="shared" si="53"/>
        <v>#N/A</v>
      </c>
    </row>
    <row r="381" spans="1:34" ht="15" x14ac:dyDescent="0.25">
      <c r="A381" s="1">
        <v>44557</v>
      </c>
      <c r="B381" s="2">
        <f t="shared" si="52"/>
        <v>303</v>
      </c>
      <c r="C381" s="7"/>
      <c r="D381" s="2" t="e">
        <f t="shared" si="58"/>
        <v>#N/A</v>
      </c>
      <c r="E381" s="2" t="e">
        <f t="shared" si="70"/>
        <v>#N/A</v>
      </c>
      <c r="F381" s="2">
        <v>838231.47243219614</v>
      </c>
      <c r="G381" s="2">
        <f t="shared" si="82"/>
        <v>774145.14285714284</v>
      </c>
      <c r="H381" s="2">
        <f t="shared" si="79"/>
        <v>207515625.42548066</v>
      </c>
      <c r="I381" s="7"/>
      <c r="J381" s="2" t="e">
        <f t="shared" si="59"/>
        <v>#N/A</v>
      </c>
      <c r="K381" s="2" t="e">
        <f t="shared" si="71"/>
        <v>#N/A</v>
      </c>
      <c r="L381" s="2">
        <f t="array" ref="L381">IF(COUNT($C382)=0,IF(COUNT($C381)=1,I381,SUM(L380+LOOKUP(2,1/(ISNUMBER($K$1:$K$194)),$K$1:$K$194))),I381)</f>
        <v>8630153.714285735</v>
      </c>
      <c r="M381" s="8" t="e">
        <f t="shared" si="75"/>
        <v>#N/A</v>
      </c>
      <c r="N381" s="2" t="e">
        <f t="shared" si="60"/>
        <v>#N/A</v>
      </c>
      <c r="O381" s="2" t="e">
        <f t="shared" si="72"/>
        <v>#N/A</v>
      </c>
      <c r="P381" s="2">
        <v>960435.14702057838</v>
      </c>
      <c r="Q381" s="2">
        <f t="shared" si="83"/>
        <v>800000</v>
      </c>
      <c r="R381" s="2">
        <f t="shared" si="80"/>
        <v>222914672.08566123</v>
      </c>
      <c r="S381" s="2">
        <f t="shared" si="61"/>
        <v>774145.14285713434</v>
      </c>
      <c r="T381" s="2">
        <f t="shared" si="62"/>
        <v>25854.857142856345</v>
      </c>
      <c r="U381" s="2">
        <f t="shared" si="63"/>
        <v>800000</v>
      </c>
      <c r="V381" s="2">
        <f t="shared" si="81"/>
        <v>143310855.88735586</v>
      </c>
      <c r="W381" s="2">
        <f t="shared" si="64"/>
        <v>718291.17488741875</v>
      </c>
      <c r="X381" s="2">
        <f t="shared" si="54"/>
        <v>81708.825112581253</v>
      </c>
      <c r="Y381" s="2">
        <f t="shared" si="77"/>
        <v>79603816.198305354</v>
      </c>
      <c r="Z381" s="2" t="str">
        <f t="shared" si="55"/>
        <v>MEEP</v>
      </c>
      <c r="AA381" s="2">
        <f>IF(Z381="HERE",Y381,AA380+Graph!$G$1*1000)</f>
        <v>115500023.23403981</v>
      </c>
      <c r="AB381" s="2">
        <f t="shared" si="66"/>
        <v>420000</v>
      </c>
      <c r="AC381" s="2">
        <f t="shared" si="78"/>
        <v>55607822.371444933</v>
      </c>
      <c r="AD381" s="3">
        <f t="shared" si="56"/>
        <v>52800000</v>
      </c>
      <c r="AE381" s="2">
        <f>IF(AE379&gt;=52800000,52800000,IF(AB360=Graph!G$1*1000,AE380+Graph!G$1*1000,AC381))</f>
        <v>52800000</v>
      </c>
      <c r="AF381" s="3">
        <f t="shared" si="57"/>
        <v>52800000</v>
      </c>
      <c r="AG381" s="3">
        <f t="shared" si="76"/>
        <v>50160000</v>
      </c>
      <c r="AH381" s="3" t="e">
        <f t="shared" si="53"/>
        <v>#N/A</v>
      </c>
    </row>
    <row r="382" spans="1:34" ht="15" x14ac:dyDescent="0.25">
      <c r="A382" s="1">
        <v>44558</v>
      </c>
      <c r="B382" s="2">
        <f t="shared" si="52"/>
        <v>304</v>
      </c>
      <c r="C382" s="7"/>
      <c r="D382" s="2" t="e">
        <f t="shared" si="58"/>
        <v>#N/A</v>
      </c>
      <c r="E382" s="2" t="e">
        <f t="shared" si="70"/>
        <v>#N/A</v>
      </c>
      <c r="F382" s="2">
        <v>839659.33311725408</v>
      </c>
      <c r="G382" s="2">
        <f t="shared" si="82"/>
        <v>774145.14285714284</v>
      </c>
      <c r="H382" s="2">
        <f t="shared" si="79"/>
        <v>208289770.5683378</v>
      </c>
      <c r="I382" s="7"/>
      <c r="J382" s="2" t="e">
        <f t="shared" si="59"/>
        <v>#N/A</v>
      </c>
      <c r="K382" s="2" t="e">
        <f t="shared" si="71"/>
        <v>#N/A</v>
      </c>
      <c r="L382" s="2">
        <f t="array" ref="L382">IF(COUNT($C383)=0,IF(COUNT($C382)=1,I382,SUM(L381+LOOKUP(2,1/(ISNUMBER($K$1:$K$194)),$K$1:$K$194))),I382)</f>
        <v>8656008.5714285914</v>
      </c>
      <c r="M382" s="8" t="e">
        <f t="shared" si="75"/>
        <v>#N/A</v>
      </c>
      <c r="N382" s="2" t="e">
        <f t="shared" si="60"/>
        <v>#N/A</v>
      </c>
      <c r="O382" s="2" t="e">
        <f t="shared" si="72"/>
        <v>#N/A</v>
      </c>
      <c r="P382" s="2">
        <v>962220.71033450961</v>
      </c>
      <c r="Q382" s="2">
        <f t="shared" si="83"/>
        <v>800000</v>
      </c>
      <c r="R382" s="2">
        <f t="shared" si="80"/>
        <v>223714672.08566123</v>
      </c>
      <c r="S382" s="2">
        <f t="shared" si="61"/>
        <v>774145.14285713434</v>
      </c>
      <c r="T382" s="2">
        <f t="shared" si="62"/>
        <v>25854.857142856345</v>
      </c>
      <c r="U382" s="2">
        <f t="shared" si="63"/>
        <v>800000</v>
      </c>
      <c r="V382" s="2">
        <f t="shared" si="81"/>
        <v>144030574.92292833</v>
      </c>
      <c r="W382" s="2">
        <f t="shared" si="64"/>
        <v>719719.03557246923</v>
      </c>
      <c r="X382" s="2">
        <f t="shared" si="54"/>
        <v>80280.964427530766</v>
      </c>
      <c r="Y382" s="2">
        <f t="shared" si="77"/>
        <v>79684097.162732884</v>
      </c>
      <c r="Z382" s="2" t="str">
        <f t="shared" si="55"/>
        <v>MEEP</v>
      </c>
      <c r="AA382" s="2">
        <f>IF(Z382="HERE",Y382,AA381+Graph!$G$1*1000)</f>
        <v>115920023.23403981</v>
      </c>
      <c r="AB382" s="2">
        <f t="shared" si="66"/>
        <v>420000</v>
      </c>
      <c r="AC382" s="2">
        <f t="shared" si="78"/>
        <v>55607822.371444933</v>
      </c>
      <c r="AD382" s="3">
        <f t="shared" si="56"/>
        <v>52800000</v>
      </c>
      <c r="AE382" s="2">
        <f>IF(AE380&gt;=52800000,52800000,IF(AB361=Graph!G$1*1000,AE381+Graph!G$1*1000,AC382))</f>
        <v>52800000</v>
      </c>
      <c r="AF382" s="3">
        <f t="shared" si="57"/>
        <v>52800000</v>
      </c>
      <c r="AG382" s="3">
        <f t="shared" si="76"/>
        <v>50160000</v>
      </c>
      <c r="AH382" s="3" t="e">
        <f t="shared" si="53"/>
        <v>#N/A</v>
      </c>
    </row>
    <row r="383" spans="1:34" ht="15" x14ac:dyDescent="0.25">
      <c r="A383" s="1">
        <v>44559</v>
      </c>
      <c r="B383" s="2">
        <f t="shared" si="52"/>
        <v>305</v>
      </c>
      <c r="C383" s="7"/>
      <c r="D383" s="2" t="e">
        <f t="shared" si="58"/>
        <v>#N/A</v>
      </c>
      <c r="E383" s="2" t="e">
        <f t="shared" si="70"/>
        <v>#N/A</v>
      </c>
      <c r="F383" s="2">
        <v>841087.19380231202</v>
      </c>
      <c r="G383" s="2">
        <f t="shared" si="82"/>
        <v>774145.14285714284</v>
      </c>
      <c r="H383" s="2">
        <f t="shared" si="79"/>
        <v>209063915.71119493</v>
      </c>
      <c r="I383" s="7"/>
      <c r="J383" s="2" t="e">
        <f t="shared" si="59"/>
        <v>#N/A</v>
      </c>
      <c r="K383" s="2" t="e">
        <f t="shared" si="71"/>
        <v>#N/A</v>
      </c>
      <c r="L383" s="2">
        <f t="array" ref="L383">IF(COUNT($C384)=0,IF(COUNT($C383)=1,I383,SUM(L382+LOOKUP(2,1/(ISNUMBER($K$1:$K$194)),$K$1:$K$194))),I383)</f>
        <v>8681863.4285714477</v>
      </c>
      <c r="M383" s="8" t="e">
        <f t="shared" si="75"/>
        <v>#N/A</v>
      </c>
      <c r="N383" s="2" t="e">
        <f t="shared" si="60"/>
        <v>#N/A</v>
      </c>
      <c r="O383" s="2" t="e">
        <f t="shared" si="72"/>
        <v>#N/A</v>
      </c>
      <c r="P383" s="2">
        <v>964006.27364842594</v>
      </c>
      <c r="Q383" s="2">
        <f t="shared" si="83"/>
        <v>800000</v>
      </c>
      <c r="R383" s="2">
        <f t="shared" si="80"/>
        <v>224514672.08566123</v>
      </c>
      <c r="S383" s="2">
        <f t="shared" si="61"/>
        <v>774145.14285713434</v>
      </c>
      <c r="T383" s="2">
        <f t="shared" si="62"/>
        <v>25854.857142856345</v>
      </c>
      <c r="U383" s="2">
        <f t="shared" si="63"/>
        <v>800000</v>
      </c>
      <c r="V383" s="2">
        <f t="shared" si="81"/>
        <v>144751721.81918588</v>
      </c>
      <c r="W383" s="2">
        <f t="shared" si="64"/>
        <v>721146.89625754952</v>
      </c>
      <c r="X383" s="2">
        <f t="shared" si="54"/>
        <v>78853.103742450476</v>
      </c>
      <c r="Y383" s="2">
        <f t="shared" si="77"/>
        <v>79762950.266475335</v>
      </c>
      <c r="Z383" s="2" t="str">
        <f t="shared" si="55"/>
        <v>MEEP</v>
      </c>
      <c r="AA383" s="2">
        <f>IF(Z383="HERE",Y383,AA382+Graph!$G$1*1000)</f>
        <v>116340023.23403981</v>
      </c>
      <c r="AB383" s="2">
        <f t="shared" si="66"/>
        <v>420000</v>
      </c>
      <c r="AC383" s="2">
        <f t="shared" si="78"/>
        <v>55607822.371444933</v>
      </c>
      <c r="AD383" s="3">
        <f t="shared" si="56"/>
        <v>52800000</v>
      </c>
      <c r="AE383" s="2">
        <f>IF(AE381&gt;=52800000,52800000,IF(AB362=Graph!G$1*1000,AE382+Graph!G$1*1000,AC383))</f>
        <v>52800000</v>
      </c>
      <c r="AF383" s="3">
        <f t="shared" si="57"/>
        <v>52800000</v>
      </c>
      <c r="AG383" s="3">
        <f t="shared" si="76"/>
        <v>50160000</v>
      </c>
      <c r="AH383" s="3" t="e">
        <f t="shared" si="53"/>
        <v>#N/A</v>
      </c>
    </row>
    <row r="384" spans="1:34" ht="15" x14ac:dyDescent="0.25">
      <c r="A384" s="1">
        <v>44560</v>
      </c>
      <c r="B384" s="2">
        <f t="shared" si="52"/>
        <v>306</v>
      </c>
      <c r="C384" s="7"/>
      <c r="D384" s="2" t="e">
        <f t="shared" si="58"/>
        <v>#N/A</v>
      </c>
      <c r="E384" s="2" t="e">
        <f t="shared" si="70"/>
        <v>#N/A</v>
      </c>
      <c r="F384" s="2">
        <v>842515.05448736995</v>
      </c>
      <c r="G384" s="2">
        <f t="shared" si="82"/>
        <v>774145.14285714284</v>
      </c>
      <c r="H384" s="2">
        <f t="shared" si="79"/>
        <v>209838060.85405207</v>
      </c>
      <c r="I384" s="7"/>
      <c r="J384" s="2" t="e">
        <f t="shared" si="59"/>
        <v>#N/A</v>
      </c>
      <c r="K384" s="2" t="e">
        <f t="shared" si="71"/>
        <v>#N/A</v>
      </c>
      <c r="L384" s="2">
        <f t="array" ref="L384">IF(COUNT($C385)=0,IF(COUNT($C384)=1,I384,SUM(L383+LOOKUP(2,1/(ISNUMBER($K$1:$K$194)),$K$1:$K$194))),I384)</f>
        <v>8707718.2857143041</v>
      </c>
      <c r="M384" s="8" t="e">
        <f t="shared" si="75"/>
        <v>#N/A</v>
      </c>
      <c r="N384" s="2" t="e">
        <f t="shared" si="60"/>
        <v>#N/A</v>
      </c>
      <c r="O384" s="2" t="e">
        <f t="shared" si="72"/>
        <v>#N/A</v>
      </c>
      <c r="P384" s="2">
        <v>965791.83696235716</v>
      </c>
      <c r="Q384" s="2">
        <f t="shared" si="83"/>
        <v>800000</v>
      </c>
      <c r="R384" s="2">
        <f t="shared" si="80"/>
        <v>225314672.08566123</v>
      </c>
      <c r="S384" s="2">
        <f t="shared" si="61"/>
        <v>774145.14285713434</v>
      </c>
      <c r="T384" s="2">
        <f t="shared" si="62"/>
        <v>25854.857142856345</v>
      </c>
      <c r="U384" s="2">
        <f t="shared" si="63"/>
        <v>800000</v>
      </c>
      <c r="V384" s="2">
        <f t="shared" si="81"/>
        <v>145474296.57612848</v>
      </c>
      <c r="W384" s="2">
        <f t="shared" si="64"/>
        <v>722574.75694260001</v>
      </c>
      <c r="X384" s="2">
        <f t="shared" si="54"/>
        <v>77425.243057399988</v>
      </c>
      <c r="Y384" s="2">
        <f t="shared" si="77"/>
        <v>79840375.509532735</v>
      </c>
      <c r="Z384" s="2" t="str">
        <f t="shared" si="55"/>
        <v>MEEP</v>
      </c>
      <c r="AA384" s="2">
        <f>IF(Z384="HERE",Y384,AA383+Graph!$G$1*1000)</f>
        <v>116760023.23403981</v>
      </c>
      <c r="AB384" s="2">
        <f t="shared" si="66"/>
        <v>420000</v>
      </c>
      <c r="AC384" s="2">
        <f t="shared" si="78"/>
        <v>55607822.371444933</v>
      </c>
      <c r="AD384" s="3">
        <f t="shared" si="56"/>
        <v>52800000</v>
      </c>
      <c r="AE384" s="2">
        <f>IF(AE382&gt;=52800000,52800000,IF(AB363=Graph!G$1*1000,AE383+Graph!G$1*1000,AC384))</f>
        <v>52800000</v>
      </c>
      <c r="AF384" s="3">
        <f t="shared" si="57"/>
        <v>52800000</v>
      </c>
      <c r="AG384" s="3">
        <f t="shared" si="76"/>
        <v>50160000</v>
      </c>
      <c r="AH384" s="3" t="e">
        <f t="shared" si="53"/>
        <v>#N/A</v>
      </c>
    </row>
    <row r="385" spans="1:34" ht="15" x14ac:dyDescent="0.25">
      <c r="A385" s="1">
        <v>44561</v>
      </c>
      <c r="B385" s="2">
        <f t="shared" si="52"/>
        <v>307</v>
      </c>
      <c r="C385" s="7"/>
      <c r="D385" s="2" t="e">
        <f t="shared" si="58"/>
        <v>#N/A</v>
      </c>
      <c r="E385" s="2" t="e">
        <f t="shared" si="70"/>
        <v>#N/A</v>
      </c>
      <c r="F385" s="2">
        <v>843942.91517242789</v>
      </c>
      <c r="G385" s="2">
        <f t="shared" si="82"/>
        <v>774145.14285714284</v>
      </c>
      <c r="H385" s="2">
        <f t="shared" si="79"/>
        <v>210612205.9969092</v>
      </c>
      <c r="I385" s="7"/>
      <c r="J385" s="2" t="e">
        <f t="shared" si="59"/>
        <v>#N/A</v>
      </c>
      <c r="K385" s="2" t="e">
        <f t="shared" si="71"/>
        <v>#N/A</v>
      </c>
      <c r="L385" s="2">
        <f t="array" ref="L385">IF(COUNT($C386)=0,IF(COUNT($C385)=1,I385,SUM(L384+LOOKUP(2,1/(ISNUMBER($K$1:$K$194)),$K$1:$K$194))),I385)</f>
        <v>8733573.1428571604</v>
      </c>
      <c r="M385" s="8" t="e">
        <f t="shared" si="75"/>
        <v>#N/A</v>
      </c>
      <c r="N385" s="2" t="e">
        <f t="shared" si="60"/>
        <v>#N/A</v>
      </c>
      <c r="O385" s="2" t="e">
        <f t="shared" si="72"/>
        <v>#N/A</v>
      </c>
      <c r="P385" s="2">
        <v>967577.40027627349</v>
      </c>
      <c r="Q385" s="2">
        <f t="shared" si="83"/>
        <v>800000</v>
      </c>
      <c r="R385" s="2">
        <f t="shared" si="80"/>
        <v>226114672.08566123</v>
      </c>
      <c r="S385" s="2">
        <f t="shared" si="61"/>
        <v>774145.14285713434</v>
      </c>
      <c r="T385" s="2">
        <f t="shared" si="62"/>
        <v>25854.857142856345</v>
      </c>
      <c r="U385" s="2">
        <f t="shared" si="63"/>
        <v>800000</v>
      </c>
      <c r="V385" s="2">
        <f t="shared" si="81"/>
        <v>146198299.19375613</v>
      </c>
      <c r="W385" s="2">
        <f t="shared" si="64"/>
        <v>724002.6176276505</v>
      </c>
      <c r="X385" s="2">
        <f t="shared" si="54"/>
        <v>75997.382372349501</v>
      </c>
      <c r="Y385" s="2">
        <f t="shared" si="77"/>
        <v>79916372.891905084</v>
      </c>
      <c r="Z385" s="2" t="str">
        <f t="shared" si="55"/>
        <v>MEEP</v>
      </c>
      <c r="AA385" s="2">
        <f>IF(Z385="HERE",Y385,AA384+Graph!$G$1*1000)</f>
        <v>117180023.23403981</v>
      </c>
      <c r="AB385" s="2">
        <f t="shared" si="66"/>
        <v>420000</v>
      </c>
      <c r="AC385" s="2">
        <f t="shared" si="78"/>
        <v>55607822.371444933</v>
      </c>
      <c r="AD385" s="3">
        <f t="shared" si="56"/>
        <v>52800000</v>
      </c>
      <c r="AE385" s="2">
        <f>IF(AE383&gt;=52800000,52800000,IF(AB364=Graph!G$1*1000,AE384+Graph!G$1*1000,AC385))</f>
        <v>52800000</v>
      </c>
      <c r="AF385" s="3">
        <f t="shared" si="57"/>
        <v>52800000</v>
      </c>
      <c r="AG385" s="3">
        <f t="shared" si="76"/>
        <v>50160000</v>
      </c>
      <c r="AH385" s="3" t="e">
        <f t="shared" si="53"/>
        <v>#N/A</v>
      </c>
    </row>
  </sheetData>
  <conditionalFormatting sqref="I31:I64 M31:M385 I79:I385">
    <cfRule type="cellIs" dxfId="45" priority="45" operator="greaterThan">
      <formula>0</formula>
    </cfRule>
  </conditionalFormatting>
  <conditionalFormatting sqref="C31:C64 C117:C385 C79:C114">
    <cfRule type="cellIs" dxfId="44" priority="46" operator="greaterThan">
      <formula>0</formula>
    </cfRule>
  </conditionalFormatting>
  <conditionalFormatting sqref="C31:C64 C117:C385 C79:C114">
    <cfRule type="colorScale" priority="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3" priority="48" operator="greaterThan">
      <formula>0</formula>
    </cfRule>
  </conditionalFormatting>
  <conditionalFormatting sqref="C115">
    <cfRule type="cellIs" dxfId="42" priority="49" operator="greaterThan">
      <formula>0</formula>
    </cfRule>
  </conditionalFormatting>
  <conditionalFormatting sqref="C65">
    <cfRule type="cellIs" dxfId="41" priority="43" operator="greaterThan">
      <formula>0</formula>
    </cfRule>
  </conditionalFormatting>
  <conditionalFormatting sqref="C65">
    <cfRule type="colorScale" priority="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0" priority="42" operator="greaterThan">
      <formula>0</formula>
    </cfRule>
  </conditionalFormatting>
  <conditionalFormatting sqref="C66">
    <cfRule type="cellIs" dxfId="39" priority="40" operator="greaterThan">
      <formula>0</formula>
    </cfRule>
  </conditionalFormatting>
  <conditionalFormatting sqref="C66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8" priority="39" operator="greaterThan">
      <formula>0</formula>
    </cfRule>
  </conditionalFormatting>
  <conditionalFormatting sqref="C67">
    <cfRule type="cellIs" dxfId="37" priority="37" operator="greaterThan">
      <formula>0</formula>
    </cfRule>
  </conditionalFormatting>
  <conditionalFormatting sqref="C67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6" priority="36" operator="greaterThan">
      <formula>0</formula>
    </cfRule>
  </conditionalFormatting>
  <conditionalFormatting sqref="C68">
    <cfRule type="cellIs" dxfId="35" priority="34" operator="greaterThan">
      <formula>0</formula>
    </cfRule>
  </conditionalFormatting>
  <conditionalFormatting sqref="C68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34" priority="33" operator="greaterThan">
      <formula>0</formula>
    </cfRule>
  </conditionalFormatting>
  <conditionalFormatting sqref="C69">
    <cfRule type="cellIs" dxfId="33" priority="31" operator="greaterThan">
      <formula>0</formula>
    </cfRule>
  </conditionalFormatting>
  <conditionalFormatting sqref="C69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32" priority="30" operator="greaterThan">
      <formula>0</formula>
    </cfRule>
  </conditionalFormatting>
  <conditionalFormatting sqref="C70">
    <cfRule type="cellIs" dxfId="31" priority="28" operator="greaterThan">
      <formula>0</formula>
    </cfRule>
  </conditionalFormatting>
  <conditionalFormatting sqref="C70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30" priority="27" operator="greaterThan">
      <formula>0</formula>
    </cfRule>
  </conditionalFormatting>
  <conditionalFormatting sqref="C71">
    <cfRule type="cellIs" dxfId="29" priority="25" operator="greaterThan">
      <formula>0</formula>
    </cfRule>
  </conditionalFormatting>
  <conditionalFormatting sqref="C71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8" priority="24" operator="greaterThan">
      <formula>0</formula>
    </cfRule>
  </conditionalFormatting>
  <conditionalFormatting sqref="C72">
    <cfRule type="cellIs" dxfId="27" priority="22" operator="greaterThan">
      <formula>0</formula>
    </cfRule>
  </conditionalFormatting>
  <conditionalFormatting sqref="C72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6" priority="21" operator="greaterThan">
      <formula>0</formula>
    </cfRule>
  </conditionalFormatting>
  <conditionalFormatting sqref="C73">
    <cfRule type="cellIs" dxfId="25" priority="19" operator="greaterThan">
      <formula>0</formula>
    </cfRule>
  </conditionalFormatting>
  <conditionalFormatting sqref="C73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4" priority="18" operator="greaterThan">
      <formula>0</formula>
    </cfRule>
  </conditionalFormatting>
  <conditionalFormatting sqref="C74">
    <cfRule type="cellIs" dxfId="23" priority="16" operator="greaterThan">
      <formula>0</formula>
    </cfRule>
  </conditionalFormatting>
  <conditionalFormatting sqref="C74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2" priority="15" operator="greaterThan">
      <formula>0</formula>
    </cfRule>
  </conditionalFormatting>
  <conditionalFormatting sqref="C75">
    <cfRule type="cellIs" dxfId="21" priority="13" operator="greaterThan">
      <formula>0</formula>
    </cfRule>
  </conditionalFormatting>
  <conditionalFormatting sqref="C75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0" priority="12" operator="greaterThan">
      <formula>0</formula>
    </cfRule>
  </conditionalFormatting>
  <conditionalFormatting sqref="I76">
    <cfRule type="cellIs" dxfId="19" priority="7" operator="greaterThan">
      <formula>0</formula>
    </cfRule>
  </conditionalFormatting>
  <conditionalFormatting sqref="C76">
    <cfRule type="cellIs" dxfId="18" priority="8" operator="greaterThan">
      <formula>0</formula>
    </cfRule>
  </conditionalFormatting>
  <conditionalFormatting sqref="C7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77">
    <cfRule type="cellIs" dxfId="17" priority="5" operator="greaterThan">
      <formula>0</formula>
    </cfRule>
  </conditionalFormatting>
  <conditionalFormatting sqref="C7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6" priority="4" operator="greaterThan">
      <formula>0</formula>
    </cfRule>
  </conditionalFormatting>
  <conditionalFormatting sqref="C78">
    <cfRule type="cellIs" dxfId="8" priority="2" operator="greaterThan">
      <formula>0</formula>
    </cfRule>
  </conditionalFormatting>
  <conditionalFormatting sqref="C7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P127" workbookViewId="0">
      <selection activeCell="AJ160" sqref="AJ160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346201.36703053117</v>
      </c>
      <c r="G37" s="19">
        <v>4062501</v>
      </c>
      <c r="H37" s="19">
        <v>452301</v>
      </c>
      <c r="I37" s="29">
        <v>950730.94285714289</v>
      </c>
      <c r="J37" s="19">
        <v>346201.36703053117</v>
      </c>
      <c r="K37" s="19">
        <v>4062501</v>
      </c>
      <c r="L37" s="19">
        <v>452301</v>
      </c>
      <c r="M37" s="29">
        <v>950730.94285714289</v>
      </c>
      <c r="N37" s="26">
        <v>346201.36703053117</v>
      </c>
      <c r="O37" s="26">
        <v>4062501</v>
      </c>
      <c r="P37" s="19">
        <v>452301</v>
      </c>
      <c r="Q37" s="29">
        <v>950730.94285714289</v>
      </c>
      <c r="R37" s="26">
        <v>346201.36703053117</v>
      </c>
      <c r="S37" s="26">
        <v>4062501</v>
      </c>
      <c r="T37" s="19">
        <v>452301</v>
      </c>
      <c r="U37" s="29">
        <v>950730.94285714289</v>
      </c>
      <c r="V37" s="26">
        <v>346201.36703053117</v>
      </c>
      <c r="W37" s="26">
        <v>4062501</v>
      </c>
      <c r="X37" s="19">
        <v>452301</v>
      </c>
      <c r="Y37" s="29">
        <v>950730.94285714289</v>
      </c>
      <c r="Z37" s="26">
        <v>346201.36703053117</v>
      </c>
      <c r="AA37" s="26">
        <v>4062501</v>
      </c>
      <c r="AB37" s="19">
        <v>452301</v>
      </c>
      <c r="AC37" s="29">
        <v>950730.94285714289</v>
      </c>
      <c r="AD37" s="26">
        <v>346201.36703053117</v>
      </c>
      <c r="AE37" s="26">
        <v>4062501</v>
      </c>
      <c r="AF37" s="19">
        <v>452301</v>
      </c>
      <c r="AG37" s="29">
        <v>950730.94285714289</v>
      </c>
      <c r="AH37" s="26">
        <v>346201.36703053117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347986.93034446239</v>
      </c>
      <c r="G38" s="19">
        <v>4266577</v>
      </c>
      <c r="H38" s="19">
        <v>456866</v>
      </c>
      <c r="I38" s="29">
        <v>998824.88571428577</v>
      </c>
      <c r="J38" s="19">
        <v>347986.93034446239</v>
      </c>
      <c r="K38" s="19">
        <v>4266577</v>
      </c>
      <c r="L38" s="19">
        <v>456866</v>
      </c>
      <c r="M38" s="29">
        <v>998824.88571428577</v>
      </c>
      <c r="N38" s="26">
        <v>347986.93034446239</v>
      </c>
      <c r="O38" s="26">
        <v>4266577</v>
      </c>
      <c r="P38" s="19">
        <v>456866</v>
      </c>
      <c r="Q38" s="29">
        <v>998824.88571428577</v>
      </c>
      <c r="R38" s="26">
        <v>347986.93034446239</v>
      </c>
      <c r="S38" s="26">
        <v>4266577</v>
      </c>
      <c r="T38" s="19">
        <v>456866</v>
      </c>
      <c r="U38" s="29">
        <v>998824.88571428577</v>
      </c>
      <c r="V38" s="26">
        <v>347986.93034446239</v>
      </c>
      <c r="W38" s="26">
        <v>4266577</v>
      </c>
      <c r="X38" s="19">
        <v>456866</v>
      </c>
      <c r="Y38" s="29">
        <v>998824.88571428577</v>
      </c>
      <c r="Z38" s="26">
        <v>347986.93034446239</v>
      </c>
      <c r="AA38" s="26">
        <v>4266577</v>
      </c>
      <c r="AB38" s="19">
        <v>456866</v>
      </c>
      <c r="AC38" s="29">
        <v>998824.88571428577</v>
      </c>
      <c r="AD38" s="26">
        <v>347986.93034446239</v>
      </c>
      <c r="AE38" s="26">
        <v>4266577</v>
      </c>
      <c r="AF38" s="19">
        <v>456866</v>
      </c>
      <c r="AG38" s="29">
        <v>998824.88571428577</v>
      </c>
      <c r="AH38" s="26">
        <v>347986.93034446239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349772.49365837872</v>
      </c>
      <c r="G39" s="19">
        <v>4609740</v>
      </c>
      <c r="H39" s="19">
        <v>460625</v>
      </c>
      <c r="I39" s="29">
        <v>1046918.8285714284</v>
      </c>
      <c r="J39" s="19">
        <v>349772.49365837872</v>
      </c>
      <c r="K39" s="19">
        <v>4609740</v>
      </c>
      <c r="L39" s="19">
        <v>460625</v>
      </c>
      <c r="M39" s="29">
        <v>1046918.8285714284</v>
      </c>
      <c r="N39" s="26">
        <v>349772.49365837872</v>
      </c>
      <c r="O39" s="26">
        <v>4609740</v>
      </c>
      <c r="P39" s="19">
        <v>460625</v>
      </c>
      <c r="Q39" s="29">
        <v>1046918.8285714284</v>
      </c>
      <c r="R39" s="26">
        <v>349772.49365837872</v>
      </c>
      <c r="S39" s="26">
        <v>4609740</v>
      </c>
      <c r="T39" s="19">
        <v>460625</v>
      </c>
      <c r="U39" s="29">
        <v>1046918.8285714284</v>
      </c>
      <c r="V39" s="26">
        <v>349772.49365837872</v>
      </c>
      <c r="W39" s="26">
        <v>4609740</v>
      </c>
      <c r="X39" s="19">
        <v>460625</v>
      </c>
      <c r="Y39" s="29">
        <v>1046918.8285714284</v>
      </c>
      <c r="Z39" s="26">
        <v>349772.49365837872</v>
      </c>
      <c r="AA39" s="26">
        <v>4609740</v>
      </c>
      <c r="AB39" s="19">
        <v>460625</v>
      </c>
      <c r="AC39" s="29">
        <v>1046918.8285714284</v>
      </c>
      <c r="AD39" s="26">
        <v>349772.49365837872</v>
      </c>
      <c r="AE39" s="26">
        <v>4609740</v>
      </c>
      <c r="AF39" s="19">
        <v>460625</v>
      </c>
      <c r="AG39" s="29">
        <v>1046918.8285714284</v>
      </c>
      <c r="AH39" s="26">
        <v>349772.49365837872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351558.05697230995</v>
      </c>
      <c r="G40" s="19">
        <v>4973248</v>
      </c>
      <c r="H40" s="19">
        <v>464036</v>
      </c>
      <c r="I40" s="29">
        <v>1095012.7714285713</v>
      </c>
      <c r="J40" s="19">
        <v>351558.05697230995</v>
      </c>
      <c r="K40" s="19">
        <v>4973248</v>
      </c>
      <c r="L40" s="19">
        <v>464036</v>
      </c>
      <c r="M40" s="29">
        <v>1095012.7714285713</v>
      </c>
      <c r="N40" s="26">
        <v>351558.05697230995</v>
      </c>
      <c r="O40" s="26">
        <v>4973248</v>
      </c>
      <c r="P40" s="19">
        <v>464036</v>
      </c>
      <c r="Q40" s="29">
        <v>1095012.7714285713</v>
      </c>
      <c r="R40" s="26">
        <v>351558.05697230995</v>
      </c>
      <c r="S40" s="26">
        <v>4973248</v>
      </c>
      <c r="T40" s="19">
        <v>464036</v>
      </c>
      <c r="U40" s="29">
        <v>1095012.7714285713</v>
      </c>
      <c r="V40" s="26">
        <v>351558.05697230995</v>
      </c>
      <c r="W40" s="26">
        <v>4973248</v>
      </c>
      <c r="X40" s="19">
        <v>464036</v>
      </c>
      <c r="Y40" s="29">
        <v>1095012.7714285713</v>
      </c>
      <c r="Z40" s="26">
        <v>351558.05697230995</v>
      </c>
      <c r="AA40" s="26">
        <v>4973248</v>
      </c>
      <c r="AB40" s="19">
        <v>464036</v>
      </c>
      <c r="AC40" s="29">
        <v>1095012.7714285713</v>
      </c>
      <c r="AD40" s="26">
        <v>351558.05697230995</v>
      </c>
      <c r="AE40" s="26">
        <v>4973248</v>
      </c>
      <c r="AF40" s="19">
        <v>464036</v>
      </c>
      <c r="AG40" s="29">
        <v>1095012.7714285713</v>
      </c>
      <c r="AH40" s="26">
        <v>351558.05697230995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353343.62028622627</v>
      </c>
      <c r="G41" s="19">
        <v>5383103</v>
      </c>
      <c r="H41" s="19">
        <v>466796</v>
      </c>
      <c r="I41" s="29">
        <v>1143106.7142857143</v>
      </c>
      <c r="J41" s="19">
        <v>353343.62028622627</v>
      </c>
      <c r="K41" s="19">
        <v>5383103</v>
      </c>
      <c r="L41" s="19">
        <v>466796</v>
      </c>
      <c r="M41" s="29">
        <v>1143106.7142857143</v>
      </c>
      <c r="N41" s="26">
        <v>353343.62028622627</v>
      </c>
      <c r="O41" s="26">
        <v>5383103</v>
      </c>
      <c r="P41" s="19">
        <v>466796</v>
      </c>
      <c r="Q41" s="29">
        <v>1143106.7142857143</v>
      </c>
      <c r="R41" s="26">
        <v>353343.62028622627</v>
      </c>
      <c r="S41" s="26">
        <v>5383103</v>
      </c>
      <c r="T41" s="19">
        <v>466796</v>
      </c>
      <c r="U41" s="29">
        <v>1143106.7142857143</v>
      </c>
      <c r="V41" s="26">
        <v>353343.62028622627</v>
      </c>
      <c r="W41" s="26">
        <v>5383103</v>
      </c>
      <c r="X41" s="19">
        <v>466796</v>
      </c>
      <c r="Y41" s="29">
        <v>1143106.7142857143</v>
      </c>
      <c r="Z41" s="26">
        <v>353343.62028622627</v>
      </c>
      <c r="AA41" s="26">
        <v>5383103</v>
      </c>
      <c r="AB41" s="19">
        <v>466796</v>
      </c>
      <c r="AC41" s="29">
        <v>1143106.7142857143</v>
      </c>
      <c r="AD41" s="26">
        <v>353343.62028622627</v>
      </c>
      <c r="AE41" s="26">
        <v>5383103</v>
      </c>
      <c r="AF41" s="19">
        <v>466796</v>
      </c>
      <c r="AG41" s="29">
        <v>1143106.7142857143</v>
      </c>
      <c r="AH41" s="26">
        <v>353343.62028622627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355129.1836001575</v>
      </c>
      <c r="G42" s="19">
        <v>5861351</v>
      </c>
      <c r="H42" s="19">
        <v>468617</v>
      </c>
      <c r="I42" s="29">
        <v>1191200.6571428571</v>
      </c>
      <c r="J42" s="19">
        <v>355129.1836001575</v>
      </c>
      <c r="K42" s="19">
        <v>5861351</v>
      </c>
      <c r="L42" s="19">
        <v>468617</v>
      </c>
      <c r="M42" s="29">
        <v>1191200.6571428571</v>
      </c>
      <c r="N42" s="26">
        <v>355129.1836001575</v>
      </c>
      <c r="O42" s="26">
        <v>5861351</v>
      </c>
      <c r="P42" s="19">
        <v>468617</v>
      </c>
      <c r="Q42" s="29">
        <v>1191200.6571428571</v>
      </c>
      <c r="R42" s="26">
        <v>355129.1836001575</v>
      </c>
      <c r="S42" s="26">
        <v>5861351</v>
      </c>
      <c r="T42" s="19">
        <v>468617</v>
      </c>
      <c r="U42" s="29">
        <v>1191200.6571428571</v>
      </c>
      <c r="V42" s="26">
        <v>355129.1836001575</v>
      </c>
      <c r="W42" s="26">
        <v>5861351</v>
      </c>
      <c r="X42" s="19">
        <v>468617</v>
      </c>
      <c r="Y42" s="29">
        <v>1191200.6571428571</v>
      </c>
      <c r="Z42" s="26">
        <v>355129.1836001575</v>
      </c>
      <c r="AA42" s="26">
        <v>5861351</v>
      </c>
      <c r="AB42" s="19">
        <v>468617</v>
      </c>
      <c r="AC42" s="29">
        <v>1191200.6571428571</v>
      </c>
      <c r="AD42" s="26">
        <v>355129.1836001575</v>
      </c>
      <c r="AE42" s="26">
        <v>5861351</v>
      </c>
      <c r="AF42" s="19">
        <v>468617</v>
      </c>
      <c r="AG42" s="29">
        <v>1191200.6571428571</v>
      </c>
      <c r="AH42" s="26">
        <v>355129.1836001575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356914.74691408873</v>
      </c>
      <c r="G43" s="19">
        <v>6353321</v>
      </c>
      <c r="H43" s="19">
        <v>469660</v>
      </c>
      <c r="I43" s="29">
        <v>1240389.8500000001</v>
      </c>
      <c r="J43" s="19">
        <v>356914.74691408873</v>
      </c>
      <c r="K43" s="19">
        <v>6353321</v>
      </c>
      <c r="L43" s="19">
        <v>469660</v>
      </c>
      <c r="M43" s="29">
        <v>1240389.8500000001</v>
      </c>
      <c r="N43" s="26">
        <v>356914.74691408873</v>
      </c>
      <c r="O43" s="26">
        <v>6353321</v>
      </c>
      <c r="P43" s="19">
        <v>469660</v>
      </c>
      <c r="Q43" s="29">
        <v>1240389.8500000001</v>
      </c>
      <c r="R43" s="26">
        <v>356914.74691408873</v>
      </c>
      <c r="S43" s="26">
        <v>6353321</v>
      </c>
      <c r="T43" s="19">
        <v>469660</v>
      </c>
      <c r="U43" s="29">
        <v>1240389.8500000001</v>
      </c>
      <c r="V43" s="26">
        <v>356914.74691408873</v>
      </c>
      <c r="W43" s="26">
        <v>6353321</v>
      </c>
      <c r="X43" s="19">
        <v>469660</v>
      </c>
      <c r="Y43" s="29">
        <v>1240389.8500000001</v>
      </c>
      <c r="Z43" s="26">
        <v>356914.74691408873</v>
      </c>
      <c r="AA43" s="26">
        <v>6353321</v>
      </c>
      <c r="AB43" s="19">
        <v>469660</v>
      </c>
      <c r="AC43" s="29">
        <v>1240389.8500000001</v>
      </c>
      <c r="AD43" s="26">
        <v>356914.74691408873</v>
      </c>
      <c r="AE43" s="26">
        <v>6353321</v>
      </c>
      <c r="AF43" s="19">
        <v>469660</v>
      </c>
      <c r="AG43" s="29">
        <v>1240389.8500000001</v>
      </c>
      <c r="AH43" s="26">
        <v>356914.74691408873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358700.31022800505</v>
      </c>
      <c r="G44" s="19">
        <v>6573570</v>
      </c>
      <c r="H44" s="19">
        <v>470478</v>
      </c>
      <c r="I44" s="29">
        <v>1361477.5625</v>
      </c>
      <c r="J44" s="19">
        <v>358700.31022800505</v>
      </c>
      <c r="K44" s="19">
        <v>6573570</v>
      </c>
      <c r="L44" s="19">
        <v>470478</v>
      </c>
      <c r="M44" s="29">
        <v>1361477.5625</v>
      </c>
      <c r="N44" s="26">
        <v>358700.31022800505</v>
      </c>
      <c r="O44" s="26">
        <v>6573570</v>
      </c>
      <c r="P44" s="19">
        <v>470478</v>
      </c>
      <c r="Q44" s="29">
        <v>1361477.5625</v>
      </c>
      <c r="R44" s="26">
        <v>358700.31022800505</v>
      </c>
      <c r="S44" s="26">
        <v>6573570</v>
      </c>
      <c r="T44" s="19">
        <v>470478</v>
      </c>
      <c r="U44" s="29">
        <v>1361477.5625</v>
      </c>
      <c r="V44" s="26">
        <v>358700.31022800505</v>
      </c>
      <c r="W44" s="26">
        <v>6573570</v>
      </c>
      <c r="X44" s="19">
        <v>470478</v>
      </c>
      <c r="Y44" s="29">
        <v>1361477.5625</v>
      </c>
      <c r="Z44" s="26">
        <v>358700.31022800505</v>
      </c>
      <c r="AA44" s="26">
        <v>6573570</v>
      </c>
      <c r="AB44" s="19">
        <v>470478</v>
      </c>
      <c r="AC44" s="29">
        <v>1361477.5625</v>
      </c>
      <c r="AD44" s="26">
        <v>358700.31022800505</v>
      </c>
      <c r="AE44" s="26">
        <v>6573570</v>
      </c>
      <c r="AF44" s="19">
        <v>470478</v>
      </c>
      <c r="AG44" s="29">
        <v>1361477.5625</v>
      </c>
      <c r="AH44" s="26">
        <v>358700.31022800505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360485.87354193628</v>
      </c>
      <c r="G45" s="19">
        <v>6853372</v>
      </c>
      <c r="H45" s="19">
        <v>472446</v>
      </c>
      <c r="I45" s="29">
        <v>1482565.2749999999</v>
      </c>
      <c r="J45" s="19">
        <v>360485.87354193628</v>
      </c>
      <c r="K45" s="19">
        <v>6853372</v>
      </c>
      <c r="L45" s="19">
        <v>472446</v>
      </c>
      <c r="M45" s="29">
        <v>1482565.2749999999</v>
      </c>
      <c r="N45" s="26">
        <v>360485.87354193628</v>
      </c>
      <c r="O45" s="26">
        <v>6853372</v>
      </c>
      <c r="P45" s="19">
        <v>472446</v>
      </c>
      <c r="Q45" s="29">
        <v>1482565.2749999999</v>
      </c>
      <c r="R45" s="26">
        <v>360485.87354193628</v>
      </c>
      <c r="S45" s="26">
        <v>6853372</v>
      </c>
      <c r="T45" s="19">
        <v>472446</v>
      </c>
      <c r="U45" s="29">
        <v>1482565.2749999999</v>
      </c>
      <c r="V45" s="26">
        <v>360485.87354193628</v>
      </c>
      <c r="W45" s="26">
        <v>6853372</v>
      </c>
      <c r="X45" s="19">
        <v>472446</v>
      </c>
      <c r="Y45" s="29">
        <v>1482565.2749999999</v>
      </c>
      <c r="Z45" s="26">
        <v>360485.87354193628</v>
      </c>
      <c r="AA45" s="26">
        <v>6853372</v>
      </c>
      <c r="AB45" s="19">
        <v>472446</v>
      </c>
      <c r="AC45" s="29">
        <v>1482565.2749999999</v>
      </c>
      <c r="AD45" s="26">
        <v>360485.87354193628</v>
      </c>
      <c r="AE45" s="26">
        <v>6853372</v>
      </c>
      <c r="AF45" s="19">
        <v>472446</v>
      </c>
      <c r="AG45" s="29">
        <v>1482565.2749999999</v>
      </c>
      <c r="AH45" s="26">
        <v>360485.87354193628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362271.4368558526</v>
      </c>
      <c r="G46" s="19">
        <v>7164387</v>
      </c>
      <c r="H46" s="19">
        <v>474156</v>
      </c>
      <c r="I46" s="29">
        <v>1603652.9875</v>
      </c>
      <c r="J46" s="19">
        <v>362271.4368558526</v>
      </c>
      <c r="K46" s="19">
        <v>7164387</v>
      </c>
      <c r="L46" s="19">
        <v>474156</v>
      </c>
      <c r="M46" s="29">
        <v>1603652.9875</v>
      </c>
      <c r="N46" s="26">
        <v>362271.4368558526</v>
      </c>
      <c r="O46" s="26">
        <v>7164387</v>
      </c>
      <c r="P46" s="19">
        <v>474156</v>
      </c>
      <c r="Q46" s="29">
        <v>1603652.9875</v>
      </c>
      <c r="R46" s="26">
        <v>362271.4368558526</v>
      </c>
      <c r="S46" s="26">
        <v>7164387</v>
      </c>
      <c r="T46" s="19">
        <v>474156</v>
      </c>
      <c r="U46" s="29">
        <v>1603652.9875</v>
      </c>
      <c r="V46" s="26">
        <v>362271.4368558526</v>
      </c>
      <c r="W46" s="26">
        <v>7164387</v>
      </c>
      <c r="X46" s="19">
        <v>474156</v>
      </c>
      <c r="Y46" s="29">
        <v>1603652.9875</v>
      </c>
      <c r="Z46" s="26">
        <v>362271.4368558526</v>
      </c>
      <c r="AA46" s="26">
        <v>7164387</v>
      </c>
      <c r="AB46" s="19">
        <v>474156</v>
      </c>
      <c r="AC46" s="29">
        <v>1603652.9875</v>
      </c>
      <c r="AD46" s="26">
        <v>362271.4368558526</v>
      </c>
      <c r="AE46" s="26">
        <v>7164387</v>
      </c>
      <c r="AF46" s="19">
        <v>474156</v>
      </c>
      <c r="AG46" s="29">
        <v>1603652.9875</v>
      </c>
      <c r="AH46" s="26">
        <v>362271.4368558526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364057.00016978383</v>
      </c>
      <c r="G47" s="19">
        <v>7447199</v>
      </c>
      <c r="H47" s="19">
        <v>476485</v>
      </c>
      <c r="I47" s="29">
        <v>1724740.7000000002</v>
      </c>
      <c r="J47" s="19">
        <v>364057.00016978383</v>
      </c>
      <c r="K47" s="19">
        <v>7447199</v>
      </c>
      <c r="L47" s="19">
        <v>476485</v>
      </c>
      <c r="M47" s="29">
        <v>1724740.7000000002</v>
      </c>
      <c r="N47" s="26">
        <v>364057.00016978383</v>
      </c>
      <c r="O47" s="26">
        <v>7447199</v>
      </c>
      <c r="P47" s="19">
        <v>476485</v>
      </c>
      <c r="Q47" s="29">
        <v>1724740.7000000002</v>
      </c>
      <c r="R47" s="26">
        <v>364057.00016978383</v>
      </c>
      <c r="S47" s="26">
        <v>7447199</v>
      </c>
      <c r="T47" s="19">
        <v>476485</v>
      </c>
      <c r="U47" s="29">
        <v>1724740.7000000002</v>
      </c>
      <c r="V47" s="26">
        <v>364057.00016978383</v>
      </c>
      <c r="W47" s="26">
        <v>7447199</v>
      </c>
      <c r="X47" s="19">
        <v>476485</v>
      </c>
      <c r="Y47" s="29">
        <v>1724740.7000000002</v>
      </c>
      <c r="Z47" s="26">
        <v>364057.00016978383</v>
      </c>
      <c r="AA47" s="26">
        <v>7447199</v>
      </c>
      <c r="AB47" s="19">
        <v>476485</v>
      </c>
      <c r="AC47" s="29">
        <v>1724740.7000000002</v>
      </c>
      <c r="AD47" s="26">
        <v>364057.00016978383</v>
      </c>
      <c r="AE47" s="26">
        <v>7447199</v>
      </c>
      <c r="AF47" s="19">
        <v>476485</v>
      </c>
      <c r="AG47" s="29">
        <v>1724740.7000000002</v>
      </c>
      <c r="AH47" s="26">
        <v>364057.00016978383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365842.56348370016</v>
      </c>
      <c r="G48" s="19">
        <v>7891184</v>
      </c>
      <c r="H48" s="19">
        <v>478254</v>
      </c>
      <c r="I48" s="29">
        <v>1845828.4125000001</v>
      </c>
      <c r="J48" s="19">
        <v>365842.56348370016</v>
      </c>
      <c r="K48" s="19">
        <v>7891184</v>
      </c>
      <c r="L48" s="19">
        <v>478254</v>
      </c>
      <c r="M48" s="29">
        <v>1845828.4125000001</v>
      </c>
      <c r="N48" s="26">
        <v>365842.56348370016</v>
      </c>
      <c r="O48" s="26">
        <v>7891184</v>
      </c>
      <c r="P48" s="19">
        <v>478254</v>
      </c>
      <c r="Q48" s="29">
        <v>1845828.4125000001</v>
      </c>
      <c r="R48" s="26">
        <v>365842.56348370016</v>
      </c>
      <c r="S48" s="26">
        <v>7891184</v>
      </c>
      <c r="T48" s="19">
        <v>478254</v>
      </c>
      <c r="U48" s="29">
        <v>1845828.4125000001</v>
      </c>
      <c r="V48" s="26">
        <v>365842.56348370016</v>
      </c>
      <c r="W48" s="26">
        <v>7891184</v>
      </c>
      <c r="X48" s="19">
        <v>478254</v>
      </c>
      <c r="Y48" s="29">
        <v>1845828.4125000001</v>
      </c>
      <c r="Z48" s="26">
        <v>365842.56348370016</v>
      </c>
      <c r="AA48" s="26">
        <v>7891184</v>
      </c>
      <c r="AB48" s="19">
        <v>478254</v>
      </c>
      <c r="AC48" s="29">
        <v>1845828.4125000001</v>
      </c>
      <c r="AD48" s="26">
        <v>365842.56348370016</v>
      </c>
      <c r="AE48" s="26">
        <v>7891184</v>
      </c>
      <c r="AF48" s="19">
        <v>478254</v>
      </c>
      <c r="AG48" s="29">
        <v>1845828.4125000001</v>
      </c>
      <c r="AH48" s="26">
        <v>365842.56348370016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367628.12679763138</v>
      </c>
      <c r="G49" s="19">
        <v>8378940</v>
      </c>
      <c r="H49" s="19">
        <v>480432</v>
      </c>
      <c r="I49" s="29">
        <v>1966916.125</v>
      </c>
      <c r="J49" s="19">
        <v>367628.12679763138</v>
      </c>
      <c r="K49" s="19">
        <v>8378940</v>
      </c>
      <c r="L49" s="19">
        <v>480432</v>
      </c>
      <c r="M49" s="29">
        <v>1966916.125</v>
      </c>
      <c r="N49" s="26">
        <v>367628.12679763138</v>
      </c>
      <c r="O49" s="26">
        <v>8378940</v>
      </c>
      <c r="P49" s="19">
        <v>480432</v>
      </c>
      <c r="Q49" s="29">
        <v>1966916.125</v>
      </c>
      <c r="R49" s="26">
        <v>367628.12679763138</v>
      </c>
      <c r="S49" s="26">
        <v>8378940</v>
      </c>
      <c r="T49" s="19">
        <v>480432</v>
      </c>
      <c r="U49" s="29">
        <v>1966916.125</v>
      </c>
      <c r="V49" s="26">
        <v>367628.12679763138</v>
      </c>
      <c r="W49" s="26">
        <v>8378940</v>
      </c>
      <c r="X49" s="19">
        <v>480432</v>
      </c>
      <c r="Y49" s="29">
        <v>1966916.125</v>
      </c>
      <c r="Z49" s="26">
        <v>367628.12679763138</v>
      </c>
      <c r="AA49" s="26">
        <v>8378940</v>
      </c>
      <c r="AB49" s="19">
        <v>480432</v>
      </c>
      <c r="AC49" s="29">
        <v>1966916.125</v>
      </c>
      <c r="AD49" s="26">
        <v>367628.12679763138</v>
      </c>
      <c r="AE49" s="26">
        <v>8378940</v>
      </c>
      <c r="AF49" s="19">
        <v>480432</v>
      </c>
      <c r="AG49" s="29">
        <v>1966916.125</v>
      </c>
      <c r="AH49" s="26">
        <v>367628.12679763138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369413.69011154771</v>
      </c>
      <c r="G50" s="19">
        <v>8977329</v>
      </c>
      <c r="H50" s="19">
        <v>491053</v>
      </c>
      <c r="I50" s="29">
        <v>2088003.8374999999</v>
      </c>
      <c r="J50" s="19">
        <v>369413.69011154771</v>
      </c>
      <c r="K50" s="19">
        <v>8977329</v>
      </c>
      <c r="L50" s="19">
        <v>491053</v>
      </c>
      <c r="M50" s="29">
        <v>2088003.8374999999</v>
      </c>
      <c r="N50" s="26">
        <v>369413.69011154771</v>
      </c>
      <c r="O50" s="26">
        <v>8977329</v>
      </c>
      <c r="P50" s="19">
        <v>491053</v>
      </c>
      <c r="Q50" s="29">
        <v>2088003.8374999999</v>
      </c>
      <c r="R50" s="26">
        <v>369413.69011154771</v>
      </c>
      <c r="S50" s="26">
        <v>8977329</v>
      </c>
      <c r="T50" s="19">
        <v>491053</v>
      </c>
      <c r="U50" s="29">
        <v>2088003.8374999999</v>
      </c>
      <c r="V50" s="26">
        <v>369413.69011154771</v>
      </c>
      <c r="W50" s="26">
        <v>8977329</v>
      </c>
      <c r="X50" s="19">
        <v>491053</v>
      </c>
      <c r="Y50" s="29">
        <v>2088003.8374999999</v>
      </c>
      <c r="Z50" s="26">
        <v>369413.69011154771</v>
      </c>
      <c r="AA50" s="26">
        <v>8977329</v>
      </c>
      <c r="AB50" s="19">
        <v>491053</v>
      </c>
      <c r="AC50" s="29">
        <v>2088003.8374999999</v>
      </c>
      <c r="AD50" s="26">
        <v>369413.69011154771</v>
      </c>
      <c r="AE50" s="26">
        <v>8977329</v>
      </c>
      <c r="AF50" s="19">
        <v>491053</v>
      </c>
      <c r="AG50" s="29">
        <v>2088003.8374999999</v>
      </c>
      <c r="AH50" s="26">
        <v>369413.69011154771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371199.25342547894</v>
      </c>
      <c r="G51" s="19">
        <v>9296367</v>
      </c>
      <c r="H51" s="19">
        <v>494209</v>
      </c>
      <c r="I51" s="29">
        <v>2209091.5500000003</v>
      </c>
      <c r="J51" s="19">
        <v>371199.25342547894</v>
      </c>
      <c r="K51" s="19">
        <v>9296367</v>
      </c>
      <c r="L51" s="19">
        <v>494209</v>
      </c>
      <c r="M51" s="29">
        <v>2209091.5500000003</v>
      </c>
      <c r="N51" s="26">
        <v>371199.25342547894</v>
      </c>
      <c r="O51" s="26">
        <v>9296367</v>
      </c>
      <c r="P51" s="19">
        <v>494209</v>
      </c>
      <c r="Q51" s="29">
        <v>2209091.5500000003</v>
      </c>
      <c r="R51" s="26">
        <v>371199.25342547894</v>
      </c>
      <c r="S51" s="26">
        <v>9296367</v>
      </c>
      <c r="T51" s="19">
        <v>494209</v>
      </c>
      <c r="U51" s="29">
        <v>2209091.5500000003</v>
      </c>
      <c r="V51" s="26">
        <v>371199.25342547894</v>
      </c>
      <c r="W51" s="26">
        <v>9296367</v>
      </c>
      <c r="X51" s="19">
        <v>494209</v>
      </c>
      <c r="Y51" s="29">
        <v>2209091.5500000003</v>
      </c>
      <c r="Z51" s="26">
        <v>371199.25342547894</v>
      </c>
      <c r="AA51" s="26">
        <v>9296367</v>
      </c>
      <c r="AB51" s="19">
        <v>494209</v>
      </c>
      <c r="AC51" s="29">
        <v>2209091.5500000003</v>
      </c>
      <c r="AD51" s="26">
        <v>371199.25342547894</v>
      </c>
      <c r="AE51" s="26">
        <v>9296367</v>
      </c>
      <c r="AF51" s="19">
        <v>494209</v>
      </c>
      <c r="AG51" s="29">
        <v>2209091.5500000003</v>
      </c>
      <c r="AH51" s="26">
        <v>371199.25342547894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372984.81673939526</v>
      </c>
      <c r="G52" s="19">
        <v>9646715</v>
      </c>
      <c r="H52" s="19">
        <v>496796</v>
      </c>
      <c r="I52" s="29">
        <v>2209091.5500000003</v>
      </c>
      <c r="J52" s="19">
        <v>372984.81673939526</v>
      </c>
      <c r="K52" s="19">
        <v>9646715</v>
      </c>
      <c r="L52" s="19">
        <v>496796</v>
      </c>
      <c r="M52" s="29">
        <v>2209091.5500000003</v>
      </c>
      <c r="N52" s="26">
        <v>372984.81673939526</v>
      </c>
      <c r="O52" s="26">
        <v>9646715</v>
      </c>
      <c r="P52" s="19">
        <v>496796</v>
      </c>
      <c r="Q52" s="29">
        <v>2209091.5500000003</v>
      </c>
      <c r="R52" s="26">
        <v>372984.81673939526</v>
      </c>
      <c r="S52" s="26">
        <v>9646715</v>
      </c>
      <c r="T52" s="19">
        <v>496796</v>
      </c>
      <c r="U52" s="29">
        <v>2209091.5500000003</v>
      </c>
      <c r="V52" s="26">
        <v>372984.81673939526</v>
      </c>
      <c r="W52" s="26">
        <v>9646715</v>
      </c>
      <c r="X52" s="19">
        <v>496796</v>
      </c>
      <c r="Y52" s="29">
        <v>2188483.2000000002</v>
      </c>
      <c r="Z52" s="26">
        <v>372984.81673939526</v>
      </c>
      <c r="AA52" s="26">
        <v>9646715</v>
      </c>
      <c r="AB52" s="19">
        <v>496796</v>
      </c>
      <c r="AC52" s="29">
        <v>2209091.5500000003</v>
      </c>
      <c r="AD52" s="26">
        <v>372984.81673939526</v>
      </c>
      <c r="AE52" s="26">
        <v>9646715</v>
      </c>
      <c r="AF52" s="19">
        <v>496796</v>
      </c>
      <c r="AG52" s="29">
        <v>2209091.5500000003</v>
      </c>
      <c r="AH52" s="26">
        <v>372984.81673939526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374770.38005332649</v>
      </c>
      <c r="G53" s="19">
        <v>10021471</v>
      </c>
      <c r="H53" s="19">
        <v>498962</v>
      </c>
      <c r="I53" s="29">
        <v>2396789.7000000002</v>
      </c>
      <c r="J53" s="19">
        <v>374770.38005332649</v>
      </c>
      <c r="K53" s="19">
        <v>10021471</v>
      </c>
      <c r="L53" s="19">
        <v>498962</v>
      </c>
      <c r="M53" s="29">
        <v>2396789.7000000002</v>
      </c>
      <c r="N53" s="26">
        <v>374770.38005332649</v>
      </c>
      <c r="O53" s="26">
        <v>10021471</v>
      </c>
      <c r="P53" s="19">
        <v>498962</v>
      </c>
      <c r="Q53" s="29">
        <v>2396789.7000000002</v>
      </c>
      <c r="R53" s="26">
        <v>374770.38005332649</v>
      </c>
      <c r="S53" s="26">
        <v>10021471</v>
      </c>
      <c r="T53" s="19">
        <v>498962</v>
      </c>
      <c r="U53" s="29">
        <v>2396789.7000000002</v>
      </c>
      <c r="V53" s="26">
        <v>374770.38005332649</v>
      </c>
      <c r="W53" s="26">
        <v>10021471</v>
      </c>
      <c r="X53" s="19">
        <v>498962</v>
      </c>
      <c r="Y53" s="29">
        <v>2396789.7000000002</v>
      </c>
      <c r="Z53" s="26">
        <v>374770.38005332649</v>
      </c>
      <c r="AA53" s="26">
        <v>10021471</v>
      </c>
      <c r="AB53" s="19">
        <v>498962</v>
      </c>
      <c r="AC53" s="29">
        <v>2396789.7000000002</v>
      </c>
      <c r="AD53" s="26">
        <v>374770.38005332649</v>
      </c>
      <c r="AE53" s="26">
        <v>10021471</v>
      </c>
      <c r="AF53" s="19">
        <v>498962</v>
      </c>
      <c r="AG53" s="29">
        <v>2396789.7000000002</v>
      </c>
      <c r="AH53" s="26">
        <v>374770.38005332649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376555.94336725771</v>
      </c>
      <c r="G54" s="19">
        <v>10490487</v>
      </c>
      <c r="H54" s="19">
        <v>501957</v>
      </c>
      <c r="I54" s="29">
        <v>2648325.6500000004</v>
      </c>
      <c r="J54" s="19">
        <v>376555.94336725771</v>
      </c>
      <c r="K54" s="19">
        <v>10490487</v>
      </c>
      <c r="L54" s="19">
        <v>501957</v>
      </c>
      <c r="M54" s="29">
        <v>2648325.6500000004</v>
      </c>
      <c r="N54" s="26">
        <v>376555.94336725771</v>
      </c>
      <c r="O54" s="26">
        <v>10490487</v>
      </c>
      <c r="P54" s="19">
        <v>501957</v>
      </c>
      <c r="Q54" s="29">
        <v>2648325.6500000004</v>
      </c>
      <c r="R54" s="26">
        <v>376555.94336725771</v>
      </c>
      <c r="S54" s="26">
        <v>10490487</v>
      </c>
      <c r="T54" s="19">
        <v>501957</v>
      </c>
      <c r="U54" s="29">
        <v>2648325.6500000004</v>
      </c>
      <c r="V54" s="26">
        <v>376555.94336725771</v>
      </c>
      <c r="W54" s="26">
        <v>10490487</v>
      </c>
      <c r="X54" s="19">
        <v>501957</v>
      </c>
      <c r="Y54" s="29">
        <v>2648325.6500000004</v>
      </c>
      <c r="Z54" s="26">
        <v>376555.94336725771</v>
      </c>
      <c r="AA54" s="26">
        <v>10490487</v>
      </c>
      <c r="AB54" s="19">
        <v>501957</v>
      </c>
      <c r="AC54" s="29">
        <v>2648325.6500000004</v>
      </c>
      <c r="AD54" s="26">
        <v>376555.94336725771</v>
      </c>
      <c r="AE54" s="26">
        <v>10490487</v>
      </c>
      <c r="AF54" s="19">
        <v>501957</v>
      </c>
      <c r="AG54" s="29">
        <v>2648325.6500000004</v>
      </c>
      <c r="AH54" s="26">
        <v>376555.94336725771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378341.50668117404</v>
      </c>
      <c r="G55" s="19">
        <v>10971047</v>
      </c>
      <c r="H55" s="19">
        <v>505993</v>
      </c>
      <c r="I55" s="29">
        <v>2933613.1</v>
      </c>
      <c r="J55" s="19">
        <v>378341.50668117404</v>
      </c>
      <c r="K55" s="19">
        <v>10971047</v>
      </c>
      <c r="L55" s="19">
        <v>505993</v>
      </c>
      <c r="M55" s="29">
        <v>2933613.1</v>
      </c>
      <c r="N55" s="26">
        <v>378341.50668117404</v>
      </c>
      <c r="O55" s="26">
        <v>10971047</v>
      </c>
      <c r="P55" s="19">
        <v>505993</v>
      </c>
      <c r="Q55" s="29">
        <v>2933613.1</v>
      </c>
      <c r="R55" s="26">
        <v>378341.50668117404</v>
      </c>
      <c r="S55" s="26">
        <v>10971047</v>
      </c>
      <c r="T55" s="19">
        <v>505993</v>
      </c>
      <c r="U55" s="29">
        <v>2933613.1</v>
      </c>
      <c r="V55" s="26">
        <v>378341.50668117404</v>
      </c>
      <c r="W55" s="26">
        <v>10971047</v>
      </c>
      <c r="X55" s="19">
        <v>505993</v>
      </c>
      <c r="Y55" s="29">
        <v>2933613.1</v>
      </c>
      <c r="Z55" s="26">
        <v>378341.50668117404</v>
      </c>
      <c r="AA55" s="26">
        <v>10971047</v>
      </c>
      <c r="AB55" s="19">
        <v>505993</v>
      </c>
      <c r="AC55" s="29">
        <v>2933613.1</v>
      </c>
      <c r="AD55" s="26">
        <v>378341.50668117404</v>
      </c>
      <c r="AE55" s="26">
        <v>10971047</v>
      </c>
      <c r="AF55" s="19">
        <v>505993</v>
      </c>
      <c r="AG55" s="29">
        <v>2933613.1</v>
      </c>
      <c r="AH55" s="26">
        <v>378341.50668117404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380127.06999510527</v>
      </c>
      <c r="G56" s="19">
        <v>11465210</v>
      </c>
      <c r="H56" s="19">
        <v>510057</v>
      </c>
      <c r="I56" s="29">
        <v>3225624.15</v>
      </c>
      <c r="J56" s="19">
        <v>380127.06999510527</v>
      </c>
      <c r="K56" s="19">
        <v>11465210</v>
      </c>
      <c r="L56" s="19">
        <v>510057</v>
      </c>
      <c r="M56" s="29">
        <v>3225624.15</v>
      </c>
      <c r="N56" s="26">
        <v>380127.06999510527</v>
      </c>
      <c r="O56" s="26">
        <v>11465210</v>
      </c>
      <c r="P56" s="19">
        <v>510057</v>
      </c>
      <c r="Q56" s="29">
        <v>3225624.15</v>
      </c>
      <c r="R56" s="26">
        <v>380127.06999510527</v>
      </c>
      <c r="S56" s="26">
        <v>11465210</v>
      </c>
      <c r="T56" s="19">
        <v>510057</v>
      </c>
      <c r="U56" s="29">
        <v>3225624.15</v>
      </c>
      <c r="V56" s="26">
        <v>380127.06999510527</v>
      </c>
      <c r="W56" s="26">
        <v>11465210</v>
      </c>
      <c r="X56" s="19">
        <v>510057</v>
      </c>
      <c r="Y56" s="29">
        <v>3225624.15</v>
      </c>
      <c r="Z56" s="26">
        <v>380127.06999510527</v>
      </c>
      <c r="AA56" s="26">
        <v>11465210</v>
      </c>
      <c r="AB56" s="19">
        <v>510057</v>
      </c>
      <c r="AC56" s="29">
        <v>3225624.15</v>
      </c>
      <c r="AD56" s="26">
        <v>380127.06999510527</v>
      </c>
      <c r="AE56" s="26">
        <v>11465210</v>
      </c>
      <c r="AF56" s="19">
        <v>510057</v>
      </c>
      <c r="AG56" s="29">
        <v>3225624.15</v>
      </c>
      <c r="AH56" s="26">
        <v>380127.06999510527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381912.63330902159</v>
      </c>
      <c r="G57" s="19">
        <v>12014288</v>
      </c>
      <c r="H57" s="19">
        <v>511447</v>
      </c>
      <c r="I57" s="29">
        <v>3475871.4</v>
      </c>
      <c r="J57" s="19">
        <v>381912.63330902159</v>
      </c>
      <c r="K57" s="19">
        <v>12014288</v>
      </c>
      <c r="L57" s="19">
        <v>511447</v>
      </c>
      <c r="M57" s="29">
        <v>3475871.4</v>
      </c>
      <c r="N57" s="26">
        <v>381912.63330902159</v>
      </c>
      <c r="O57" s="26">
        <v>12014288</v>
      </c>
      <c r="P57" s="19">
        <v>511447</v>
      </c>
      <c r="Q57" s="29">
        <v>3475871.4</v>
      </c>
      <c r="R57" s="26">
        <v>381912.63330902159</v>
      </c>
      <c r="S57" s="26">
        <v>12014288</v>
      </c>
      <c r="T57" s="19">
        <v>511447</v>
      </c>
      <c r="U57" s="29">
        <v>3475871.4</v>
      </c>
      <c r="V57" s="26">
        <v>381912.63330902159</v>
      </c>
      <c r="W57" s="26">
        <v>12014288</v>
      </c>
      <c r="X57" s="19">
        <v>511447</v>
      </c>
      <c r="Y57" s="29">
        <v>3475871.4</v>
      </c>
      <c r="Z57" s="26">
        <v>381912.63330902159</v>
      </c>
      <c r="AA57" s="26">
        <v>12014288</v>
      </c>
      <c r="AB57" s="19">
        <v>511447</v>
      </c>
      <c r="AC57" s="29">
        <v>3475871.4</v>
      </c>
      <c r="AD57" s="26">
        <v>381912.63330902159</v>
      </c>
      <c r="AE57" s="26">
        <v>12014288</v>
      </c>
      <c r="AF57" s="19">
        <v>511447</v>
      </c>
      <c r="AG57" s="29">
        <v>3475871.4</v>
      </c>
      <c r="AH57" s="26">
        <v>381912.63330902159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383698.19662295282</v>
      </c>
      <c r="G58" s="19">
        <v>12294006</v>
      </c>
      <c r="H58" s="19">
        <v>512581</v>
      </c>
      <c r="I58" s="29">
        <v>3678865.9499999997</v>
      </c>
      <c r="J58" s="19">
        <v>383698.19662295282</v>
      </c>
      <c r="K58" s="19">
        <v>12294006</v>
      </c>
      <c r="L58" s="19">
        <v>512581</v>
      </c>
      <c r="M58" s="29">
        <v>3678865.9499999997</v>
      </c>
      <c r="N58" s="26">
        <v>383698.19662295282</v>
      </c>
      <c r="O58" s="26">
        <v>12294006</v>
      </c>
      <c r="P58" s="19">
        <v>512581</v>
      </c>
      <c r="Q58" s="29">
        <v>3678865.9499999997</v>
      </c>
      <c r="R58" s="26">
        <v>383698.19662295282</v>
      </c>
      <c r="S58" s="26">
        <v>12294006</v>
      </c>
      <c r="T58" s="19">
        <v>512581</v>
      </c>
      <c r="U58" s="29">
        <v>3678865.9499999997</v>
      </c>
      <c r="V58" s="26">
        <v>383698.19662295282</v>
      </c>
      <c r="W58" s="26">
        <v>12294006</v>
      </c>
      <c r="X58" s="19">
        <v>512581</v>
      </c>
      <c r="Y58" s="29">
        <v>3678865.9499999997</v>
      </c>
      <c r="Z58" s="26">
        <v>383698.19662295282</v>
      </c>
      <c r="AA58" s="26">
        <v>12294006</v>
      </c>
      <c r="AB58" s="19">
        <v>512581</v>
      </c>
      <c r="AC58" s="29">
        <v>3678865.9499999997</v>
      </c>
      <c r="AD58" s="26">
        <v>383698.19662295282</v>
      </c>
      <c r="AE58" s="26">
        <v>12294006</v>
      </c>
      <c r="AF58" s="19">
        <v>512581</v>
      </c>
      <c r="AG58" s="29">
        <v>3678865.9499999997</v>
      </c>
      <c r="AH58" s="26">
        <v>383698.19662295282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385483.75993686914</v>
      </c>
      <c r="G59" s="19">
        <v>12646486</v>
      </c>
      <c r="H59" s="19">
        <v>516392</v>
      </c>
      <c r="I59" s="29">
        <v>3862762.6</v>
      </c>
      <c r="J59" s="19">
        <v>385483.75993686914</v>
      </c>
      <c r="K59" s="19">
        <v>12646486</v>
      </c>
      <c r="L59" s="19">
        <v>516392</v>
      </c>
      <c r="M59" s="29">
        <v>3862762.6</v>
      </c>
      <c r="N59" s="26">
        <v>385483.75993686914</v>
      </c>
      <c r="O59" s="26">
        <v>12646486</v>
      </c>
      <c r="P59" s="19">
        <v>516392</v>
      </c>
      <c r="Q59" s="29">
        <v>3862762.6</v>
      </c>
      <c r="R59" s="26">
        <v>385483.75993686914</v>
      </c>
      <c r="S59" s="26">
        <v>12646486</v>
      </c>
      <c r="T59" s="19">
        <v>516392</v>
      </c>
      <c r="U59" s="29">
        <v>3862762.6</v>
      </c>
      <c r="V59" s="26">
        <v>385483.75993686914</v>
      </c>
      <c r="W59" s="26">
        <v>12646486</v>
      </c>
      <c r="X59" s="19">
        <v>516392</v>
      </c>
      <c r="Y59" s="29">
        <v>3862762.6</v>
      </c>
      <c r="Z59" s="26">
        <v>385483.75993686914</v>
      </c>
      <c r="AA59" s="26">
        <v>12646486</v>
      </c>
      <c r="AB59" s="19">
        <v>516392</v>
      </c>
      <c r="AC59" s="29">
        <v>3862762.6</v>
      </c>
      <c r="AD59" s="26">
        <v>385483.75993686914</v>
      </c>
      <c r="AE59" s="26">
        <v>12646486</v>
      </c>
      <c r="AF59" s="19">
        <v>516392</v>
      </c>
      <c r="AG59" s="29">
        <v>3862762.6</v>
      </c>
      <c r="AH59" s="26">
        <v>385483.75993686914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387269.32325080037</v>
      </c>
      <c r="G60" s="19">
        <v>13058298</v>
      </c>
      <c r="H60" s="19">
        <v>519553</v>
      </c>
      <c r="I60" s="29">
        <v>4171797.25</v>
      </c>
      <c r="J60" s="19">
        <v>387269.32325080037</v>
      </c>
      <c r="K60" s="19">
        <v>13058298</v>
      </c>
      <c r="L60" s="19">
        <v>519553</v>
      </c>
      <c r="M60" s="29">
        <v>4171797.25</v>
      </c>
      <c r="N60" s="26">
        <v>387269.32325080037</v>
      </c>
      <c r="O60" s="26">
        <v>13058298</v>
      </c>
      <c r="P60" s="19">
        <v>519553</v>
      </c>
      <c r="Q60" s="29">
        <v>4171797.25</v>
      </c>
      <c r="R60" s="26">
        <v>387269.32325080037</v>
      </c>
      <c r="S60" s="26">
        <v>13058298</v>
      </c>
      <c r="T60" s="19">
        <v>519553</v>
      </c>
      <c r="U60" s="29">
        <v>4171797.25</v>
      </c>
      <c r="V60" s="26">
        <v>387269.32325080037</v>
      </c>
      <c r="W60" s="26">
        <v>13058298</v>
      </c>
      <c r="X60" s="19">
        <v>519553</v>
      </c>
      <c r="Y60" s="29">
        <v>4171797.25</v>
      </c>
      <c r="Z60" s="26">
        <v>387269.32325080037</v>
      </c>
      <c r="AA60" s="26">
        <v>13058298</v>
      </c>
      <c r="AB60" s="19">
        <v>519553</v>
      </c>
      <c r="AC60" s="29">
        <v>4171797.25</v>
      </c>
      <c r="AD60" s="26">
        <v>387269.32325080037</v>
      </c>
      <c r="AE60" s="26">
        <v>13058298</v>
      </c>
      <c r="AF60" s="19">
        <v>519553</v>
      </c>
      <c r="AG60" s="29">
        <v>4171797.25</v>
      </c>
      <c r="AH60" s="26">
        <v>387269.32325080037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389054.8865647167</v>
      </c>
      <c r="G61" s="19">
        <v>13509108</v>
      </c>
      <c r="H61" s="19">
        <v>524447</v>
      </c>
      <c r="I61" s="29">
        <v>4499125</v>
      </c>
      <c r="J61" s="19">
        <v>389054.8865647167</v>
      </c>
      <c r="K61" s="19">
        <v>13509108</v>
      </c>
      <c r="L61" s="19">
        <v>524447</v>
      </c>
      <c r="M61" s="29">
        <v>4499125</v>
      </c>
      <c r="N61" s="26">
        <v>389054.8865647167</v>
      </c>
      <c r="O61" s="26">
        <v>13509108</v>
      </c>
      <c r="P61" s="19">
        <v>524447</v>
      </c>
      <c r="Q61" s="29">
        <v>4499125</v>
      </c>
      <c r="R61" s="26">
        <v>389054.8865647167</v>
      </c>
      <c r="S61" s="26">
        <v>13509108</v>
      </c>
      <c r="T61" s="19">
        <v>524447</v>
      </c>
      <c r="U61" s="29">
        <v>4499125</v>
      </c>
      <c r="V61" s="26">
        <v>389054.8865647167</v>
      </c>
      <c r="W61" s="26">
        <v>13509108</v>
      </c>
      <c r="X61" s="19">
        <v>524447</v>
      </c>
      <c r="Y61" s="29">
        <v>4499125</v>
      </c>
      <c r="Z61" s="26">
        <v>389054.8865647167</v>
      </c>
      <c r="AA61" s="26">
        <v>13509108</v>
      </c>
      <c r="AB61" s="19">
        <v>524447</v>
      </c>
      <c r="AC61" s="29">
        <v>4499125</v>
      </c>
      <c r="AD61" s="26">
        <v>389054.8865647167</v>
      </c>
      <c r="AE61" s="26">
        <v>13509108</v>
      </c>
      <c r="AF61" s="19">
        <v>524447</v>
      </c>
      <c r="AG61" s="29">
        <v>4499125</v>
      </c>
      <c r="AH61" s="26">
        <v>389054.8865647167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390840.44987864792</v>
      </c>
      <c r="G62" s="19">
        <v>14012224</v>
      </c>
      <c r="H62" s="19">
        <v>530094</v>
      </c>
      <c r="I62" s="29">
        <v>4868132.5</v>
      </c>
      <c r="J62" s="19">
        <v>390840.44987864792</v>
      </c>
      <c r="K62" s="19">
        <v>14012224</v>
      </c>
      <c r="L62" s="19">
        <v>530094</v>
      </c>
      <c r="M62" s="29">
        <v>4868132.5</v>
      </c>
      <c r="N62" s="26">
        <v>390840.44987864792</v>
      </c>
      <c r="O62" s="26">
        <v>14012224</v>
      </c>
      <c r="P62" s="19">
        <v>530094</v>
      </c>
      <c r="Q62" s="29">
        <v>4868132.5</v>
      </c>
      <c r="R62" s="26">
        <v>390840.44987864792</v>
      </c>
      <c r="S62" s="26">
        <v>14012224</v>
      </c>
      <c r="T62" s="19">
        <v>530094</v>
      </c>
      <c r="U62" s="29">
        <v>4868132.5</v>
      </c>
      <c r="V62" s="26">
        <v>390840.44987864792</v>
      </c>
      <c r="W62" s="26">
        <v>14012224</v>
      </c>
      <c r="X62" s="19">
        <v>530094</v>
      </c>
      <c r="Y62" s="29">
        <v>4868132.5</v>
      </c>
      <c r="Z62" s="26">
        <v>390840.44987864792</v>
      </c>
      <c r="AA62" s="26">
        <v>14012224</v>
      </c>
      <c r="AB62" s="19">
        <v>530094</v>
      </c>
      <c r="AC62" s="29">
        <v>4868132.5</v>
      </c>
      <c r="AD62" s="26">
        <v>390840.44987864792</v>
      </c>
      <c r="AE62" s="26">
        <v>14012224</v>
      </c>
      <c r="AF62" s="19">
        <v>530094</v>
      </c>
      <c r="AG62" s="29">
        <v>4868132.5</v>
      </c>
      <c r="AH62" s="26">
        <v>390840.44987864792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392626.01319257915</v>
      </c>
      <c r="G63" s="19">
        <v>14556827</v>
      </c>
      <c r="H63" s="19">
        <v>534869</v>
      </c>
      <c r="I63" s="29">
        <v>5298646.75</v>
      </c>
      <c r="J63" s="19">
        <v>392626.01319257915</v>
      </c>
      <c r="K63" s="19">
        <v>14556827</v>
      </c>
      <c r="L63" s="19">
        <v>534869</v>
      </c>
      <c r="M63" s="29">
        <v>5298646.75</v>
      </c>
      <c r="N63" s="26">
        <v>392626.01319257915</v>
      </c>
      <c r="O63" s="26">
        <v>14556827</v>
      </c>
      <c r="P63" s="19">
        <v>534869</v>
      </c>
      <c r="Q63" s="29">
        <v>5298646.75</v>
      </c>
      <c r="R63" s="26">
        <v>392626.01319257915</v>
      </c>
      <c r="S63" s="26">
        <v>14556827</v>
      </c>
      <c r="T63" s="19">
        <v>534869</v>
      </c>
      <c r="U63" s="29">
        <v>5298646.75</v>
      </c>
      <c r="V63" s="26">
        <v>392626.01319257915</v>
      </c>
      <c r="W63" s="26">
        <v>14556827</v>
      </c>
      <c r="X63" s="19">
        <v>534869</v>
      </c>
      <c r="Y63" s="29">
        <v>5298646.75</v>
      </c>
      <c r="Z63" s="26">
        <v>392626.01319257915</v>
      </c>
      <c r="AA63" s="26">
        <v>14556827</v>
      </c>
      <c r="AB63" s="19">
        <v>534869</v>
      </c>
      <c r="AC63" s="29">
        <v>5298646.75</v>
      </c>
      <c r="AD63" s="26">
        <v>392626.01319257915</v>
      </c>
      <c r="AE63" s="26">
        <v>14556827</v>
      </c>
      <c r="AF63" s="19">
        <v>534869</v>
      </c>
      <c r="AG63" s="29">
        <v>5298646.75</v>
      </c>
      <c r="AH63" s="26">
        <v>392626.01319257915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394411.57650649548</v>
      </c>
      <c r="G64" s="19">
        <v>15062189</v>
      </c>
      <c r="H64" s="19">
        <v>537715</v>
      </c>
      <c r="I64" s="29">
        <v>5741471.9000000004</v>
      </c>
      <c r="J64" s="19">
        <v>394411.57650649548</v>
      </c>
      <c r="K64" s="19">
        <v>15062189</v>
      </c>
      <c r="L64" s="19">
        <v>537715</v>
      </c>
      <c r="M64" s="29">
        <v>5741471.9000000004</v>
      </c>
      <c r="N64" s="26">
        <v>394411.57650649548</v>
      </c>
      <c r="O64" s="26">
        <v>15062189</v>
      </c>
      <c r="P64" s="19">
        <v>537715</v>
      </c>
      <c r="Q64" s="29">
        <v>5741471.9000000004</v>
      </c>
      <c r="R64" s="26">
        <v>394411.57650649548</v>
      </c>
      <c r="S64" s="26">
        <v>15062189</v>
      </c>
      <c r="T64" s="19">
        <v>537715</v>
      </c>
      <c r="U64" s="29">
        <v>5741471.9000000004</v>
      </c>
      <c r="V64" s="26">
        <v>394411.57650649548</v>
      </c>
      <c r="W64" s="26">
        <v>15062189</v>
      </c>
      <c r="X64" s="19">
        <v>537715</v>
      </c>
      <c r="Y64" s="29">
        <v>5741471.9000000004</v>
      </c>
      <c r="Z64" s="26">
        <v>394411.57650649548</v>
      </c>
      <c r="AA64" s="26">
        <v>15062189</v>
      </c>
      <c r="AB64" s="19">
        <v>537715</v>
      </c>
      <c r="AC64" s="29">
        <v>5741471.9000000004</v>
      </c>
      <c r="AD64" s="26">
        <v>394411.57650649548</v>
      </c>
      <c r="AE64" s="26">
        <v>15062189</v>
      </c>
      <c r="AF64" s="19">
        <v>537715</v>
      </c>
      <c r="AG64" s="29">
        <v>5741471.9000000004</v>
      </c>
      <c r="AH64" s="26">
        <v>394411.57650649548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396197.1398204267</v>
      </c>
      <c r="G65" s="19">
        <v>15300151</v>
      </c>
      <c r="H65" s="19">
        <v>539630</v>
      </c>
      <c r="I65" s="29">
        <v>5939736.9000000004</v>
      </c>
      <c r="J65" s="19">
        <v>396197.1398204267</v>
      </c>
      <c r="K65" s="19">
        <v>15300151</v>
      </c>
      <c r="L65" s="19">
        <v>539630</v>
      </c>
      <c r="M65" s="29">
        <v>5939736.9000000004</v>
      </c>
      <c r="N65" s="26">
        <v>396197.1398204267</v>
      </c>
      <c r="O65" s="26">
        <v>15300151</v>
      </c>
      <c r="P65" s="19">
        <v>539630</v>
      </c>
      <c r="Q65" s="29">
        <v>5939736.9000000004</v>
      </c>
      <c r="R65" s="26">
        <v>396197.1398204267</v>
      </c>
      <c r="S65" s="26">
        <v>15300151</v>
      </c>
      <c r="T65" s="19">
        <v>539630</v>
      </c>
      <c r="U65" s="29">
        <v>5939736.9000000004</v>
      </c>
      <c r="V65" s="26">
        <v>396197.1398204267</v>
      </c>
      <c r="W65" s="26">
        <v>15300151</v>
      </c>
      <c r="X65" s="19">
        <v>539630</v>
      </c>
      <c r="Y65" s="29">
        <v>5939736.9000000004</v>
      </c>
      <c r="Z65" s="26">
        <v>396197.1398204267</v>
      </c>
      <c r="AA65" s="26">
        <v>15300151</v>
      </c>
      <c r="AB65" s="19">
        <v>539630</v>
      </c>
      <c r="AC65" s="29">
        <v>5939736.9000000004</v>
      </c>
      <c r="AD65" s="26">
        <v>396197.1398204267</v>
      </c>
      <c r="AE65" s="26">
        <v>15300151</v>
      </c>
      <c r="AF65" s="19">
        <v>539630</v>
      </c>
      <c r="AG65" s="29">
        <v>5939736.9000000004</v>
      </c>
      <c r="AH65" s="26">
        <v>396197.1398204267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397982.70313434303</v>
      </c>
      <c r="G66" s="19">
        <v>15576107</v>
      </c>
      <c r="H66" s="19">
        <v>546615</v>
      </c>
      <c r="I66" s="29">
        <v>6191657.0999999996</v>
      </c>
      <c r="J66" s="19">
        <v>397982.70313434303</v>
      </c>
      <c r="K66" s="19">
        <v>15576107</v>
      </c>
      <c r="L66" s="19">
        <v>546615</v>
      </c>
      <c r="M66" s="29">
        <v>6191657.0999999996</v>
      </c>
      <c r="N66" s="26">
        <v>397982.70313434303</v>
      </c>
      <c r="O66" s="26">
        <v>15576107</v>
      </c>
      <c r="P66" s="19">
        <v>546615</v>
      </c>
      <c r="Q66" s="29">
        <v>6191657.0999999996</v>
      </c>
      <c r="R66" s="26">
        <v>397982.70313434303</v>
      </c>
      <c r="S66" s="26">
        <v>15576107</v>
      </c>
      <c r="T66" s="19">
        <v>546615</v>
      </c>
      <c r="U66" s="29">
        <v>6191657.0999999996</v>
      </c>
      <c r="V66" s="26">
        <v>397982.70313434303</v>
      </c>
      <c r="W66" s="26">
        <v>15576107</v>
      </c>
      <c r="X66" s="19">
        <v>546615</v>
      </c>
      <c r="Y66" s="29">
        <v>6191657.0999999996</v>
      </c>
      <c r="Z66" s="26">
        <v>397982.70313434303</v>
      </c>
      <c r="AA66" s="26">
        <v>15576107</v>
      </c>
      <c r="AB66" s="19">
        <v>546615</v>
      </c>
      <c r="AC66" s="29">
        <v>6191657.0999999996</v>
      </c>
      <c r="AD66" s="26">
        <v>397982.70313434303</v>
      </c>
      <c r="AE66" s="26">
        <v>15576107</v>
      </c>
      <c r="AF66" s="19">
        <v>546615</v>
      </c>
      <c r="AG66" s="29">
        <v>6191657.0999999996</v>
      </c>
      <c r="AH66" s="26">
        <v>397982.70313434303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399768.26644827425</v>
      </c>
      <c r="G67" s="19">
        <v>15940972</v>
      </c>
      <c r="H67" s="19">
        <v>558577</v>
      </c>
      <c r="I67" s="29">
        <v>6471656.0999999996</v>
      </c>
      <c r="J67" s="19">
        <v>399768.26644827425</v>
      </c>
      <c r="K67" s="19">
        <v>15940972</v>
      </c>
      <c r="L67" s="19">
        <v>558577</v>
      </c>
      <c r="M67" s="29">
        <v>6471656.0999999996</v>
      </c>
      <c r="N67" s="26">
        <v>399768.26644827425</v>
      </c>
      <c r="O67" s="26">
        <v>15940972</v>
      </c>
      <c r="P67" s="19">
        <v>558577</v>
      </c>
      <c r="Q67" s="29">
        <v>6471656.0999999996</v>
      </c>
      <c r="R67" s="26">
        <v>399768.26644827425</v>
      </c>
      <c r="S67" s="26">
        <v>15940972</v>
      </c>
      <c r="T67" s="19">
        <v>558577</v>
      </c>
      <c r="U67" s="29">
        <v>6471656.0999999996</v>
      </c>
      <c r="V67" s="26">
        <v>399768.26644827425</v>
      </c>
      <c r="W67" s="26">
        <v>15940972</v>
      </c>
      <c r="X67" s="19">
        <v>558577</v>
      </c>
      <c r="Y67" s="29">
        <v>6471656.0999999996</v>
      </c>
      <c r="Z67" s="26">
        <v>399768.26644827425</v>
      </c>
      <c r="AA67" s="26">
        <v>15940972</v>
      </c>
      <c r="AB67" s="19">
        <v>558577</v>
      </c>
      <c r="AC67" s="29">
        <v>6471656.0999999996</v>
      </c>
      <c r="AD67" s="26">
        <v>399768.26644827425</v>
      </c>
      <c r="AE67" s="26">
        <v>15940972</v>
      </c>
      <c r="AF67" s="19">
        <v>558577</v>
      </c>
      <c r="AG67" s="29">
        <v>6471656.0999999996</v>
      </c>
      <c r="AH67" s="26">
        <v>399768.26644827425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401553.82976219058</v>
      </c>
      <c r="G68" s="19">
        <v>16423082</v>
      </c>
      <c r="H68" s="19">
        <v>573724</v>
      </c>
      <c r="I68" s="29">
        <v>6726303.3500000006</v>
      </c>
      <c r="J68" s="19">
        <v>401553.82976219058</v>
      </c>
      <c r="K68" s="19">
        <v>16423082</v>
      </c>
      <c r="L68" s="19">
        <v>573724</v>
      </c>
      <c r="M68" s="29">
        <v>6726303.3500000006</v>
      </c>
      <c r="N68" s="26">
        <v>401553.82976219058</v>
      </c>
      <c r="O68" s="26">
        <v>16423082</v>
      </c>
      <c r="P68" s="19">
        <v>573724</v>
      </c>
      <c r="Q68" s="29">
        <v>6726303.3500000006</v>
      </c>
      <c r="R68" s="26">
        <v>401553.82976219058</v>
      </c>
      <c r="S68" s="26">
        <v>16423082</v>
      </c>
      <c r="T68" s="19">
        <v>573724</v>
      </c>
      <c r="U68" s="29">
        <v>6726303.3500000006</v>
      </c>
      <c r="V68" s="26">
        <v>401553.82976219058</v>
      </c>
      <c r="W68" s="26">
        <v>16423082</v>
      </c>
      <c r="X68" s="19">
        <v>573724</v>
      </c>
      <c r="Y68" s="29">
        <v>6726303.3500000006</v>
      </c>
      <c r="Z68" s="26">
        <v>401553.82976219058</v>
      </c>
      <c r="AA68" s="26">
        <v>16423082</v>
      </c>
      <c r="AB68" s="19">
        <v>573724</v>
      </c>
      <c r="AC68" s="29">
        <v>6726303.3500000006</v>
      </c>
      <c r="AD68" s="26">
        <v>401553.82976219058</v>
      </c>
      <c r="AE68" s="26">
        <v>16423082</v>
      </c>
      <c r="AF68" s="19">
        <v>573724</v>
      </c>
      <c r="AG68" s="29">
        <v>6726303.3500000006</v>
      </c>
      <c r="AH68" s="26">
        <v>401553.82976219058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403339.39307612181</v>
      </c>
      <c r="G69" s="19">
        <v>16875536</v>
      </c>
      <c r="H69" s="19">
        <v>589591</v>
      </c>
      <c r="I69" s="29">
        <v>7125978.3000000007</v>
      </c>
      <c r="J69" s="19">
        <v>403339.39307612181</v>
      </c>
      <c r="K69" s="19">
        <v>16875536</v>
      </c>
      <c r="L69" s="19">
        <v>589591</v>
      </c>
      <c r="M69" s="29">
        <v>7125978.3000000007</v>
      </c>
      <c r="N69" s="26">
        <v>403339.39307612181</v>
      </c>
      <c r="O69" s="26">
        <v>16875536</v>
      </c>
      <c r="P69" s="19">
        <v>589591</v>
      </c>
      <c r="Q69" s="29">
        <v>7125978.3000000007</v>
      </c>
      <c r="R69" s="26">
        <v>403339.39307612181</v>
      </c>
      <c r="S69" s="26">
        <v>16875536</v>
      </c>
      <c r="T69" s="19">
        <v>589591</v>
      </c>
      <c r="U69" s="29">
        <v>7125978.3000000007</v>
      </c>
      <c r="V69" s="26">
        <v>403339.39307612181</v>
      </c>
      <c r="W69" s="26">
        <v>16875536</v>
      </c>
      <c r="X69" s="19">
        <v>589591</v>
      </c>
      <c r="Y69" s="29">
        <v>7125978.3000000007</v>
      </c>
      <c r="Z69" s="26">
        <v>403339.39307612181</v>
      </c>
      <c r="AA69" s="26">
        <v>16875536</v>
      </c>
      <c r="AB69" s="19">
        <v>589591</v>
      </c>
      <c r="AC69" s="29">
        <v>7125978.3000000007</v>
      </c>
      <c r="AD69" s="26">
        <v>403339.39307612181</v>
      </c>
      <c r="AE69" s="26">
        <v>16875536</v>
      </c>
      <c r="AF69" s="19">
        <v>589591</v>
      </c>
      <c r="AG69" s="29">
        <v>7125978.3000000007</v>
      </c>
      <c r="AH69" s="26">
        <v>403339.39307612181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405124.95639003813</v>
      </c>
      <c r="G70" s="19">
        <v>17247442</v>
      </c>
      <c r="H70" s="19">
        <v>604885</v>
      </c>
      <c r="I70" s="29">
        <v>7565067.5999999996</v>
      </c>
      <c r="J70" s="19">
        <v>405124.95639003813</v>
      </c>
      <c r="K70" s="19">
        <v>17247442</v>
      </c>
      <c r="L70" s="19">
        <v>604885</v>
      </c>
      <c r="M70" s="29">
        <v>7565067.5999999996</v>
      </c>
      <c r="N70" s="26">
        <v>405124.95639003813</v>
      </c>
      <c r="O70" s="26">
        <v>17247442</v>
      </c>
      <c r="P70" s="19">
        <v>604885</v>
      </c>
      <c r="Q70" s="29">
        <v>7565067.5999999996</v>
      </c>
      <c r="R70" s="26">
        <v>405124.95639003813</v>
      </c>
      <c r="S70" s="26">
        <v>17247442</v>
      </c>
      <c r="T70" s="19">
        <v>604885</v>
      </c>
      <c r="U70" s="29">
        <v>7565067.5999999996</v>
      </c>
      <c r="V70" s="26">
        <v>405124.95639003813</v>
      </c>
      <c r="W70" s="26">
        <v>17247442</v>
      </c>
      <c r="X70" s="19">
        <v>604885</v>
      </c>
      <c r="Y70" s="29">
        <v>7565067.5999999996</v>
      </c>
      <c r="Z70" s="26">
        <v>405124.95639003813</v>
      </c>
      <c r="AA70" s="26">
        <v>17247442</v>
      </c>
      <c r="AB70" s="19">
        <v>604885</v>
      </c>
      <c r="AC70" s="29">
        <v>7565067.5999999996</v>
      </c>
      <c r="AD70" s="26">
        <v>405124.95639003813</v>
      </c>
      <c r="AE70" s="26">
        <v>17247442</v>
      </c>
      <c r="AF70" s="19">
        <v>604885</v>
      </c>
      <c r="AG70" s="29">
        <v>7565067.5999999996</v>
      </c>
      <c r="AH70" s="26">
        <v>405124.95639003813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17582121</v>
      </c>
      <c r="C71" s="19">
        <v>615148</v>
      </c>
      <c r="D71" s="26">
        <v>8104148.7500000009</v>
      </c>
      <c r="E71" s="29">
        <v>344942</v>
      </c>
      <c r="F71" s="19">
        <v>406910.51970396936</v>
      </c>
      <c r="G71" s="19">
        <v>17582121</v>
      </c>
      <c r="H71" s="19">
        <v>615148</v>
      </c>
      <c r="I71" s="29">
        <v>8104148.7500000009</v>
      </c>
      <c r="J71" s="19">
        <v>406910.51970396936</v>
      </c>
      <c r="K71" s="19">
        <v>17582121</v>
      </c>
      <c r="L71" s="19">
        <v>615148</v>
      </c>
      <c r="M71" s="29">
        <v>8104148.7500000009</v>
      </c>
      <c r="N71" s="26">
        <v>406910.51970396936</v>
      </c>
      <c r="O71" s="26">
        <v>17582121</v>
      </c>
      <c r="P71" s="19">
        <v>615148</v>
      </c>
      <c r="Q71" s="29">
        <v>8104148.7500000009</v>
      </c>
      <c r="R71" s="26">
        <v>406910.51970396936</v>
      </c>
      <c r="S71" s="26">
        <v>17582121</v>
      </c>
      <c r="T71" s="19">
        <v>615148</v>
      </c>
      <c r="U71" s="29">
        <v>8104148.7500000009</v>
      </c>
      <c r="V71" s="26">
        <v>406910.51970396936</v>
      </c>
      <c r="W71" s="26">
        <v>17582121</v>
      </c>
      <c r="X71" s="19">
        <v>615148</v>
      </c>
      <c r="Y71" s="29">
        <v>8104148.7500000009</v>
      </c>
      <c r="Z71" s="26">
        <v>406910.51970396936</v>
      </c>
      <c r="AA71" s="26">
        <v>17582121</v>
      </c>
      <c r="AB71" s="19">
        <v>615148</v>
      </c>
      <c r="AC71" s="29">
        <v>8104148.7500000009</v>
      </c>
      <c r="AD71" s="26">
        <v>406910.51970396936</v>
      </c>
      <c r="AE71" s="26">
        <v>17582121</v>
      </c>
      <c r="AF71" s="19">
        <v>615148</v>
      </c>
      <c r="AG71" s="29">
        <v>8104148.7500000009</v>
      </c>
      <c r="AH71" s="26">
        <v>406910.51970396936</v>
      </c>
      <c r="AI71" s="26">
        <v>17582121</v>
      </c>
      <c r="AJ71" s="19">
        <v>615148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17723840</v>
      </c>
      <c r="C72" s="19">
        <v>624325</v>
      </c>
      <c r="D72" s="26">
        <v>8391440.75</v>
      </c>
      <c r="E72" s="29">
        <v>150896</v>
      </c>
      <c r="F72" s="19">
        <v>408696.08301790059</v>
      </c>
      <c r="G72" s="19">
        <v>17723840</v>
      </c>
      <c r="H72" s="19">
        <v>624325</v>
      </c>
      <c r="I72" s="29">
        <v>8391440.75</v>
      </c>
      <c r="J72" s="19">
        <v>408696.08301790059</v>
      </c>
      <c r="K72" s="19">
        <v>17723840</v>
      </c>
      <c r="L72" s="19">
        <v>624325</v>
      </c>
      <c r="M72" s="29">
        <v>8391440.75</v>
      </c>
      <c r="N72" s="26">
        <v>408696.08301790059</v>
      </c>
      <c r="O72" s="26">
        <v>17723840</v>
      </c>
      <c r="P72" s="19">
        <v>624325</v>
      </c>
      <c r="Q72" s="29">
        <v>8391440.75</v>
      </c>
      <c r="R72" s="26">
        <v>408696.08301790059</v>
      </c>
      <c r="S72" s="26">
        <v>17723840</v>
      </c>
      <c r="T72" s="19">
        <v>624325</v>
      </c>
      <c r="U72" s="29">
        <v>8391440.75</v>
      </c>
      <c r="V72" s="26">
        <v>408696.08301790059</v>
      </c>
      <c r="W72" s="26">
        <v>17723840</v>
      </c>
      <c r="X72" s="19">
        <v>624325</v>
      </c>
      <c r="Y72" s="29">
        <v>8391440.75</v>
      </c>
      <c r="Z72" s="26">
        <v>408696.08301790059</v>
      </c>
      <c r="AA72" s="26">
        <v>17723840</v>
      </c>
      <c r="AB72" s="19">
        <v>624325</v>
      </c>
      <c r="AC72" s="29">
        <v>8391440.75</v>
      </c>
      <c r="AD72" s="26">
        <v>408696.08301790059</v>
      </c>
      <c r="AE72" s="26">
        <v>17723840</v>
      </c>
      <c r="AF72" s="19">
        <v>624325</v>
      </c>
      <c r="AG72" s="29">
        <v>8391440.75</v>
      </c>
      <c r="AH72" s="26">
        <v>408696.08301790059</v>
      </c>
      <c r="AI72" s="26">
        <v>17723840</v>
      </c>
      <c r="AJ72" s="19">
        <v>624325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17916181</v>
      </c>
      <c r="C73" s="19">
        <v>642788</v>
      </c>
      <c r="D73" s="26">
        <v>8706883.3000000007</v>
      </c>
      <c r="E73" s="29">
        <v>210804</v>
      </c>
      <c r="F73" s="19">
        <v>410481.64633181691</v>
      </c>
      <c r="G73" s="19">
        <v>17916181</v>
      </c>
      <c r="H73" s="19">
        <v>642788</v>
      </c>
      <c r="I73" s="29">
        <v>8706883.3000000007</v>
      </c>
      <c r="J73" s="19">
        <v>410481.64633181691</v>
      </c>
      <c r="K73" s="19">
        <v>17916181</v>
      </c>
      <c r="L73" s="19">
        <v>642788</v>
      </c>
      <c r="M73" s="29">
        <v>8706883.3000000007</v>
      </c>
      <c r="N73" s="26">
        <v>410481.64633181691</v>
      </c>
      <c r="O73" s="26">
        <v>17916181</v>
      </c>
      <c r="P73" s="19">
        <v>642788</v>
      </c>
      <c r="Q73" s="29">
        <v>8706883.3000000007</v>
      </c>
      <c r="R73" s="26">
        <v>410481.64633181691</v>
      </c>
      <c r="S73" s="26">
        <v>17916181</v>
      </c>
      <c r="T73" s="19">
        <v>642788</v>
      </c>
      <c r="U73" s="29">
        <v>8706883.3000000007</v>
      </c>
      <c r="V73" s="26">
        <v>410481.64633181691</v>
      </c>
      <c r="W73" s="26">
        <v>17916181</v>
      </c>
      <c r="X73" s="19">
        <v>642788</v>
      </c>
      <c r="Y73" s="29">
        <v>8706883.3000000007</v>
      </c>
      <c r="Z73" s="26">
        <v>410481.64633181691</v>
      </c>
      <c r="AA73" s="26">
        <v>17916181</v>
      </c>
      <c r="AB73" s="19">
        <v>642788</v>
      </c>
      <c r="AC73" s="29">
        <v>8706883.3000000007</v>
      </c>
      <c r="AD73" s="26">
        <v>410481.64633181691</v>
      </c>
      <c r="AE73" s="26">
        <v>17916181</v>
      </c>
      <c r="AF73" s="19">
        <v>642788</v>
      </c>
      <c r="AG73" s="29">
        <v>8706883.3000000007</v>
      </c>
      <c r="AH73" s="26">
        <v>410481.64633181691</v>
      </c>
      <c r="AI73" s="26">
        <v>17916181</v>
      </c>
      <c r="AJ73" s="19">
        <v>642788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18242873</v>
      </c>
      <c r="C74" s="19">
        <v>669105</v>
      </c>
      <c r="D74" s="26">
        <v>9044272</v>
      </c>
      <c r="E74" s="29">
        <v>353009</v>
      </c>
      <c r="F74" s="19">
        <v>412267.20964574814</v>
      </c>
      <c r="G74" s="19">
        <v>18242873</v>
      </c>
      <c r="H74" s="19">
        <v>669105</v>
      </c>
      <c r="I74" s="29">
        <v>9044272</v>
      </c>
      <c r="J74" s="19">
        <v>412267.20964574814</v>
      </c>
      <c r="K74" s="19">
        <v>18242873</v>
      </c>
      <c r="L74" s="19">
        <v>669105</v>
      </c>
      <c r="M74" s="29">
        <v>9044272</v>
      </c>
      <c r="N74" s="26">
        <v>412267.20964574814</v>
      </c>
      <c r="O74" s="26">
        <v>18242873</v>
      </c>
      <c r="P74" s="19">
        <v>669105</v>
      </c>
      <c r="Q74" s="29">
        <v>9044272</v>
      </c>
      <c r="R74" s="26">
        <v>412267.20964574814</v>
      </c>
      <c r="S74" s="26">
        <v>18242873</v>
      </c>
      <c r="T74" s="19">
        <v>669105</v>
      </c>
      <c r="U74" s="29">
        <v>9044272</v>
      </c>
      <c r="V74" s="26">
        <v>412267.20964574814</v>
      </c>
      <c r="W74" s="26">
        <v>18242873</v>
      </c>
      <c r="X74" s="19">
        <v>669105</v>
      </c>
      <c r="Y74" s="29">
        <v>9044272</v>
      </c>
      <c r="Z74" s="26">
        <v>412267.20964574814</v>
      </c>
      <c r="AA74" s="26">
        <v>18242873</v>
      </c>
      <c r="AB74" s="19">
        <v>669105</v>
      </c>
      <c r="AC74" s="29">
        <v>9044272</v>
      </c>
      <c r="AD74" s="26">
        <v>412267.20964574814</v>
      </c>
      <c r="AE74" s="26">
        <v>18242873</v>
      </c>
      <c r="AF74" s="19">
        <v>669105</v>
      </c>
      <c r="AG74" s="29">
        <v>9044272</v>
      </c>
      <c r="AH74" s="26">
        <v>412267.20964574814</v>
      </c>
      <c r="AI74" s="26">
        <v>18242873</v>
      </c>
      <c r="AJ74" s="19">
        <v>669105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18691835</v>
      </c>
      <c r="C75" s="19">
        <v>700718</v>
      </c>
      <c r="D75" s="26">
        <v>9466536.1500000004</v>
      </c>
      <c r="E75" s="29">
        <v>480575</v>
      </c>
      <c r="F75" s="19">
        <v>414052.77295966446</v>
      </c>
      <c r="G75" s="19">
        <v>18691835</v>
      </c>
      <c r="H75" s="19">
        <v>700718</v>
      </c>
      <c r="I75" s="29">
        <v>9466536.1500000004</v>
      </c>
      <c r="J75" s="19">
        <v>414052.77295966446</v>
      </c>
      <c r="K75" s="19">
        <v>18691835</v>
      </c>
      <c r="L75" s="19">
        <v>700718</v>
      </c>
      <c r="M75" s="29">
        <v>9466536.1500000004</v>
      </c>
      <c r="N75" s="26">
        <v>414052.77295966446</v>
      </c>
      <c r="O75" s="26">
        <v>18691835</v>
      </c>
      <c r="P75" s="19">
        <v>700718</v>
      </c>
      <c r="Q75" s="29">
        <v>9466536.1500000004</v>
      </c>
      <c r="R75" s="26">
        <v>414052.77295966446</v>
      </c>
      <c r="S75" s="26">
        <v>18691835</v>
      </c>
      <c r="T75" s="19">
        <v>700718</v>
      </c>
      <c r="U75" s="29">
        <v>9466536.1500000004</v>
      </c>
      <c r="V75" s="26">
        <v>414052.77295966446</v>
      </c>
      <c r="W75" s="26">
        <v>18691835</v>
      </c>
      <c r="X75" s="19">
        <v>700718</v>
      </c>
      <c r="Y75" s="29">
        <v>9466536.1500000004</v>
      </c>
      <c r="Z75" s="26">
        <v>414052.77295966446</v>
      </c>
      <c r="AA75" s="26">
        <v>18691835</v>
      </c>
      <c r="AB75" s="19">
        <v>700718</v>
      </c>
      <c r="AC75" s="29">
        <v>9466536.1500000004</v>
      </c>
      <c r="AD75" s="26">
        <v>414052.77295966446</v>
      </c>
      <c r="AE75" s="26">
        <v>18691835</v>
      </c>
      <c r="AF75" s="19">
        <v>700718</v>
      </c>
      <c r="AG75" s="29">
        <v>9466536.1500000004</v>
      </c>
      <c r="AH75" s="26">
        <v>414052.77295966446</v>
      </c>
      <c r="AI75" s="26">
        <v>18691835</v>
      </c>
      <c r="AJ75" s="19">
        <v>700718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19177555</v>
      </c>
      <c r="C76" s="19">
        <v>736037</v>
      </c>
      <c r="D76" s="26">
        <v>9899241.9500000011</v>
      </c>
      <c r="E76" s="29">
        <v>521039</v>
      </c>
      <c r="F76" s="19">
        <v>415838.33627359569</v>
      </c>
      <c r="G76" s="19">
        <v>19177555</v>
      </c>
      <c r="H76" s="19">
        <v>736037</v>
      </c>
      <c r="I76" s="29">
        <v>9899241.9500000011</v>
      </c>
      <c r="J76" s="19">
        <v>415838.33627359569</v>
      </c>
      <c r="K76" s="19">
        <v>19177555</v>
      </c>
      <c r="L76" s="19">
        <v>736037</v>
      </c>
      <c r="M76" s="29">
        <v>9899241.9500000011</v>
      </c>
      <c r="N76" s="26">
        <v>415838.33627359569</v>
      </c>
      <c r="O76" s="26">
        <v>19177555</v>
      </c>
      <c r="P76" s="19">
        <v>736037</v>
      </c>
      <c r="Q76" s="29">
        <v>9899241.9500000011</v>
      </c>
      <c r="R76" s="26">
        <v>415838.33627359569</v>
      </c>
      <c r="S76" s="26">
        <v>19177555</v>
      </c>
      <c r="T76" s="19">
        <v>736037</v>
      </c>
      <c r="U76" s="29">
        <v>9899241.9500000011</v>
      </c>
      <c r="V76" s="26">
        <v>415838.33627359569</v>
      </c>
      <c r="W76" s="26">
        <v>19177555</v>
      </c>
      <c r="X76" s="19">
        <v>736037</v>
      </c>
      <c r="Y76" s="29">
        <v>9899241.9500000011</v>
      </c>
      <c r="Z76" s="26">
        <v>415838.33627359569</v>
      </c>
      <c r="AA76" s="26">
        <v>19177555</v>
      </c>
      <c r="AB76" s="19">
        <v>736037</v>
      </c>
      <c r="AC76" s="29">
        <v>9899241.9500000011</v>
      </c>
      <c r="AD76" s="26">
        <v>415838.33627359569</v>
      </c>
      <c r="AE76" s="26">
        <v>19177555</v>
      </c>
      <c r="AF76" s="19">
        <v>736037</v>
      </c>
      <c r="AG76" s="29">
        <v>9899241.9500000011</v>
      </c>
      <c r="AH76" s="26">
        <v>415838.33627359569</v>
      </c>
      <c r="AI76" s="26">
        <v>19177555</v>
      </c>
      <c r="AJ76" s="19">
        <v>736037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19682048</v>
      </c>
      <c r="C77" s="19">
        <v>768810</v>
      </c>
      <c r="D77" s="26">
        <v>10344191.85</v>
      </c>
      <c r="E77" s="29">
        <v>537266</v>
      </c>
      <c r="F77" s="19">
        <v>417623.89958751202</v>
      </c>
      <c r="G77" s="19">
        <v>19682048</v>
      </c>
      <c r="H77" s="19">
        <v>768810</v>
      </c>
      <c r="I77" s="29">
        <v>10344191.85</v>
      </c>
      <c r="J77" s="19">
        <v>417623.89958751202</v>
      </c>
      <c r="K77" s="19">
        <v>19682048</v>
      </c>
      <c r="L77" s="19">
        <v>768810</v>
      </c>
      <c r="M77" s="29">
        <v>10344191.85</v>
      </c>
      <c r="N77" s="26">
        <v>417623.89958751202</v>
      </c>
      <c r="O77" s="26">
        <v>19682048</v>
      </c>
      <c r="P77" s="19">
        <v>768810</v>
      </c>
      <c r="Q77" s="29">
        <v>10344191.85</v>
      </c>
      <c r="R77" s="26">
        <v>417623.89958751202</v>
      </c>
      <c r="S77" s="26">
        <v>19682048</v>
      </c>
      <c r="T77" s="19">
        <v>768810</v>
      </c>
      <c r="U77" s="29">
        <v>10344191.85</v>
      </c>
      <c r="V77" s="26">
        <v>417623.89958751202</v>
      </c>
      <c r="W77" s="26">
        <v>19682048</v>
      </c>
      <c r="X77" s="19">
        <v>768810</v>
      </c>
      <c r="Y77" s="29">
        <v>10344191.85</v>
      </c>
      <c r="Z77" s="26">
        <v>417623.89958751202</v>
      </c>
      <c r="AA77" s="26">
        <v>19682048</v>
      </c>
      <c r="AB77" s="19">
        <v>768810</v>
      </c>
      <c r="AC77" s="29">
        <v>10344191.85</v>
      </c>
      <c r="AD77" s="26">
        <v>417623.89958751202</v>
      </c>
      <c r="AE77" s="26">
        <v>19682048</v>
      </c>
      <c r="AF77" s="19">
        <v>768810</v>
      </c>
      <c r="AG77" s="29">
        <v>10344191.85</v>
      </c>
      <c r="AH77" s="26">
        <v>417623.89958751202</v>
      </c>
      <c r="AI77" s="26">
        <v>19682048</v>
      </c>
      <c r="AJ77" s="19">
        <v>768810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20089551</v>
      </c>
      <c r="C78" s="19">
        <v>796132</v>
      </c>
      <c r="D78" s="26">
        <v>10838431.550000001</v>
      </c>
      <c r="E78" s="29">
        <v>434825</v>
      </c>
      <c r="F78" s="19">
        <v>419409.46290144324</v>
      </c>
      <c r="G78" s="19">
        <v>20089551</v>
      </c>
      <c r="H78" s="19">
        <v>796132</v>
      </c>
      <c r="I78" s="29">
        <v>10838431.550000001</v>
      </c>
      <c r="J78" s="19">
        <v>419409.46290144324</v>
      </c>
      <c r="K78" s="19">
        <v>20089551</v>
      </c>
      <c r="L78" s="19">
        <v>796132</v>
      </c>
      <c r="M78" s="29">
        <v>10838431.550000001</v>
      </c>
      <c r="N78" s="26">
        <v>419409.46290144324</v>
      </c>
      <c r="O78" s="26">
        <v>20089551</v>
      </c>
      <c r="P78" s="19">
        <v>796132</v>
      </c>
      <c r="Q78" s="29">
        <v>10838431.550000001</v>
      </c>
      <c r="R78" s="26">
        <v>419409.46290144324</v>
      </c>
      <c r="S78" s="26">
        <v>20089551</v>
      </c>
      <c r="T78" s="19">
        <v>796132</v>
      </c>
      <c r="U78" s="29">
        <v>10838431.550000001</v>
      </c>
      <c r="V78" s="26">
        <v>419409.46290144324</v>
      </c>
      <c r="W78" s="26">
        <v>20089551</v>
      </c>
      <c r="X78" s="19">
        <v>796132</v>
      </c>
      <c r="Y78" s="29">
        <v>10838431.550000001</v>
      </c>
      <c r="Z78" s="26">
        <v>419409.46290144324</v>
      </c>
      <c r="AA78" s="26">
        <v>20089551</v>
      </c>
      <c r="AB78" s="19">
        <v>796132</v>
      </c>
      <c r="AC78" s="29">
        <v>10838431.550000001</v>
      </c>
      <c r="AD78" s="26">
        <v>419409.46290144324</v>
      </c>
      <c r="AE78" s="26">
        <v>20089551</v>
      </c>
      <c r="AF78" s="19">
        <v>796132</v>
      </c>
      <c r="AG78" s="29">
        <v>10838431.550000001</v>
      </c>
      <c r="AH78" s="26">
        <v>419409.46290144324</v>
      </c>
      <c r="AI78" s="26">
        <v>20089551</v>
      </c>
      <c r="AJ78" s="19">
        <v>796132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0</v>
      </c>
      <c r="C79" s="19">
        <v>0</v>
      </c>
      <c r="D79" s="26" t="e">
        <v>#N/A</v>
      </c>
      <c r="E79" s="29" t="e">
        <v>#N/A</v>
      </c>
      <c r="F79" s="19">
        <v>421195.02621535957</v>
      </c>
      <c r="G79" s="19">
        <v>20501346.117124449</v>
      </c>
      <c r="H79" s="19">
        <v>805531.90909090906</v>
      </c>
      <c r="I79" s="29">
        <v>11090234.450000001</v>
      </c>
      <c r="J79" s="19">
        <v>421195.02621535957</v>
      </c>
      <c r="K79" s="19">
        <v>20501346.117124449</v>
      </c>
      <c r="L79" s="19">
        <v>805531.90909090906</v>
      </c>
      <c r="M79" s="29">
        <v>11090234.450000001</v>
      </c>
      <c r="N79" s="26">
        <v>421195.02621535957</v>
      </c>
      <c r="O79" s="26">
        <v>20501346.117124449</v>
      </c>
      <c r="P79" s="19">
        <v>805531.90909090906</v>
      </c>
      <c r="Q79" s="29">
        <v>11090234.450000001</v>
      </c>
      <c r="R79" s="26">
        <v>421195.02621535957</v>
      </c>
      <c r="S79" s="26">
        <v>20501346.117124449</v>
      </c>
      <c r="T79" s="19">
        <v>805531.90909090906</v>
      </c>
      <c r="U79" s="29">
        <v>11090234.450000001</v>
      </c>
      <c r="V79" s="26">
        <v>421195.02621535957</v>
      </c>
      <c r="W79" s="26">
        <v>20501346.117124449</v>
      </c>
      <c r="X79" s="19">
        <v>805531.90909090906</v>
      </c>
      <c r="Y79" s="29">
        <v>11090234.450000001</v>
      </c>
      <c r="Z79" s="26">
        <v>421195.02621535957</v>
      </c>
      <c r="AA79" s="26">
        <v>20501346.117124449</v>
      </c>
      <c r="AB79" s="19">
        <v>805531.90909090906</v>
      </c>
      <c r="AC79" s="29">
        <v>11090234.450000001</v>
      </c>
      <c r="AD79" s="26">
        <v>421195.02621535957</v>
      </c>
      <c r="AE79" s="26">
        <v>20501346.117124449</v>
      </c>
      <c r="AF79" s="19">
        <v>805531.90909090906</v>
      </c>
      <c r="AG79" s="29">
        <v>11090234.450000001</v>
      </c>
      <c r="AH79" s="26">
        <v>421195.02621535957</v>
      </c>
      <c r="AI79" s="26">
        <v>20501346.117124449</v>
      </c>
      <c r="AJ79" s="19">
        <v>805531.90909090906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422980.5895292908</v>
      </c>
      <c r="G80" s="19">
        <v>20914926.79756283</v>
      </c>
      <c r="H80" s="19">
        <v>814931.81818181823</v>
      </c>
      <c r="I80" s="29">
        <v>11407657</v>
      </c>
      <c r="J80" s="19">
        <v>422980.5895292908</v>
      </c>
      <c r="K80" s="19">
        <v>20914926.79756283</v>
      </c>
      <c r="L80" s="19">
        <v>814931.81818181823</v>
      </c>
      <c r="M80" s="29">
        <v>11407657</v>
      </c>
      <c r="N80" s="26">
        <v>422980.5895292908</v>
      </c>
      <c r="O80" s="26">
        <v>20914926.79756283</v>
      </c>
      <c r="P80" s="19">
        <v>814931.81818181823</v>
      </c>
      <c r="Q80" s="29">
        <v>11407657</v>
      </c>
      <c r="R80" s="26">
        <v>422980.5895292908</v>
      </c>
      <c r="S80" s="26">
        <v>20914926.79756283</v>
      </c>
      <c r="T80" s="19">
        <v>814931.81818181823</v>
      </c>
      <c r="U80" s="29">
        <v>11407657</v>
      </c>
      <c r="V80" s="26">
        <v>422980.5895292908</v>
      </c>
      <c r="W80" s="26">
        <v>20914926.79756283</v>
      </c>
      <c r="X80" s="19">
        <v>814931.81818181823</v>
      </c>
      <c r="Y80" s="29">
        <v>11407657</v>
      </c>
      <c r="Z80" s="26">
        <v>422980.5895292908</v>
      </c>
      <c r="AA80" s="26">
        <v>20914926.79756283</v>
      </c>
      <c r="AB80" s="19">
        <v>814931.81818181823</v>
      </c>
      <c r="AC80" s="29">
        <v>11407657</v>
      </c>
      <c r="AD80" s="26">
        <v>422980.5895292908</v>
      </c>
      <c r="AE80" s="26">
        <v>20914926.79756283</v>
      </c>
      <c r="AF80" s="19">
        <v>814931.81818181823</v>
      </c>
      <c r="AG80" s="29">
        <v>11407657</v>
      </c>
      <c r="AH80" s="26">
        <v>422980.5895292908</v>
      </c>
      <c r="AI80" s="26">
        <v>20914926.79756283</v>
      </c>
      <c r="AJ80" s="19">
        <v>814931.81818181823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424766.15284320712</v>
      </c>
      <c r="G81" s="19">
        <v>21330293.041315127</v>
      </c>
      <c r="H81" s="19">
        <v>824331.72727272729</v>
      </c>
      <c r="I81" s="29">
        <v>11778445.850000001</v>
      </c>
      <c r="J81" s="19">
        <v>424766.15284320712</v>
      </c>
      <c r="K81" s="19">
        <v>21330293.041315127</v>
      </c>
      <c r="L81" s="19">
        <v>824331.72727272729</v>
      </c>
      <c r="M81" s="29">
        <v>11778445.850000001</v>
      </c>
      <c r="N81" s="26">
        <v>424766.15284320712</v>
      </c>
      <c r="O81" s="26">
        <v>21330293.041315127</v>
      </c>
      <c r="P81" s="19">
        <v>824331.72727272729</v>
      </c>
      <c r="Q81" s="29">
        <v>11778445.850000001</v>
      </c>
      <c r="R81" s="26">
        <v>424766.15284320712</v>
      </c>
      <c r="S81" s="26">
        <v>21330293.041315127</v>
      </c>
      <c r="T81" s="19">
        <v>824331.72727272729</v>
      </c>
      <c r="U81" s="29">
        <v>11778445.850000001</v>
      </c>
      <c r="V81" s="26">
        <v>424766.15284320712</v>
      </c>
      <c r="W81" s="26">
        <v>21330293.041315127</v>
      </c>
      <c r="X81" s="19">
        <v>824331.72727272729</v>
      </c>
      <c r="Y81" s="29">
        <v>11778445.850000001</v>
      </c>
      <c r="Z81" s="26">
        <v>424766.15284320712</v>
      </c>
      <c r="AA81" s="26">
        <v>21330293.041315127</v>
      </c>
      <c r="AB81" s="19">
        <v>824331.72727272729</v>
      </c>
      <c r="AC81" s="29">
        <v>11778445.850000001</v>
      </c>
      <c r="AD81" s="26">
        <v>424766.15284320712</v>
      </c>
      <c r="AE81" s="26">
        <v>21330293.041315127</v>
      </c>
      <c r="AF81" s="19">
        <v>824331.72727272729</v>
      </c>
      <c r="AG81" s="29">
        <v>11778445.850000001</v>
      </c>
      <c r="AH81" s="26">
        <v>424766.15284320712</v>
      </c>
      <c r="AI81" s="26">
        <v>21330293.041315127</v>
      </c>
      <c r="AJ81" s="19">
        <v>824331.72727272729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426551.71615713835</v>
      </c>
      <c r="G82" s="19">
        <v>21747444.848381355</v>
      </c>
      <c r="H82" s="19">
        <v>833731.63636363635</v>
      </c>
      <c r="I82" s="29">
        <v>12184419.550000001</v>
      </c>
      <c r="J82" s="19">
        <v>426551.71615713835</v>
      </c>
      <c r="K82" s="19">
        <v>21747444.848381355</v>
      </c>
      <c r="L82" s="19">
        <v>833731.63636363635</v>
      </c>
      <c r="M82" s="29">
        <v>12184419.550000001</v>
      </c>
      <c r="N82" s="26">
        <v>426551.71615713835</v>
      </c>
      <c r="O82" s="26">
        <v>21747444.848381355</v>
      </c>
      <c r="P82" s="19">
        <v>833731.63636363635</v>
      </c>
      <c r="Q82" s="29">
        <v>12184419.550000001</v>
      </c>
      <c r="R82" s="26">
        <v>426551.71615713835</v>
      </c>
      <c r="S82" s="26">
        <v>21747444.848381355</v>
      </c>
      <c r="T82" s="19">
        <v>833731.63636363635</v>
      </c>
      <c r="U82" s="29">
        <v>12184419.550000001</v>
      </c>
      <c r="V82" s="26">
        <v>426551.71615713835</v>
      </c>
      <c r="W82" s="26">
        <v>21747444.848381355</v>
      </c>
      <c r="X82" s="19">
        <v>833731.63636363635</v>
      </c>
      <c r="Y82" s="29">
        <v>12184419.550000001</v>
      </c>
      <c r="Z82" s="26">
        <v>426551.71615713835</v>
      </c>
      <c r="AA82" s="26">
        <v>21747444.848381355</v>
      </c>
      <c r="AB82" s="19">
        <v>833731.63636363635</v>
      </c>
      <c r="AC82" s="29">
        <v>12184419.550000001</v>
      </c>
      <c r="AD82" s="26">
        <v>426551.71615713835</v>
      </c>
      <c r="AE82" s="26">
        <v>21747444.848381355</v>
      </c>
      <c r="AF82" s="19">
        <v>833731.63636363635</v>
      </c>
      <c r="AG82" s="29">
        <v>12184419.550000001</v>
      </c>
      <c r="AH82" s="26">
        <v>426551.71615713835</v>
      </c>
      <c r="AI82" s="26">
        <v>21747444.848381355</v>
      </c>
      <c r="AJ82" s="19">
        <v>833731.63636363635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428337.27947106957</v>
      </c>
      <c r="G83" s="19">
        <v>22166382.218761515</v>
      </c>
      <c r="H83" s="19">
        <v>843131.54545454541</v>
      </c>
      <c r="I83" s="29">
        <v>12637506.299999999</v>
      </c>
      <c r="J83" s="19">
        <v>428337.27947106957</v>
      </c>
      <c r="K83" s="19">
        <v>22166382.218761515</v>
      </c>
      <c r="L83" s="19">
        <v>843131.54545454541</v>
      </c>
      <c r="M83" s="29">
        <v>12637506.299999999</v>
      </c>
      <c r="N83" s="26">
        <v>428337.27947106957</v>
      </c>
      <c r="O83" s="26">
        <v>22166382.218761515</v>
      </c>
      <c r="P83" s="19">
        <v>843131.54545454541</v>
      </c>
      <c r="Q83" s="29">
        <v>12637506.299999999</v>
      </c>
      <c r="R83" s="26">
        <v>428337.27947106957</v>
      </c>
      <c r="S83" s="26">
        <v>22166382.218761515</v>
      </c>
      <c r="T83" s="19">
        <v>843131.54545454541</v>
      </c>
      <c r="U83" s="29">
        <v>12637506.299999999</v>
      </c>
      <c r="V83" s="26">
        <v>428337.27947106957</v>
      </c>
      <c r="W83" s="26">
        <v>22166382.218761515</v>
      </c>
      <c r="X83" s="19">
        <v>843131.54545454541</v>
      </c>
      <c r="Y83" s="29">
        <v>12637506.299999999</v>
      </c>
      <c r="Z83" s="26">
        <v>428337.27947106957</v>
      </c>
      <c r="AA83" s="26">
        <v>22166382.218761515</v>
      </c>
      <c r="AB83" s="19">
        <v>843131.54545454541</v>
      </c>
      <c r="AC83" s="29">
        <v>12637506.299999999</v>
      </c>
      <c r="AD83" s="26">
        <v>428337.27947106957</v>
      </c>
      <c r="AE83" s="26">
        <v>22166382.218761515</v>
      </c>
      <c r="AF83" s="19">
        <v>843131.54545454541</v>
      </c>
      <c r="AG83" s="29">
        <v>12637506.299999999</v>
      </c>
      <c r="AH83" s="26">
        <v>428337.27947106957</v>
      </c>
      <c r="AI83" s="26">
        <v>22166382.218761515</v>
      </c>
      <c r="AJ83" s="19">
        <v>843131.54545454541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430122.8427849859</v>
      </c>
      <c r="G84" s="19">
        <v>22587105.152455591</v>
      </c>
      <c r="H84" s="19">
        <v>852531.45454545459</v>
      </c>
      <c r="I84" s="29">
        <v>13127887.75</v>
      </c>
      <c r="J84" s="19">
        <v>430122.8427849859</v>
      </c>
      <c r="K84" s="19">
        <v>22587105.152455591</v>
      </c>
      <c r="L84" s="19">
        <v>852531.45454545459</v>
      </c>
      <c r="M84" s="29">
        <v>13127887.75</v>
      </c>
      <c r="N84" s="26">
        <v>430122.8427849859</v>
      </c>
      <c r="O84" s="26">
        <v>22587105.152455591</v>
      </c>
      <c r="P84" s="19">
        <v>852531.45454545459</v>
      </c>
      <c r="Q84" s="29">
        <v>13127887.75</v>
      </c>
      <c r="R84" s="26">
        <v>430122.8427849859</v>
      </c>
      <c r="S84" s="26">
        <v>22587105.152455591</v>
      </c>
      <c r="T84" s="19">
        <v>852531.45454545459</v>
      </c>
      <c r="U84" s="29">
        <v>13127887.75</v>
      </c>
      <c r="V84" s="26">
        <v>430122.8427849859</v>
      </c>
      <c r="W84" s="26">
        <v>22587105.152455591</v>
      </c>
      <c r="X84" s="19">
        <v>852531.45454545459</v>
      </c>
      <c r="Y84" s="29">
        <v>13127887.75</v>
      </c>
      <c r="Z84" s="26">
        <v>430122.8427849859</v>
      </c>
      <c r="AA84" s="26">
        <v>22587105.152455591</v>
      </c>
      <c r="AB84" s="19">
        <v>852531.45454545459</v>
      </c>
      <c r="AC84" s="29">
        <v>13127887.75</v>
      </c>
      <c r="AD84" s="26">
        <v>430122.8427849859</v>
      </c>
      <c r="AE84" s="26">
        <v>22587105.152455591</v>
      </c>
      <c r="AF84" s="19">
        <v>852531.45454545459</v>
      </c>
      <c r="AG84" s="29">
        <v>13127887.75</v>
      </c>
      <c r="AH84" s="26">
        <v>430122.8427849859</v>
      </c>
      <c r="AI84" s="26">
        <v>22587105.152455591</v>
      </c>
      <c r="AJ84" s="19">
        <v>852531.45454545459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431908.40609891713</v>
      </c>
      <c r="G85" s="19">
        <v>23009613.649463598</v>
      </c>
      <c r="H85" s="19">
        <v>861931.36363636365</v>
      </c>
      <c r="I85" s="29">
        <v>13582855.85</v>
      </c>
      <c r="J85" s="19">
        <v>431908.40609891713</v>
      </c>
      <c r="K85" s="19">
        <v>23009613.649463598</v>
      </c>
      <c r="L85" s="19">
        <v>861931.36363636365</v>
      </c>
      <c r="M85" s="29">
        <v>13582855.85</v>
      </c>
      <c r="N85" s="26">
        <v>431908.40609891713</v>
      </c>
      <c r="O85" s="26">
        <v>23009613.649463598</v>
      </c>
      <c r="P85" s="19">
        <v>861931.36363636365</v>
      </c>
      <c r="Q85" s="29">
        <v>13582855.85</v>
      </c>
      <c r="R85" s="26">
        <v>431908.40609891713</v>
      </c>
      <c r="S85" s="26">
        <v>23009613.649463598</v>
      </c>
      <c r="T85" s="19">
        <v>861931.36363636365</v>
      </c>
      <c r="U85" s="29">
        <v>13582855.85</v>
      </c>
      <c r="V85" s="26">
        <v>431908.40609891713</v>
      </c>
      <c r="W85" s="26">
        <v>23009613.649463598</v>
      </c>
      <c r="X85" s="19">
        <v>861931.36363636365</v>
      </c>
      <c r="Y85" s="29">
        <v>13582855.85</v>
      </c>
      <c r="Z85" s="26">
        <v>431908.40609891713</v>
      </c>
      <c r="AA85" s="26">
        <v>23009613.649463598</v>
      </c>
      <c r="AB85" s="19">
        <v>861931.36363636365</v>
      </c>
      <c r="AC85" s="29">
        <v>13582855.85</v>
      </c>
      <c r="AD85" s="26">
        <v>431908.40609891713</v>
      </c>
      <c r="AE85" s="26">
        <v>23009613.649463598</v>
      </c>
      <c r="AF85" s="19">
        <v>861931.36363636365</v>
      </c>
      <c r="AG85" s="29">
        <v>13582855.85</v>
      </c>
      <c r="AH85" s="26">
        <v>431908.40609891713</v>
      </c>
      <c r="AI85" s="26">
        <v>23009613.649463598</v>
      </c>
      <c r="AJ85" s="19">
        <v>861931.36363636365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433693.96941283345</v>
      </c>
      <c r="G86" s="19">
        <v>23433907.709785521</v>
      </c>
      <c r="H86" s="19">
        <v>871331.27272727271</v>
      </c>
      <c r="I86" s="29">
        <v>13797117.4</v>
      </c>
      <c r="J86" s="19">
        <v>433693.96941283345</v>
      </c>
      <c r="K86" s="19">
        <v>23433907.709785521</v>
      </c>
      <c r="L86" s="19">
        <v>871331.27272727271</v>
      </c>
      <c r="M86" s="29">
        <v>13797117.4</v>
      </c>
      <c r="N86" s="26">
        <v>433693.96941283345</v>
      </c>
      <c r="O86" s="26">
        <v>23433907.709785521</v>
      </c>
      <c r="P86" s="19">
        <v>871331.27272727271</v>
      </c>
      <c r="Q86" s="29">
        <v>13797117.4</v>
      </c>
      <c r="R86" s="26">
        <v>433693.96941283345</v>
      </c>
      <c r="S86" s="26">
        <v>23433907.709785521</v>
      </c>
      <c r="T86" s="19">
        <v>871331.27272727271</v>
      </c>
      <c r="U86" s="29">
        <v>13797117.4</v>
      </c>
      <c r="V86" s="26">
        <v>433693.96941283345</v>
      </c>
      <c r="W86" s="26">
        <v>23433907.709785521</v>
      </c>
      <c r="X86" s="19">
        <v>871331.27272727271</v>
      </c>
      <c r="Y86" s="29">
        <v>13797117.4</v>
      </c>
      <c r="Z86" s="26">
        <v>433693.96941283345</v>
      </c>
      <c r="AA86" s="26">
        <v>23433907.709785521</v>
      </c>
      <c r="AB86" s="19">
        <v>871331.27272727271</v>
      </c>
      <c r="AC86" s="29">
        <v>13797117.4</v>
      </c>
      <c r="AD86" s="26">
        <v>433693.96941283345</v>
      </c>
      <c r="AE86" s="26">
        <v>23433907.709785521</v>
      </c>
      <c r="AF86" s="19">
        <v>871331.27272727271</v>
      </c>
      <c r="AG86" s="29">
        <v>13797117.4</v>
      </c>
      <c r="AH86" s="26">
        <v>433693.96941283345</v>
      </c>
      <c r="AI86" s="26">
        <v>23433907.709785521</v>
      </c>
      <c r="AJ86" s="19">
        <v>871331.27272727271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435479.53272676468</v>
      </c>
      <c r="G87" s="19">
        <v>23859987.333421376</v>
      </c>
      <c r="H87" s="19">
        <v>880731.18181818177</v>
      </c>
      <c r="I87" s="29">
        <v>14045827.050000001</v>
      </c>
      <c r="J87" s="19">
        <v>435479.53272676468</v>
      </c>
      <c r="K87" s="19">
        <v>23859987.333421376</v>
      </c>
      <c r="L87" s="19">
        <v>880731.18181818177</v>
      </c>
      <c r="M87" s="29">
        <v>14045827.050000001</v>
      </c>
      <c r="N87" s="26">
        <v>435479.53272676468</v>
      </c>
      <c r="O87" s="26">
        <v>23859987.333421376</v>
      </c>
      <c r="P87" s="19">
        <v>880731.18181818177</v>
      </c>
      <c r="Q87" s="29">
        <v>14045827.050000001</v>
      </c>
      <c r="R87" s="26">
        <v>435479.53272676468</v>
      </c>
      <c r="S87" s="26">
        <v>23859987.333421376</v>
      </c>
      <c r="T87" s="19">
        <v>880731.18181818177</v>
      </c>
      <c r="U87" s="29">
        <v>14045827.050000001</v>
      </c>
      <c r="V87" s="26">
        <v>435479.53272676468</v>
      </c>
      <c r="W87" s="26">
        <v>23859987.333421376</v>
      </c>
      <c r="X87" s="19">
        <v>880731.18181818177</v>
      </c>
      <c r="Y87" s="29">
        <v>14045827.050000001</v>
      </c>
      <c r="Z87" s="26">
        <v>435479.53272676468</v>
      </c>
      <c r="AA87" s="26">
        <v>23859987.333421376</v>
      </c>
      <c r="AB87" s="19">
        <v>880731.18181818177</v>
      </c>
      <c r="AC87" s="29">
        <v>14045827.050000001</v>
      </c>
      <c r="AD87" s="26">
        <v>435479.53272676468</v>
      </c>
      <c r="AE87" s="26">
        <v>23859987.333421376</v>
      </c>
      <c r="AF87" s="19">
        <v>880731.18181818177</v>
      </c>
      <c r="AG87" s="29">
        <v>14045827.050000001</v>
      </c>
      <c r="AH87" s="26">
        <v>435479.53272676468</v>
      </c>
      <c r="AI87" s="26">
        <v>23859987.333421376</v>
      </c>
      <c r="AJ87" s="19">
        <v>880731.18181818177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437265.096040681</v>
      </c>
      <c r="G88" s="19">
        <v>24287852.520371147</v>
      </c>
      <c r="H88" s="19">
        <v>890131.09090909094</v>
      </c>
      <c r="I88" s="29">
        <v>14374803.65</v>
      </c>
      <c r="J88" s="19">
        <v>437265.096040681</v>
      </c>
      <c r="K88" s="19">
        <v>24287852.520371147</v>
      </c>
      <c r="L88" s="19">
        <v>890131.09090909094</v>
      </c>
      <c r="M88" s="29">
        <v>14374803.65</v>
      </c>
      <c r="N88" s="26">
        <v>437265.096040681</v>
      </c>
      <c r="O88" s="26">
        <v>24287852.520371147</v>
      </c>
      <c r="P88" s="19">
        <v>890131.09090909094</v>
      </c>
      <c r="Q88" s="29">
        <v>14374803.65</v>
      </c>
      <c r="R88" s="26">
        <v>437265.096040681</v>
      </c>
      <c r="S88" s="26">
        <v>24287852.520371147</v>
      </c>
      <c r="T88" s="19">
        <v>890131.09090909094</v>
      </c>
      <c r="U88" s="29">
        <v>14374803.65</v>
      </c>
      <c r="V88" s="26">
        <v>437265.096040681</v>
      </c>
      <c r="W88" s="26">
        <v>24287852.520371147</v>
      </c>
      <c r="X88" s="19">
        <v>890131.09090909094</v>
      </c>
      <c r="Y88" s="29">
        <v>14374803.65</v>
      </c>
      <c r="Z88" s="26">
        <v>437265.096040681</v>
      </c>
      <c r="AA88" s="26">
        <v>24287852.520371147</v>
      </c>
      <c r="AB88" s="19">
        <v>890131.09090909094</v>
      </c>
      <c r="AC88" s="29">
        <v>14374803.65</v>
      </c>
      <c r="AD88" s="26">
        <v>437265.096040681</v>
      </c>
      <c r="AE88" s="26">
        <v>24287852.520371147</v>
      </c>
      <c r="AF88" s="19">
        <v>890131.09090909094</v>
      </c>
      <c r="AG88" s="29">
        <v>14374803.65</v>
      </c>
      <c r="AH88" s="26">
        <v>437265.096040681</v>
      </c>
      <c r="AI88" s="26">
        <v>24287852.520371147</v>
      </c>
      <c r="AJ88" s="19">
        <v>890131.09090909094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439050.65935461223</v>
      </c>
      <c r="G89" s="19">
        <v>24717503.270634849</v>
      </c>
      <c r="H89" s="19">
        <v>899531</v>
      </c>
      <c r="I89" s="29">
        <v>14809460</v>
      </c>
      <c r="J89" s="19">
        <v>439050.65935461223</v>
      </c>
      <c r="K89" s="19">
        <v>24717503.270634849</v>
      </c>
      <c r="L89" s="19">
        <v>899531</v>
      </c>
      <c r="M89" s="29">
        <v>14809460</v>
      </c>
      <c r="N89" s="26">
        <v>439050.65935461223</v>
      </c>
      <c r="O89" s="26">
        <v>24717503.270634849</v>
      </c>
      <c r="P89" s="19">
        <v>899531</v>
      </c>
      <c r="Q89" s="29">
        <v>14809460</v>
      </c>
      <c r="R89" s="26">
        <v>439050.65935461223</v>
      </c>
      <c r="S89" s="26">
        <v>24717503.270634849</v>
      </c>
      <c r="T89" s="19">
        <v>899531</v>
      </c>
      <c r="U89" s="29">
        <v>14809460</v>
      </c>
      <c r="V89" s="26">
        <v>439050.65935461223</v>
      </c>
      <c r="W89" s="26">
        <v>24717503.270634849</v>
      </c>
      <c r="X89" s="19">
        <v>899531</v>
      </c>
      <c r="Y89" s="29">
        <v>14809460</v>
      </c>
      <c r="Z89" s="26">
        <v>439050.65935461223</v>
      </c>
      <c r="AA89" s="26">
        <v>24717503.270634849</v>
      </c>
      <c r="AB89" s="19">
        <v>899531</v>
      </c>
      <c r="AC89" s="29">
        <v>14809460</v>
      </c>
      <c r="AD89" s="26">
        <v>439050.65935461223</v>
      </c>
      <c r="AE89" s="26">
        <v>24717503.270634849</v>
      </c>
      <c r="AF89" s="19">
        <v>899531</v>
      </c>
      <c r="AG89" s="29">
        <v>14809460</v>
      </c>
      <c r="AH89" s="26">
        <v>439050.65935461223</v>
      </c>
      <c r="AI89" s="26">
        <v>24717503.270634849</v>
      </c>
      <c r="AJ89" s="19">
        <v>899531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440836.22266852856</v>
      </c>
      <c r="G90" s="19">
        <v>25148939.584212467</v>
      </c>
      <c r="H90" s="19">
        <v>908930.90909090906</v>
      </c>
      <c r="I90" s="29">
        <v>15217461.950000001</v>
      </c>
      <c r="J90" s="19">
        <v>440836.22266852856</v>
      </c>
      <c r="K90" s="19">
        <v>25148939.584212467</v>
      </c>
      <c r="L90" s="19">
        <v>908930.90909090906</v>
      </c>
      <c r="M90" s="29">
        <v>15217461.950000001</v>
      </c>
      <c r="N90" s="26">
        <v>440836.22266852856</v>
      </c>
      <c r="O90" s="26">
        <v>25148939.584212467</v>
      </c>
      <c r="P90" s="19">
        <v>908930.90909090906</v>
      </c>
      <c r="Q90" s="29">
        <v>15217461.950000001</v>
      </c>
      <c r="R90" s="26">
        <v>440836.22266852856</v>
      </c>
      <c r="S90" s="26">
        <v>25148939.584212467</v>
      </c>
      <c r="T90" s="19">
        <v>908930.90909090906</v>
      </c>
      <c r="U90" s="29">
        <v>15217461.950000001</v>
      </c>
      <c r="V90" s="26">
        <v>440836.22266852856</v>
      </c>
      <c r="W90" s="26">
        <v>25148939.584212467</v>
      </c>
      <c r="X90" s="19">
        <v>908930.90909090906</v>
      </c>
      <c r="Y90" s="29">
        <v>15217461.950000001</v>
      </c>
      <c r="Z90" s="26">
        <v>440836.22266852856</v>
      </c>
      <c r="AA90" s="26">
        <v>25148939.584212467</v>
      </c>
      <c r="AB90" s="19">
        <v>908930.90909090906</v>
      </c>
      <c r="AC90" s="29">
        <v>15217461.950000001</v>
      </c>
      <c r="AD90" s="26">
        <v>440836.22266852856</v>
      </c>
      <c r="AE90" s="26">
        <v>25148939.584212467</v>
      </c>
      <c r="AF90" s="19">
        <v>908930.90909090906</v>
      </c>
      <c r="AG90" s="29">
        <v>15217461.950000001</v>
      </c>
      <c r="AH90" s="26">
        <v>440836.22266852856</v>
      </c>
      <c r="AI90" s="26">
        <v>25148939.584212467</v>
      </c>
      <c r="AJ90" s="19">
        <v>908930.90909090906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442621.78598245978</v>
      </c>
      <c r="G91" s="19">
        <v>25582161.461104017</v>
      </c>
      <c r="H91" s="19">
        <v>918330.81818181812</v>
      </c>
      <c r="I91" s="29">
        <v>15552942.050000001</v>
      </c>
      <c r="J91" s="19">
        <v>442621.78598245978</v>
      </c>
      <c r="K91" s="19">
        <v>25582161.461104017</v>
      </c>
      <c r="L91" s="19">
        <v>918330.81818181812</v>
      </c>
      <c r="M91" s="29">
        <v>15552942.050000001</v>
      </c>
      <c r="N91" s="26">
        <v>442621.78598245978</v>
      </c>
      <c r="O91" s="26">
        <v>25582161.461104017</v>
      </c>
      <c r="P91" s="19">
        <v>918330.81818181812</v>
      </c>
      <c r="Q91" s="29">
        <v>15552942.050000001</v>
      </c>
      <c r="R91" s="26">
        <v>442621.78598245978</v>
      </c>
      <c r="S91" s="26">
        <v>25582161.461104017</v>
      </c>
      <c r="T91" s="19">
        <v>918330.81818181812</v>
      </c>
      <c r="U91" s="29">
        <v>15552942.050000001</v>
      </c>
      <c r="V91" s="26">
        <v>442621.78598245978</v>
      </c>
      <c r="W91" s="26">
        <v>25582161.461104017</v>
      </c>
      <c r="X91" s="19">
        <v>918330.81818181812</v>
      </c>
      <c r="Y91" s="29">
        <v>15552942.050000001</v>
      </c>
      <c r="Z91" s="26">
        <v>442621.78598245978</v>
      </c>
      <c r="AA91" s="26">
        <v>25582161.461104017</v>
      </c>
      <c r="AB91" s="19">
        <v>918330.81818181812</v>
      </c>
      <c r="AC91" s="29">
        <v>15552942.050000001</v>
      </c>
      <c r="AD91" s="26">
        <v>442621.78598245978</v>
      </c>
      <c r="AE91" s="26">
        <v>25582161.461104017</v>
      </c>
      <c r="AF91" s="19">
        <v>918330.81818181812</v>
      </c>
      <c r="AG91" s="29">
        <v>15552942.050000001</v>
      </c>
      <c r="AH91" s="26">
        <v>442621.78598245978</v>
      </c>
      <c r="AI91" s="26">
        <v>25582161.461104017</v>
      </c>
      <c r="AJ91" s="19">
        <v>918330.81818181812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444407.34929639101</v>
      </c>
      <c r="G92" s="19">
        <v>26017168.901309498</v>
      </c>
      <c r="H92" s="19">
        <v>927730.72727272729</v>
      </c>
      <c r="I92" s="29">
        <v>15854666.300000001</v>
      </c>
      <c r="J92" s="19">
        <v>444407.34929639101</v>
      </c>
      <c r="K92" s="19">
        <v>26017168.901309498</v>
      </c>
      <c r="L92" s="19">
        <v>927730.72727272729</v>
      </c>
      <c r="M92" s="29">
        <v>15854666.300000001</v>
      </c>
      <c r="N92" s="26">
        <v>444407.34929639101</v>
      </c>
      <c r="O92" s="26">
        <v>26017168.901309498</v>
      </c>
      <c r="P92" s="19">
        <v>927730.72727272729</v>
      </c>
      <c r="Q92" s="29">
        <v>15854666.300000001</v>
      </c>
      <c r="R92" s="26">
        <v>444407.34929639101</v>
      </c>
      <c r="S92" s="26">
        <v>26017168.901309498</v>
      </c>
      <c r="T92" s="19">
        <v>927730.72727272729</v>
      </c>
      <c r="U92" s="29">
        <v>15854666.300000001</v>
      </c>
      <c r="V92" s="26">
        <v>444407.34929639101</v>
      </c>
      <c r="W92" s="26">
        <v>26017168.901309498</v>
      </c>
      <c r="X92" s="19">
        <v>927730.72727272729</v>
      </c>
      <c r="Y92" s="29">
        <v>15854666.300000001</v>
      </c>
      <c r="Z92" s="26">
        <v>444407.34929639101</v>
      </c>
      <c r="AA92" s="26">
        <v>26017168.901309498</v>
      </c>
      <c r="AB92" s="19">
        <v>927730.72727272729</v>
      </c>
      <c r="AC92" s="29">
        <v>15854666.300000001</v>
      </c>
      <c r="AD92" s="26">
        <v>444407.34929639101</v>
      </c>
      <c r="AE92" s="26">
        <v>26017168.901309498</v>
      </c>
      <c r="AF92" s="19">
        <v>927730.72727272729</v>
      </c>
      <c r="AG92" s="29">
        <v>15854666.300000001</v>
      </c>
      <c r="AH92" s="26">
        <v>444407.34929639101</v>
      </c>
      <c r="AI92" s="26">
        <v>26017168.901309498</v>
      </c>
      <c r="AJ92" s="19">
        <v>927730.72727272729</v>
      </c>
      <c r="AK92" s="29">
        <v>15854666.300000001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446192.91261030734</v>
      </c>
      <c r="G93" s="19">
        <v>26453961.904828895</v>
      </c>
      <c r="H93" s="19">
        <v>937130.63636363635</v>
      </c>
      <c r="I93" s="29">
        <v>15982672.25</v>
      </c>
      <c r="J93" s="19">
        <v>446192.91261030734</v>
      </c>
      <c r="K93" s="19">
        <v>26453961.904828895</v>
      </c>
      <c r="L93" s="19">
        <v>937130.63636363635</v>
      </c>
      <c r="M93" s="29">
        <v>15982672.25</v>
      </c>
      <c r="N93" s="26">
        <v>446192.91261030734</v>
      </c>
      <c r="O93" s="26">
        <v>26453961.904828895</v>
      </c>
      <c r="P93" s="19">
        <v>937130.63636363635</v>
      </c>
      <c r="Q93" s="29">
        <v>15982672.25</v>
      </c>
      <c r="R93" s="26">
        <v>446192.91261030734</v>
      </c>
      <c r="S93" s="26">
        <v>26453961.904828895</v>
      </c>
      <c r="T93" s="19">
        <v>937130.63636363635</v>
      </c>
      <c r="U93" s="29">
        <v>15982672.25</v>
      </c>
      <c r="V93" s="26">
        <v>446192.91261030734</v>
      </c>
      <c r="W93" s="26">
        <v>26453961.904828895</v>
      </c>
      <c r="X93" s="19">
        <v>937130.63636363635</v>
      </c>
      <c r="Y93" s="29">
        <v>15982672.25</v>
      </c>
      <c r="Z93" s="26">
        <v>446192.91261030734</v>
      </c>
      <c r="AA93" s="26">
        <v>26453961.904828895</v>
      </c>
      <c r="AB93" s="19">
        <v>937130.63636363635</v>
      </c>
      <c r="AC93" s="29">
        <v>15982672.25</v>
      </c>
      <c r="AD93" s="26">
        <v>446192.91261030734</v>
      </c>
      <c r="AE93" s="26">
        <v>26453961.904828895</v>
      </c>
      <c r="AF93" s="19">
        <v>937130.63636363635</v>
      </c>
      <c r="AG93" s="29">
        <v>15982672.25</v>
      </c>
      <c r="AH93" s="26">
        <v>446192.91261030734</v>
      </c>
      <c r="AI93" s="26">
        <v>26453961.904828895</v>
      </c>
      <c r="AJ93" s="19">
        <v>937130.63636363635</v>
      </c>
      <c r="AK93" s="29">
        <v>15982672.25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447978.47592423856</v>
      </c>
      <c r="G94" s="19">
        <v>26892540.471662223</v>
      </c>
      <c r="H94" s="19">
        <v>946530.54545454541</v>
      </c>
      <c r="I94" s="29">
        <v>16156702.300000001</v>
      </c>
      <c r="J94" s="19">
        <v>447978.47592423856</v>
      </c>
      <c r="K94" s="19">
        <v>26892540.471662223</v>
      </c>
      <c r="L94" s="19">
        <v>946530.54545454541</v>
      </c>
      <c r="M94" s="29">
        <v>16156702.300000001</v>
      </c>
      <c r="N94" s="26">
        <v>447978.47592423856</v>
      </c>
      <c r="O94" s="26">
        <v>26892540.471662223</v>
      </c>
      <c r="P94" s="19">
        <v>946530.54545454541</v>
      </c>
      <c r="Q94" s="29">
        <v>16156702.300000001</v>
      </c>
      <c r="R94" s="26">
        <v>447978.47592423856</v>
      </c>
      <c r="S94" s="26">
        <v>26892540.471662223</v>
      </c>
      <c r="T94" s="19">
        <v>946530.54545454541</v>
      </c>
      <c r="U94" s="29">
        <v>16156702.300000001</v>
      </c>
      <c r="V94" s="26">
        <v>447978.47592423856</v>
      </c>
      <c r="W94" s="26">
        <v>26892540.471662223</v>
      </c>
      <c r="X94" s="19">
        <v>946530.54545454541</v>
      </c>
      <c r="Y94" s="29">
        <v>16156702.300000001</v>
      </c>
      <c r="Z94" s="26">
        <v>447978.47592423856</v>
      </c>
      <c r="AA94" s="26">
        <v>26892540.471662223</v>
      </c>
      <c r="AB94" s="19">
        <v>946530.54545454541</v>
      </c>
      <c r="AC94" s="29">
        <v>16156702.300000001</v>
      </c>
      <c r="AD94" s="26">
        <v>447978.47592423856</v>
      </c>
      <c r="AE94" s="26">
        <v>26892540.471662223</v>
      </c>
      <c r="AF94" s="19">
        <v>946530.54545454541</v>
      </c>
      <c r="AG94" s="29">
        <v>16156702.300000001</v>
      </c>
      <c r="AH94" s="26">
        <v>447978.47592423856</v>
      </c>
      <c r="AI94" s="26">
        <v>26892540.471662223</v>
      </c>
      <c r="AJ94" s="19">
        <v>946530.54545454541</v>
      </c>
      <c r="AK94" s="29">
        <v>16156702.300000001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449764.03923815489</v>
      </c>
      <c r="G95" s="19">
        <v>27332904.601809468</v>
      </c>
      <c r="H95" s="19">
        <v>955930.45454545459</v>
      </c>
      <c r="I95" s="29">
        <v>16452040.950000001</v>
      </c>
      <c r="J95" s="19">
        <v>449764.03923815489</v>
      </c>
      <c r="K95" s="19">
        <v>27332904.601809468</v>
      </c>
      <c r="L95" s="19">
        <v>955930.45454545459</v>
      </c>
      <c r="M95" s="29">
        <v>16452040.950000001</v>
      </c>
      <c r="N95" s="26">
        <v>449764.03923815489</v>
      </c>
      <c r="O95" s="26">
        <v>27332904.601809468</v>
      </c>
      <c r="P95" s="19">
        <v>955930.45454545459</v>
      </c>
      <c r="Q95" s="29">
        <v>16452040.950000001</v>
      </c>
      <c r="R95" s="26">
        <v>449764.03923815489</v>
      </c>
      <c r="S95" s="26">
        <v>27332904.601809468</v>
      </c>
      <c r="T95" s="19">
        <v>955930.45454545459</v>
      </c>
      <c r="U95" s="29">
        <v>16452040.950000001</v>
      </c>
      <c r="V95" s="26">
        <v>449764.03923815489</v>
      </c>
      <c r="W95" s="26">
        <v>27332904.601809468</v>
      </c>
      <c r="X95" s="19">
        <v>955930.45454545459</v>
      </c>
      <c r="Y95" s="29">
        <v>16452040.950000001</v>
      </c>
      <c r="Z95" s="26">
        <v>449764.03923815489</v>
      </c>
      <c r="AA95" s="26">
        <v>27332904.601809468</v>
      </c>
      <c r="AB95" s="19">
        <v>955930.45454545459</v>
      </c>
      <c r="AC95" s="29">
        <v>16452040.950000001</v>
      </c>
      <c r="AD95" s="26">
        <v>449764.03923815489</v>
      </c>
      <c r="AE95" s="26">
        <v>27332904.601809468</v>
      </c>
      <c r="AF95" s="19">
        <v>955930.45454545459</v>
      </c>
      <c r="AG95" s="29">
        <v>16452040.950000001</v>
      </c>
      <c r="AH95" s="26">
        <v>449764.03923815489</v>
      </c>
      <c r="AI95" s="26">
        <v>27332904.601809468</v>
      </c>
      <c r="AJ95" s="19">
        <v>955930.45454545459</v>
      </c>
      <c r="AK95" s="29">
        <v>16452040.950000001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450000</v>
      </c>
      <c r="G96" s="19">
        <v>27773504.692718558</v>
      </c>
      <c r="H96" s="19">
        <v>965330.36363636365</v>
      </c>
      <c r="I96" s="29">
        <v>16857687.399999999</v>
      </c>
      <c r="J96" s="19">
        <v>451549.60255208611</v>
      </c>
      <c r="K96" s="19">
        <v>27775054.295270644</v>
      </c>
      <c r="L96" s="19">
        <v>965330.36363636365</v>
      </c>
      <c r="M96" s="29">
        <v>16857687.399999999</v>
      </c>
      <c r="N96" s="26">
        <v>451549.60255208611</v>
      </c>
      <c r="O96" s="26">
        <v>27775054.295270644</v>
      </c>
      <c r="P96" s="19">
        <v>965330.36363636365</v>
      </c>
      <c r="Q96" s="29">
        <v>16857687.399999999</v>
      </c>
      <c r="R96" s="26">
        <v>451549.60255208611</v>
      </c>
      <c r="S96" s="26">
        <v>27775054.295270644</v>
      </c>
      <c r="T96" s="19">
        <v>965330.36363636365</v>
      </c>
      <c r="U96" s="29">
        <v>16857687.399999999</v>
      </c>
      <c r="V96" s="26">
        <v>451549.60255208611</v>
      </c>
      <c r="W96" s="26">
        <v>27775054.295270644</v>
      </c>
      <c r="X96" s="19">
        <v>965330.36363636365</v>
      </c>
      <c r="Y96" s="29">
        <v>16857687.399999999</v>
      </c>
      <c r="Z96" s="26">
        <v>451549.60255208611</v>
      </c>
      <c r="AA96" s="26">
        <v>27775054.295270644</v>
      </c>
      <c r="AB96" s="19">
        <v>965330.36363636365</v>
      </c>
      <c r="AC96" s="29">
        <v>16857687.399999999</v>
      </c>
      <c r="AD96" s="26">
        <v>451549.60255208611</v>
      </c>
      <c r="AE96" s="26">
        <v>27775054.295270644</v>
      </c>
      <c r="AF96" s="19">
        <v>965330.36363636365</v>
      </c>
      <c r="AG96" s="29">
        <v>16857687.399999999</v>
      </c>
      <c r="AH96" s="26">
        <v>451549.60255208611</v>
      </c>
      <c r="AI96" s="26">
        <v>27775054.295270644</v>
      </c>
      <c r="AJ96" s="19">
        <v>965330.36363636365</v>
      </c>
      <c r="AK96" s="29">
        <v>16857687.399999999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450000</v>
      </c>
      <c r="G97" s="19">
        <v>28214104.783627648</v>
      </c>
      <c r="H97" s="19">
        <v>974730.27272727271</v>
      </c>
      <c r="I97" s="29">
        <v>17296601.350000001</v>
      </c>
      <c r="J97" s="19">
        <v>453335.16586600244</v>
      </c>
      <c r="K97" s="19">
        <v>28218989.552045736</v>
      </c>
      <c r="L97" s="19">
        <v>974730.27272727271</v>
      </c>
      <c r="M97" s="29">
        <v>17296601.350000001</v>
      </c>
      <c r="N97" s="26">
        <v>453335.16586600244</v>
      </c>
      <c r="O97" s="26">
        <v>28218989.552045736</v>
      </c>
      <c r="P97" s="19">
        <v>974730.27272727271</v>
      </c>
      <c r="Q97" s="29">
        <v>17296601.350000001</v>
      </c>
      <c r="R97" s="26">
        <v>453335.16586600244</v>
      </c>
      <c r="S97" s="26">
        <v>28218989.552045736</v>
      </c>
      <c r="T97" s="19">
        <v>974730.27272727271</v>
      </c>
      <c r="U97" s="29">
        <v>17296601.350000001</v>
      </c>
      <c r="V97" s="26">
        <v>453335.16586600244</v>
      </c>
      <c r="W97" s="26">
        <v>28218989.552045736</v>
      </c>
      <c r="X97" s="19">
        <v>974730.27272727271</v>
      </c>
      <c r="Y97" s="29">
        <v>17296601.350000001</v>
      </c>
      <c r="Z97" s="26">
        <v>453335.16586600244</v>
      </c>
      <c r="AA97" s="26">
        <v>28218989.552045736</v>
      </c>
      <c r="AB97" s="19">
        <v>974730.27272727271</v>
      </c>
      <c r="AC97" s="29">
        <v>17296601.350000001</v>
      </c>
      <c r="AD97" s="26">
        <v>453335.16586600244</v>
      </c>
      <c r="AE97" s="26">
        <v>28218989.552045736</v>
      </c>
      <c r="AF97" s="19">
        <v>974730.27272727271</v>
      </c>
      <c r="AG97" s="29">
        <v>17296601.350000001</v>
      </c>
      <c r="AH97" s="26">
        <v>453335.16586600244</v>
      </c>
      <c r="AI97" s="26">
        <v>28218989.552045736</v>
      </c>
      <c r="AJ97" s="19">
        <v>974730.27272727271</v>
      </c>
      <c r="AK97" s="29">
        <v>17296601.350000001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28654704.874536738</v>
      </c>
      <c r="H98" s="19">
        <v>984130.18181818177</v>
      </c>
      <c r="I98" s="29">
        <v>17752283.699999999</v>
      </c>
      <c r="J98" s="19">
        <v>455120.72917993367</v>
      </c>
      <c r="K98" s="19">
        <v>28664710.37213476</v>
      </c>
      <c r="L98" s="19">
        <v>984130.18181818177</v>
      </c>
      <c r="M98" s="29">
        <v>17752283.699999999</v>
      </c>
      <c r="N98" s="26">
        <v>455120.72917993367</v>
      </c>
      <c r="O98" s="26">
        <v>28664710.37213476</v>
      </c>
      <c r="P98" s="19">
        <v>984130.18181818177</v>
      </c>
      <c r="Q98" s="29">
        <v>17752283.699999999</v>
      </c>
      <c r="R98" s="26">
        <v>455120.72917993367</v>
      </c>
      <c r="S98" s="26">
        <v>28664710.37213476</v>
      </c>
      <c r="T98" s="19">
        <v>984130.18181818177</v>
      </c>
      <c r="U98" s="29">
        <v>17752283.699999999</v>
      </c>
      <c r="V98" s="26">
        <v>455120.72917993367</v>
      </c>
      <c r="W98" s="26">
        <v>28664710.37213476</v>
      </c>
      <c r="X98" s="19">
        <v>984130.18181818177</v>
      </c>
      <c r="Y98" s="29">
        <v>17752283.699999999</v>
      </c>
      <c r="Z98" s="26">
        <v>455120.72917993367</v>
      </c>
      <c r="AA98" s="26">
        <v>28664710.37213476</v>
      </c>
      <c r="AB98" s="19">
        <v>984130.18181818177</v>
      </c>
      <c r="AC98" s="29">
        <v>17752283.699999999</v>
      </c>
      <c r="AD98" s="26">
        <v>455120.72917993367</v>
      </c>
      <c r="AE98" s="26">
        <v>28664710.37213476</v>
      </c>
      <c r="AF98" s="19">
        <v>984130.18181818177</v>
      </c>
      <c r="AG98" s="29">
        <v>17752283.699999999</v>
      </c>
      <c r="AH98" s="26">
        <v>455120.72917993367</v>
      </c>
      <c r="AI98" s="26">
        <v>28664710.37213476</v>
      </c>
      <c r="AJ98" s="19">
        <v>984130.18181818177</v>
      </c>
      <c r="AK98" s="29">
        <v>17752283.699999999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29095304.965445828</v>
      </c>
      <c r="H99" s="19">
        <v>993530.09090909082</v>
      </c>
      <c r="I99" s="29">
        <v>18120402.500000004</v>
      </c>
      <c r="J99" s="19">
        <v>456906.29249384999</v>
      </c>
      <c r="K99" s="19">
        <v>29112216.7555377</v>
      </c>
      <c r="L99" s="19">
        <v>993530.09090909082</v>
      </c>
      <c r="M99" s="29">
        <v>18120402.500000004</v>
      </c>
      <c r="N99" s="26">
        <v>456906.29249384999</v>
      </c>
      <c r="O99" s="26">
        <v>29112216.7555377</v>
      </c>
      <c r="P99" s="19">
        <v>993530.09090909082</v>
      </c>
      <c r="Q99" s="29">
        <v>18120402.500000004</v>
      </c>
      <c r="R99" s="26">
        <v>456906.29249384999</v>
      </c>
      <c r="S99" s="26">
        <v>29112216.7555377</v>
      </c>
      <c r="T99" s="19">
        <v>993530.09090909082</v>
      </c>
      <c r="U99" s="29">
        <v>18120402.500000004</v>
      </c>
      <c r="V99" s="26">
        <v>456906.29249384999</v>
      </c>
      <c r="W99" s="26">
        <v>29112216.7555377</v>
      </c>
      <c r="X99" s="19">
        <v>993530.09090909082</v>
      </c>
      <c r="Y99" s="29">
        <v>18120402.500000004</v>
      </c>
      <c r="Z99" s="26">
        <v>456906.29249384999</v>
      </c>
      <c r="AA99" s="26">
        <v>29112216.7555377</v>
      </c>
      <c r="AB99" s="19">
        <v>993530.09090909082</v>
      </c>
      <c r="AC99" s="29">
        <v>18120402.500000004</v>
      </c>
      <c r="AD99" s="26">
        <v>456906.29249384999</v>
      </c>
      <c r="AE99" s="26">
        <v>29112216.7555377</v>
      </c>
      <c r="AF99" s="19">
        <v>993530.09090909082</v>
      </c>
      <c r="AG99" s="29">
        <v>18120402.500000004</v>
      </c>
      <c r="AH99" s="26">
        <v>456906.29249384999</v>
      </c>
      <c r="AI99" s="26">
        <v>29112216.7555377</v>
      </c>
      <c r="AJ99" s="19">
        <v>993530.09090909082</v>
      </c>
      <c r="AK99" s="29">
        <v>18120402.500000004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29535905.056354918</v>
      </c>
      <c r="H100" s="19">
        <v>1002930</v>
      </c>
      <c r="I100" s="29">
        <v>18491488.100866549</v>
      </c>
      <c r="J100" s="19">
        <v>458691.85580778122</v>
      </c>
      <c r="K100" s="19">
        <v>29561508.702254571</v>
      </c>
      <c r="L100" s="19">
        <v>1002930</v>
      </c>
      <c r="M100" s="29">
        <v>18491488.100866549</v>
      </c>
      <c r="N100" s="26">
        <v>458691.85580778122</v>
      </c>
      <c r="O100" s="26">
        <v>29561508.702254571</v>
      </c>
      <c r="P100" s="19">
        <v>1002930</v>
      </c>
      <c r="Q100" s="29">
        <v>18491488.100866549</v>
      </c>
      <c r="R100" s="26">
        <v>458691.85580778122</v>
      </c>
      <c r="S100" s="26">
        <v>29561508.702254571</v>
      </c>
      <c r="T100" s="19">
        <v>1002930</v>
      </c>
      <c r="U100" s="29">
        <v>18491488.100866549</v>
      </c>
      <c r="V100" s="26">
        <v>458691.85580778122</v>
      </c>
      <c r="W100" s="26">
        <v>29561508.702254571</v>
      </c>
      <c r="X100" s="19">
        <v>1002930</v>
      </c>
      <c r="Y100" s="29">
        <v>18491488.100866549</v>
      </c>
      <c r="Z100" s="26">
        <v>458691.85580778122</v>
      </c>
      <c r="AA100" s="26">
        <v>29561508.702254571</v>
      </c>
      <c r="AB100" s="19">
        <v>1002930</v>
      </c>
      <c r="AC100" s="29">
        <v>18491488.100866549</v>
      </c>
      <c r="AD100" s="26">
        <v>458691.85580778122</v>
      </c>
      <c r="AE100" s="26">
        <v>29561508.702254571</v>
      </c>
      <c r="AF100" s="19">
        <v>1002930</v>
      </c>
      <c r="AG100" s="29">
        <v>18491488.100866549</v>
      </c>
      <c r="AH100" s="26">
        <v>458691.85580778122</v>
      </c>
      <c r="AI100" s="26">
        <v>29561508.702254571</v>
      </c>
      <c r="AJ100" s="19">
        <v>1002930</v>
      </c>
      <c r="AK100" s="29">
        <v>18491488.100866549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29932467.342069205</v>
      </c>
      <c r="H101" s="19">
        <v>1056367.7142857143</v>
      </c>
      <c r="I101" s="29">
        <v>18864180.708715636</v>
      </c>
      <c r="J101" s="19">
        <v>460477.41912171245</v>
      </c>
      <c r="K101" s="19">
        <v>29968548.407090571</v>
      </c>
      <c r="L101" s="19">
        <v>1056367.7142857143</v>
      </c>
      <c r="M101" s="29">
        <v>18864180.708715636</v>
      </c>
      <c r="N101" s="26">
        <v>460477.41912171245</v>
      </c>
      <c r="O101" s="26">
        <v>29968548.407090571</v>
      </c>
      <c r="P101" s="19">
        <v>1056367.7142857143</v>
      </c>
      <c r="Q101" s="29">
        <v>18864180.708715636</v>
      </c>
      <c r="R101" s="26">
        <v>460477.41912171245</v>
      </c>
      <c r="S101" s="26">
        <v>29968548.407090571</v>
      </c>
      <c r="T101" s="19">
        <v>1056367.7142857143</v>
      </c>
      <c r="U101" s="29">
        <v>18864180.708715636</v>
      </c>
      <c r="V101" s="26">
        <v>460477.41912171245</v>
      </c>
      <c r="W101" s="26">
        <v>29968548.407090571</v>
      </c>
      <c r="X101" s="19">
        <v>1056367.7142857143</v>
      </c>
      <c r="Y101" s="29">
        <v>18864180.708715636</v>
      </c>
      <c r="Z101" s="26">
        <v>460477.41912171245</v>
      </c>
      <c r="AA101" s="26">
        <v>29968548.407090571</v>
      </c>
      <c r="AB101" s="19">
        <v>1056367.7142857143</v>
      </c>
      <c r="AC101" s="29">
        <v>18864180.708715636</v>
      </c>
      <c r="AD101" s="26">
        <v>460477.41912171245</v>
      </c>
      <c r="AE101" s="26">
        <v>29968548.407090571</v>
      </c>
      <c r="AF101" s="19">
        <v>1056367.7142857143</v>
      </c>
      <c r="AG101" s="29">
        <v>18864180.708715636</v>
      </c>
      <c r="AH101" s="26">
        <v>460477.41912171245</v>
      </c>
      <c r="AI101" s="26">
        <v>29968548.407090571</v>
      </c>
      <c r="AJ101" s="19">
        <v>1056367.7142857143</v>
      </c>
      <c r="AK101" s="29">
        <v>18864180.708715636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30329029.627783492</v>
      </c>
      <c r="H102" s="19">
        <v>1109805.4285714286</v>
      </c>
      <c r="I102" s="29">
        <v>19238480.323547252</v>
      </c>
      <c r="J102" s="19">
        <v>462262.98243562877</v>
      </c>
      <c r="K102" s="19">
        <v>30377373.675240487</v>
      </c>
      <c r="L102" s="19">
        <v>1109805.4285714286</v>
      </c>
      <c r="M102" s="29">
        <v>19238480.323547252</v>
      </c>
      <c r="N102" s="26">
        <v>462262.98243562877</v>
      </c>
      <c r="O102" s="26">
        <v>30377373.675240487</v>
      </c>
      <c r="P102" s="19">
        <v>1109805.4285714286</v>
      </c>
      <c r="Q102" s="29">
        <v>19238480.323547252</v>
      </c>
      <c r="R102" s="26">
        <v>462262.98243562877</v>
      </c>
      <c r="S102" s="26">
        <v>30377373.675240487</v>
      </c>
      <c r="T102" s="19">
        <v>1109805.4285714286</v>
      </c>
      <c r="U102" s="29">
        <v>19238480.323547252</v>
      </c>
      <c r="V102" s="26">
        <v>462262.98243562877</v>
      </c>
      <c r="W102" s="26">
        <v>30377373.675240487</v>
      </c>
      <c r="X102" s="19">
        <v>1109805.4285714286</v>
      </c>
      <c r="Y102" s="29">
        <v>19238480.323547252</v>
      </c>
      <c r="Z102" s="26">
        <v>462262.98243562877</v>
      </c>
      <c r="AA102" s="26">
        <v>30377373.675240487</v>
      </c>
      <c r="AB102" s="19">
        <v>1109805.4285714286</v>
      </c>
      <c r="AC102" s="29">
        <v>19238480.323547252</v>
      </c>
      <c r="AD102" s="26">
        <v>462262.98243562877</v>
      </c>
      <c r="AE102" s="26">
        <v>30377373.675240487</v>
      </c>
      <c r="AF102" s="19">
        <v>1109805.4285714286</v>
      </c>
      <c r="AG102" s="29">
        <v>19238480.323547252</v>
      </c>
      <c r="AH102" s="26">
        <v>462262.98243562877</v>
      </c>
      <c r="AI102" s="26">
        <v>30377373.675240487</v>
      </c>
      <c r="AJ102" s="19">
        <v>1109805.4285714286</v>
      </c>
      <c r="AK102" s="29">
        <v>19238480.323547252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30725591.91349778</v>
      </c>
      <c r="H103" s="19">
        <v>1163243.1428571427</v>
      </c>
      <c r="I103" s="29">
        <v>19614386.945361402</v>
      </c>
      <c r="J103" s="19">
        <v>464048.54574956</v>
      </c>
      <c r="K103" s="19">
        <v>30787984.506704334</v>
      </c>
      <c r="L103" s="19">
        <v>1163243.1428571427</v>
      </c>
      <c r="M103" s="29">
        <v>19614386.945361402</v>
      </c>
      <c r="N103" s="26">
        <v>464048.54574956</v>
      </c>
      <c r="O103" s="26">
        <v>30787984.506704334</v>
      </c>
      <c r="P103" s="19">
        <v>1163243.1428571427</v>
      </c>
      <c r="Q103" s="29">
        <v>19614386.945361402</v>
      </c>
      <c r="R103" s="26">
        <v>464048.54574956</v>
      </c>
      <c r="S103" s="26">
        <v>30787984.506704334</v>
      </c>
      <c r="T103" s="19">
        <v>1163243.1428571427</v>
      </c>
      <c r="U103" s="29">
        <v>19614386.945361402</v>
      </c>
      <c r="V103" s="26">
        <v>464048.54574956</v>
      </c>
      <c r="W103" s="26">
        <v>30787984.506704334</v>
      </c>
      <c r="X103" s="19">
        <v>1163243.1428571427</v>
      </c>
      <c r="Y103" s="29">
        <v>19614386.945361402</v>
      </c>
      <c r="Z103" s="26">
        <v>464048.54574956</v>
      </c>
      <c r="AA103" s="26">
        <v>30787984.506704334</v>
      </c>
      <c r="AB103" s="19">
        <v>1163243.1428571427</v>
      </c>
      <c r="AC103" s="29">
        <v>19614386.945361402</v>
      </c>
      <c r="AD103" s="26">
        <v>464048.54574956</v>
      </c>
      <c r="AE103" s="26">
        <v>30787984.506704334</v>
      </c>
      <c r="AF103" s="19">
        <v>1163243.1428571427</v>
      </c>
      <c r="AG103" s="29">
        <v>19614386.945361402</v>
      </c>
      <c r="AH103" s="26">
        <v>464048.54574956</v>
      </c>
      <c r="AI103" s="26">
        <v>30787984.506704334</v>
      </c>
      <c r="AJ103" s="19">
        <v>1163243.1428571427</v>
      </c>
      <c r="AK103" s="29">
        <v>19614386.945361402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31122154.199212067</v>
      </c>
      <c r="H104" s="19">
        <v>1216680.857142857</v>
      </c>
      <c r="I104" s="29">
        <v>19991900.574158091</v>
      </c>
      <c r="J104" s="19">
        <v>465834.10906347632</v>
      </c>
      <c r="K104" s="19">
        <v>31200380.901482098</v>
      </c>
      <c r="L104" s="19">
        <v>1216680.857142857</v>
      </c>
      <c r="M104" s="29">
        <v>19991900.574158091</v>
      </c>
      <c r="N104" s="26">
        <v>465834.10906347632</v>
      </c>
      <c r="O104" s="26">
        <v>31200380.901482098</v>
      </c>
      <c r="P104" s="19">
        <v>1216680.857142857</v>
      </c>
      <c r="Q104" s="29">
        <v>19991900.574158091</v>
      </c>
      <c r="R104" s="26">
        <v>465834.10906347632</v>
      </c>
      <c r="S104" s="26">
        <v>31200380.901482098</v>
      </c>
      <c r="T104" s="19">
        <v>1216680.857142857</v>
      </c>
      <c r="U104" s="29">
        <v>19991900.574158091</v>
      </c>
      <c r="V104" s="26">
        <v>465834.10906347632</v>
      </c>
      <c r="W104" s="26">
        <v>31200380.901482098</v>
      </c>
      <c r="X104" s="19">
        <v>1216680.857142857</v>
      </c>
      <c r="Y104" s="29">
        <v>19991900.574158091</v>
      </c>
      <c r="Z104" s="26">
        <v>465834.10906347632</v>
      </c>
      <c r="AA104" s="26">
        <v>31200380.901482098</v>
      </c>
      <c r="AB104" s="19">
        <v>1216680.857142857</v>
      </c>
      <c r="AC104" s="29">
        <v>19991900.574158091</v>
      </c>
      <c r="AD104" s="26">
        <v>465834.10906347632</v>
      </c>
      <c r="AE104" s="26">
        <v>31200380.901482098</v>
      </c>
      <c r="AF104" s="19">
        <v>1216680.857142857</v>
      </c>
      <c r="AG104" s="29">
        <v>19991900.574158091</v>
      </c>
      <c r="AH104" s="26">
        <v>465834.10906347632</v>
      </c>
      <c r="AI104" s="26">
        <v>31200380.901482098</v>
      </c>
      <c r="AJ104" s="19">
        <v>1216680.857142857</v>
      </c>
      <c r="AK104" s="29">
        <v>19991900.574158091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31518716.484926354</v>
      </c>
      <c r="H105" s="19">
        <v>1270118.5714285714</v>
      </c>
      <c r="I105" s="29">
        <v>20371021.209937308</v>
      </c>
      <c r="J105" s="19">
        <v>467619.67237740755</v>
      </c>
      <c r="K105" s="19">
        <v>31614562.859573793</v>
      </c>
      <c r="L105" s="19">
        <v>1270118.5714285714</v>
      </c>
      <c r="M105" s="29">
        <v>20371021.209937308</v>
      </c>
      <c r="N105" s="26">
        <v>467619.67237740755</v>
      </c>
      <c r="O105" s="26">
        <v>31614562.859573793</v>
      </c>
      <c r="P105" s="19">
        <v>1270118.5714285714</v>
      </c>
      <c r="Q105" s="29">
        <v>20371021.209937308</v>
      </c>
      <c r="R105" s="26">
        <v>467619.67237740755</v>
      </c>
      <c r="S105" s="26">
        <v>31614562.859573793</v>
      </c>
      <c r="T105" s="19">
        <v>1270118.5714285714</v>
      </c>
      <c r="U105" s="29">
        <v>20371021.209937308</v>
      </c>
      <c r="V105" s="26">
        <v>467619.67237740755</v>
      </c>
      <c r="W105" s="26">
        <v>31614562.859573793</v>
      </c>
      <c r="X105" s="19">
        <v>1270118.5714285714</v>
      </c>
      <c r="Y105" s="29">
        <v>20371021.209937308</v>
      </c>
      <c r="Z105" s="26">
        <v>467619.67237740755</v>
      </c>
      <c r="AA105" s="26">
        <v>31614562.859573793</v>
      </c>
      <c r="AB105" s="19">
        <v>1270118.5714285714</v>
      </c>
      <c r="AC105" s="29">
        <v>20371021.209937308</v>
      </c>
      <c r="AD105" s="26">
        <v>467619.67237740755</v>
      </c>
      <c r="AE105" s="26">
        <v>31614562.859573793</v>
      </c>
      <c r="AF105" s="19">
        <v>1270118.5714285714</v>
      </c>
      <c r="AG105" s="29">
        <v>20371021.209937308</v>
      </c>
      <c r="AH105" s="26">
        <v>467619.67237740755</v>
      </c>
      <c r="AI105" s="26">
        <v>31614562.859573793</v>
      </c>
      <c r="AJ105" s="19">
        <v>1270118.5714285714</v>
      </c>
      <c r="AK105" s="29">
        <v>20371021.209937308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31915278.770640641</v>
      </c>
      <c r="H106" s="19">
        <v>1323556.2857142857</v>
      </c>
      <c r="I106" s="29">
        <v>20751748.852699056</v>
      </c>
      <c r="J106" s="19">
        <v>469405.23569132388</v>
      </c>
      <c r="K106" s="19">
        <v>32030530.380979404</v>
      </c>
      <c r="L106" s="19">
        <v>1323556.2857142857</v>
      </c>
      <c r="M106" s="29">
        <v>20751748.852699056</v>
      </c>
      <c r="N106" s="26">
        <v>469405.23569132388</v>
      </c>
      <c r="O106" s="26">
        <v>32030530.380979404</v>
      </c>
      <c r="P106" s="19">
        <v>1323556.2857142857</v>
      </c>
      <c r="Q106" s="29">
        <v>20751748.852699056</v>
      </c>
      <c r="R106" s="26">
        <v>469405.23569132388</v>
      </c>
      <c r="S106" s="26">
        <v>32030530.380979404</v>
      </c>
      <c r="T106" s="19">
        <v>1323556.2857142857</v>
      </c>
      <c r="U106" s="29">
        <v>20751748.852699056</v>
      </c>
      <c r="V106" s="26">
        <v>469405.23569132388</v>
      </c>
      <c r="W106" s="26">
        <v>32030530.380979404</v>
      </c>
      <c r="X106" s="19">
        <v>1323556.2857142857</v>
      </c>
      <c r="Y106" s="29">
        <v>20751748.852699056</v>
      </c>
      <c r="Z106" s="26">
        <v>469405.23569132388</v>
      </c>
      <c r="AA106" s="26">
        <v>32030530.380979404</v>
      </c>
      <c r="AB106" s="19">
        <v>1323556.2857142857</v>
      </c>
      <c r="AC106" s="29">
        <v>20751748.852699056</v>
      </c>
      <c r="AD106" s="26">
        <v>469405.23569132388</v>
      </c>
      <c r="AE106" s="26">
        <v>32030530.380979404</v>
      </c>
      <c r="AF106" s="19">
        <v>1323556.2857142857</v>
      </c>
      <c r="AG106" s="29">
        <v>20751748.852699056</v>
      </c>
      <c r="AH106" s="26">
        <v>469405.23569132388</v>
      </c>
      <c r="AI106" s="26">
        <v>32030530.380979404</v>
      </c>
      <c r="AJ106" s="19">
        <v>1323556.2857142857</v>
      </c>
      <c r="AK106" s="29">
        <v>20751748.852699056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32311841.056354929</v>
      </c>
      <c r="H107" s="19">
        <v>1376994</v>
      </c>
      <c r="I107" s="29">
        <v>21134083.502443332</v>
      </c>
      <c r="J107" s="19">
        <v>471190.7990052551</v>
      </c>
      <c r="K107" s="19">
        <v>32448283.465698946</v>
      </c>
      <c r="L107" s="19">
        <v>1376994</v>
      </c>
      <c r="M107" s="29">
        <v>21134083.502443332</v>
      </c>
      <c r="N107" s="26">
        <v>471190.7990052551</v>
      </c>
      <c r="O107" s="26">
        <v>32448283.465698946</v>
      </c>
      <c r="P107" s="19">
        <v>1376994</v>
      </c>
      <c r="Q107" s="29">
        <v>21134083.502443332</v>
      </c>
      <c r="R107" s="26">
        <v>471190.7990052551</v>
      </c>
      <c r="S107" s="26">
        <v>32448283.465698946</v>
      </c>
      <c r="T107" s="19">
        <v>1376994</v>
      </c>
      <c r="U107" s="29">
        <v>21134083.502443332</v>
      </c>
      <c r="V107" s="26">
        <v>471190.7990052551</v>
      </c>
      <c r="W107" s="26">
        <v>32448283.465698946</v>
      </c>
      <c r="X107" s="19">
        <v>1376994</v>
      </c>
      <c r="Y107" s="29">
        <v>21134083.502443332</v>
      </c>
      <c r="Z107" s="26">
        <v>471190.7990052551</v>
      </c>
      <c r="AA107" s="26">
        <v>32448283.465698946</v>
      </c>
      <c r="AB107" s="19">
        <v>1376994</v>
      </c>
      <c r="AC107" s="29">
        <v>21134083.502443332</v>
      </c>
      <c r="AD107" s="26">
        <v>471190.7990052551</v>
      </c>
      <c r="AE107" s="26">
        <v>32448283.465698946</v>
      </c>
      <c r="AF107" s="19">
        <v>1376994</v>
      </c>
      <c r="AG107" s="29">
        <v>21134083.502443332</v>
      </c>
      <c r="AH107" s="26">
        <v>471190.7990052551</v>
      </c>
      <c r="AI107" s="26">
        <v>32448283.465698946</v>
      </c>
      <c r="AJ107" s="19">
        <v>1376994</v>
      </c>
      <c r="AK107" s="29">
        <v>21134083.502443332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32630009.306354929</v>
      </c>
      <c r="H108" s="19">
        <v>1508825.75</v>
      </c>
      <c r="I108" s="29">
        <v>21518025.159170147</v>
      </c>
      <c r="J108" s="19">
        <v>472976.36231917143</v>
      </c>
      <c r="K108" s="19">
        <v>32789428.078018118</v>
      </c>
      <c r="L108" s="19">
        <v>1508825.75</v>
      </c>
      <c r="M108" s="29">
        <v>21518025.159170147</v>
      </c>
      <c r="N108" s="26">
        <v>472976.36231917143</v>
      </c>
      <c r="O108" s="26">
        <v>32789428.078018118</v>
      </c>
      <c r="P108" s="19">
        <v>1508825.75</v>
      </c>
      <c r="Q108" s="29">
        <v>21518025.159170147</v>
      </c>
      <c r="R108" s="26">
        <v>472976.36231917143</v>
      </c>
      <c r="S108" s="26">
        <v>32789428.078018118</v>
      </c>
      <c r="T108" s="19">
        <v>1508825.75</v>
      </c>
      <c r="U108" s="29">
        <v>21518025.159170147</v>
      </c>
      <c r="V108" s="26">
        <v>472976.36231917143</v>
      </c>
      <c r="W108" s="26">
        <v>32789428.078018118</v>
      </c>
      <c r="X108" s="19">
        <v>1508825.75</v>
      </c>
      <c r="Y108" s="29">
        <v>21518025.159170147</v>
      </c>
      <c r="Z108" s="26">
        <v>472976.36231917143</v>
      </c>
      <c r="AA108" s="26">
        <v>32789428.078018118</v>
      </c>
      <c r="AB108" s="19">
        <v>1508825.75</v>
      </c>
      <c r="AC108" s="29">
        <v>21518025.159170147</v>
      </c>
      <c r="AD108" s="26">
        <v>472976.36231917143</v>
      </c>
      <c r="AE108" s="26">
        <v>32789428.078018118</v>
      </c>
      <c r="AF108" s="19">
        <v>1508825.75</v>
      </c>
      <c r="AG108" s="29">
        <v>21518025.159170147</v>
      </c>
      <c r="AH108" s="26">
        <v>472976.36231917143</v>
      </c>
      <c r="AI108" s="26">
        <v>32789428.078018118</v>
      </c>
      <c r="AJ108" s="19">
        <v>1508825.75</v>
      </c>
      <c r="AK108" s="29">
        <v>21518025.159170147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32948177.556354929</v>
      </c>
      <c r="H109" s="19">
        <v>1640657.5</v>
      </c>
      <c r="I109" s="29">
        <v>21903573.822879486</v>
      </c>
      <c r="J109" s="19">
        <v>474761.92563310266</v>
      </c>
      <c r="K109" s="19">
        <v>33132358.25365122</v>
      </c>
      <c r="L109" s="19">
        <v>1640657.5</v>
      </c>
      <c r="M109" s="29">
        <v>21903573.822879486</v>
      </c>
      <c r="N109" s="26">
        <v>474761.92563310266</v>
      </c>
      <c r="O109" s="26">
        <v>33132358.25365122</v>
      </c>
      <c r="P109" s="19">
        <v>1640657.5</v>
      </c>
      <c r="Q109" s="29">
        <v>21903573.822879486</v>
      </c>
      <c r="R109" s="26">
        <v>474761.92563310266</v>
      </c>
      <c r="S109" s="26">
        <v>33132358.25365122</v>
      </c>
      <c r="T109" s="19">
        <v>1640657.5</v>
      </c>
      <c r="U109" s="29">
        <v>21903573.822879486</v>
      </c>
      <c r="V109" s="26">
        <v>474761.92563310266</v>
      </c>
      <c r="W109" s="26">
        <v>33132358.25365122</v>
      </c>
      <c r="X109" s="19">
        <v>1640657.5</v>
      </c>
      <c r="Y109" s="29">
        <v>21903573.822879486</v>
      </c>
      <c r="Z109" s="26">
        <v>474761.92563310266</v>
      </c>
      <c r="AA109" s="26">
        <v>33132358.25365122</v>
      </c>
      <c r="AB109" s="19">
        <v>1640657.5</v>
      </c>
      <c r="AC109" s="29">
        <v>21903573.822879486</v>
      </c>
      <c r="AD109" s="26">
        <v>474761.92563310266</v>
      </c>
      <c r="AE109" s="26">
        <v>33132358.25365122</v>
      </c>
      <c r="AF109" s="19">
        <v>1640657.5</v>
      </c>
      <c r="AG109" s="29">
        <v>21903573.822879486</v>
      </c>
      <c r="AH109" s="26">
        <v>474761.92563310266</v>
      </c>
      <c r="AI109" s="26">
        <v>33132358.25365122</v>
      </c>
      <c r="AJ109" s="19">
        <v>1640657.5</v>
      </c>
      <c r="AK109" s="29">
        <v>21903573.822879486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33266345.806354929</v>
      </c>
      <c r="H110" s="19">
        <v>1772489.25</v>
      </c>
      <c r="I110" s="29">
        <v>22290729.493571363</v>
      </c>
      <c r="J110" s="19">
        <v>476547.48894701898</v>
      </c>
      <c r="K110" s="19">
        <v>33477073.992598239</v>
      </c>
      <c r="L110" s="19">
        <v>1772489.25</v>
      </c>
      <c r="M110" s="29">
        <v>22290729.493571363</v>
      </c>
      <c r="N110" s="26">
        <v>476547.48894701898</v>
      </c>
      <c r="O110" s="26">
        <v>33477073.992598239</v>
      </c>
      <c r="P110" s="19">
        <v>1772489.25</v>
      </c>
      <c r="Q110" s="29">
        <v>22290729.493571363</v>
      </c>
      <c r="R110" s="26">
        <v>476547.48894701898</v>
      </c>
      <c r="S110" s="26">
        <v>33477073.992598239</v>
      </c>
      <c r="T110" s="19">
        <v>1772489.25</v>
      </c>
      <c r="U110" s="29">
        <v>22290729.493571363</v>
      </c>
      <c r="V110" s="26">
        <v>476547.48894701898</v>
      </c>
      <c r="W110" s="26">
        <v>33477073.992598239</v>
      </c>
      <c r="X110" s="19">
        <v>1772489.25</v>
      </c>
      <c r="Y110" s="29">
        <v>22290729.493571363</v>
      </c>
      <c r="Z110" s="26">
        <v>476547.48894701898</v>
      </c>
      <c r="AA110" s="26">
        <v>33477073.992598239</v>
      </c>
      <c r="AB110" s="19">
        <v>1772489.25</v>
      </c>
      <c r="AC110" s="29">
        <v>22290729.493571363</v>
      </c>
      <c r="AD110" s="26">
        <v>476547.48894701898</v>
      </c>
      <c r="AE110" s="26">
        <v>33477073.992598239</v>
      </c>
      <c r="AF110" s="19">
        <v>1772489.25</v>
      </c>
      <c r="AG110" s="29">
        <v>22290729.493571363</v>
      </c>
      <c r="AH110" s="26">
        <v>476547.48894701898</v>
      </c>
      <c r="AI110" s="26">
        <v>33477073.992598239</v>
      </c>
      <c r="AJ110" s="19">
        <v>1772489.25</v>
      </c>
      <c r="AK110" s="29">
        <v>22290729.493571363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33584514.056354925</v>
      </c>
      <c r="H111" s="19">
        <v>1904321</v>
      </c>
      <c r="I111" s="29">
        <v>22679492.171245769</v>
      </c>
      <c r="J111" s="19">
        <v>478333.05226095021</v>
      </c>
      <c r="K111" s="19">
        <v>33823575.294859186</v>
      </c>
      <c r="L111" s="19">
        <v>1904321</v>
      </c>
      <c r="M111" s="29">
        <v>22679492.171245769</v>
      </c>
      <c r="N111" s="26">
        <v>478333.05226095021</v>
      </c>
      <c r="O111" s="26">
        <v>33823575.294859186</v>
      </c>
      <c r="P111" s="19">
        <v>1904321</v>
      </c>
      <c r="Q111" s="29">
        <v>22679492.171245769</v>
      </c>
      <c r="R111" s="26">
        <v>478333.05226095021</v>
      </c>
      <c r="S111" s="26">
        <v>33823575.294859186</v>
      </c>
      <c r="T111" s="19">
        <v>1904321</v>
      </c>
      <c r="U111" s="29">
        <v>22679492.171245769</v>
      </c>
      <c r="V111" s="26">
        <v>478333.05226095021</v>
      </c>
      <c r="W111" s="26">
        <v>33823575.294859186</v>
      </c>
      <c r="X111" s="19">
        <v>1904321</v>
      </c>
      <c r="Y111" s="29">
        <v>22679492.171245769</v>
      </c>
      <c r="Z111" s="26">
        <v>478333.05226095021</v>
      </c>
      <c r="AA111" s="26">
        <v>33823575.294859186</v>
      </c>
      <c r="AB111" s="19">
        <v>1904321</v>
      </c>
      <c r="AC111" s="29">
        <v>22679492.171245769</v>
      </c>
      <c r="AD111" s="26">
        <v>478333.05226095021</v>
      </c>
      <c r="AE111" s="26">
        <v>33823575.294859186</v>
      </c>
      <c r="AF111" s="19">
        <v>1904321</v>
      </c>
      <c r="AG111" s="29">
        <v>22679492.171245769</v>
      </c>
      <c r="AH111" s="26">
        <v>478333.05226095021</v>
      </c>
      <c r="AI111" s="26">
        <v>33823575.294859186</v>
      </c>
      <c r="AJ111" s="19">
        <v>1904321</v>
      </c>
      <c r="AK111" s="29">
        <v>22679492.171245769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33902682.306354925</v>
      </c>
      <c r="H112" s="19">
        <v>2036152.75</v>
      </c>
      <c r="I112" s="29">
        <v>23069861.855902705</v>
      </c>
      <c r="J112" s="19">
        <v>480118.61557488143</v>
      </c>
      <c r="K112" s="19">
        <v>34171862.160434067</v>
      </c>
      <c r="L112" s="19">
        <v>2036152.75</v>
      </c>
      <c r="M112" s="29">
        <v>23069861.855902705</v>
      </c>
      <c r="N112" s="26">
        <v>480118.61557488143</v>
      </c>
      <c r="O112" s="26">
        <v>34171862.160434067</v>
      </c>
      <c r="P112" s="19">
        <v>2036152.75</v>
      </c>
      <c r="Q112" s="29">
        <v>23069861.855902705</v>
      </c>
      <c r="R112" s="26">
        <v>480118.61557488143</v>
      </c>
      <c r="S112" s="26">
        <v>34171862.160434067</v>
      </c>
      <c r="T112" s="19">
        <v>2036152.75</v>
      </c>
      <c r="U112" s="29">
        <v>23069861.855902705</v>
      </c>
      <c r="V112" s="26">
        <v>480118.61557488143</v>
      </c>
      <c r="W112" s="26">
        <v>34171862.160434067</v>
      </c>
      <c r="X112" s="19">
        <v>2036152.75</v>
      </c>
      <c r="Y112" s="29">
        <v>23069861.855902705</v>
      </c>
      <c r="Z112" s="26">
        <v>480118.61557488143</v>
      </c>
      <c r="AA112" s="26">
        <v>34171862.160434067</v>
      </c>
      <c r="AB112" s="19">
        <v>2036152.75</v>
      </c>
      <c r="AC112" s="29">
        <v>23069861.855902705</v>
      </c>
      <c r="AD112" s="26">
        <v>480118.61557488143</v>
      </c>
      <c r="AE112" s="26">
        <v>34171862.160434067</v>
      </c>
      <c r="AF112" s="19">
        <v>2036152.75</v>
      </c>
      <c r="AG112" s="29">
        <v>23069861.855902705</v>
      </c>
      <c r="AH112" s="26">
        <v>480118.61557488143</v>
      </c>
      <c r="AI112" s="26">
        <v>34171862.160434067</v>
      </c>
      <c r="AJ112" s="19">
        <v>2036152.75</v>
      </c>
      <c r="AK112" s="29">
        <v>23069861.855902705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34220850.556354925</v>
      </c>
      <c r="H113" s="19">
        <v>2167984.5</v>
      </c>
      <c r="I113" s="29">
        <v>23461838.547542185</v>
      </c>
      <c r="J113" s="19">
        <v>481904.17888879776</v>
      </c>
      <c r="K113" s="19">
        <v>34521934.589322865</v>
      </c>
      <c r="L113" s="19">
        <v>2167984.5</v>
      </c>
      <c r="M113" s="29">
        <v>23461838.547542185</v>
      </c>
      <c r="N113" s="26">
        <v>481904.17888879776</v>
      </c>
      <c r="O113" s="26">
        <v>34521934.589322865</v>
      </c>
      <c r="P113" s="19">
        <v>2167984.5</v>
      </c>
      <c r="Q113" s="29">
        <v>23461838.547542185</v>
      </c>
      <c r="R113" s="26">
        <v>481904.17888879776</v>
      </c>
      <c r="S113" s="26">
        <v>34521934.589322865</v>
      </c>
      <c r="T113" s="19">
        <v>2167984.5</v>
      </c>
      <c r="U113" s="29">
        <v>23461838.547542185</v>
      </c>
      <c r="V113" s="26">
        <v>481904.17888879776</v>
      </c>
      <c r="W113" s="26">
        <v>34521934.589322865</v>
      </c>
      <c r="X113" s="19">
        <v>2167984.5</v>
      </c>
      <c r="Y113" s="29">
        <v>23461838.547542185</v>
      </c>
      <c r="Z113" s="26">
        <v>481904.17888879776</v>
      </c>
      <c r="AA113" s="26">
        <v>34521934.589322865</v>
      </c>
      <c r="AB113" s="19">
        <v>2167984.5</v>
      </c>
      <c r="AC113" s="29">
        <v>23461838.547542185</v>
      </c>
      <c r="AD113" s="26">
        <v>481904.17888879776</v>
      </c>
      <c r="AE113" s="26">
        <v>34521934.589322865</v>
      </c>
      <c r="AF113" s="19">
        <v>2167984.5</v>
      </c>
      <c r="AG113" s="29">
        <v>23461838.547542185</v>
      </c>
      <c r="AH113" s="26">
        <v>481904.17888879776</v>
      </c>
      <c r="AI113" s="26">
        <v>34521934.589322865</v>
      </c>
      <c r="AJ113" s="19">
        <v>2167984.5</v>
      </c>
      <c r="AK113" s="29">
        <v>23461838.547542185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34539018.806354925</v>
      </c>
      <c r="H114" s="19">
        <v>2299816.25</v>
      </c>
      <c r="I114" s="29">
        <v>23855422.246164188</v>
      </c>
      <c r="J114" s="19">
        <v>483689.74220272899</v>
      </c>
      <c r="K114" s="19">
        <v>34873792.581525594</v>
      </c>
      <c r="L114" s="19">
        <v>2299816.25</v>
      </c>
      <c r="M114" s="29">
        <v>23855422.246164188</v>
      </c>
      <c r="N114" s="26">
        <v>483689.74220272899</v>
      </c>
      <c r="O114" s="26">
        <v>34873792.581525594</v>
      </c>
      <c r="P114" s="19">
        <v>2299816.25</v>
      </c>
      <c r="Q114" s="29">
        <v>23855422.246164188</v>
      </c>
      <c r="R114" s="26">
        <v>483689.74220272899</v>
      </c>
      <c r="S114" s="26">
        <v>34873792.581525594</v>
      </c>
      <c r="T114" s="19">
        <v>2299816.25</v>
      </c>
      <c r="U114" s="29">
        <v>23855422.246164188</v>
      </c>
      <c r="V114" s="26">
        <v>483689.74220272899</v>
      </c>
      <c r="W114" s="26">
        <v>34873792.581525594</v>
      </c>
      <c r="X114" s="19">
        <v>2299816.25</v>
      </c>
      <c r="Y114" s="29">
        <v>23855422.246164188</v>
      </c>
      <c r="Z114" s="26">
        <v>483689.74220272899</v>
      </c>
      <c r="AA114" s="26">
        <v>34873792.581525594</v>
      </c>
      <c r="AB114" s="19">
        <v>2299816.25</v>
      </c>
      <c r="AC114" s="29">
        <v>23855422.246164188</v>
      </c>
      <c r="AD114" s="26">
        <v>483689.74220272899</v>
      </c>
      <c r="AE114" s="26">
        <v>34873792.581525594</v>
      </c>
      <c r="AF114" s="19">
        <v>2299816.25</v>
      </c>
      <c r="AG114" s="29">
        <v>23855422.246164188</v>
      </c>
      <c r="AH114" s="26">
        <v>483689.74220272899</v>
      </c>
      <c r="AI114" s="26">
        <v>34873792.581525594</v>
      </c>
      <c r="AJ114" s="19">
        <v>2299816.25</v>
      </c>
      <c r="AK114" s="29">
        <v>23855422.246164188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34857187.056354925</v>
      </c>
      <c r="H115" s="19">
        <v>2431648</v>
      </c>
      <c r="I115" s="29">
        <v>24250612.95176873</v>
      </c>
      <c r="J115" s="19">
        <v>485475.30551664531</v>
      </c>
      <c r="K115" s="19">
        <v>35227436.137042239</v>
      </c>
      <c r="L115" s="19">
        <v>2431648</v>
      </c>
      <c r="M115" s="29">
        <v>24250612.95176873</v>
      </c>
      <c r="N115" s="26">
        <v>485475.30551664531</v>
      </c>
      <c r="O115" s="26">
        <v>35227436.137042239</v>
      </c>
      <c r="P115" s="19">
        <v>2431648</v>
      </c>
      <c r="Q115" s="29">
        <v>24250612.95176873</v>
      </c>
      <c r="R115" s="26">
        <v>485475.30551664531</v>
      </c>
      <c r="S115" s="26">
        <v>35227436.137042239</v>
      </c>
      <c r="T115" s="19">
        <v>2431648</v>
      </c>
      <c r="U115" s="29">
        <v>24250612.95176873</v>
      </c>
      <c r="V115" s="26">
        <v>485475.30551664531</v>
      </c>
      <c r="W115" s="26">
        <v>35227436.137042239</v>
      </c>
      <c r="X115" s="19">
        <v>2431648</v>
      </c>
      <c r="Y115" s="29">
        <v>24250612.95176873</v>
      </c>
      <c r="Z115" s="26">
        <v>485475.30551664531</v>
      </c>
      <c r="AA115" s="26">
        <v>35227436.137042239</v>
      </c>
      <c r="AB115" s="19">
        <v>2431648</v>
      </c>
      <c r="AC115" s="29">
        <v>24250612.95176873</v>
      </c>
      <c r="AD115" s="26">
        <v>485475.30551664531</v>
      </c>
      <c r="AE115" s="26">
        <v>35227436.137042239</v>
      </c>
      <c r="AF115" s="19">
        <v>2431648</v>
      </c>
      <c r="AG115" s="29">
        <v>24250612.95176873</v>
      </c>
      <c r="AH115" s="26">
        <v>485475.30551664531</v>
      </c>
      <c r="AI115" s="26">
        <v>35227436.137042239</v>
      </c>
      <c r="AJ115" s="19">
        <v>2431648</v>
      </c>
      <c r="AK115" s="29">
        <v>24250612.95176873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35099526.056354925</v>
      </c>
      <c r="H116" s="19">
        <v>2639309</v>
      </c>
      <c r="I116" s="29">
        <v>24647410.664355796</v>
      </c>
      <c r="J116" s="19">
        <v>487260.86883057654</v>
      </c>
      <c r="K116" s="19">
        <v>35507036.005872816</v>
      </c>
      <c r="L116" s="19">
        <v>2639309</v>
      </c>
      <c r="M116" s="29">
        <v>24647410.664355796</v>
      </c>
      <c r="N116" s="26">
        <v>487260.86883057654</v>
      </c>
      <c r="O116" s="26">
        <v>35507036.005872816</v>
      </c>
      <c r="P116" s="19">
        <v>2639309</v>
      </c>
      <c r="Q116" s="29">
        <v>24647410.664355796</v>
      </c>
      <c r="R116" s="26">
        <v>487260.86883057654</v>
      </c>
      <c r="S116" s="26">
        <v>35507036.005872816</v>
      </c>
      <c r="T116" s="19">
        <v>2639309</v>
      </c>
      <c r="U116" s="29">
        <v>24647410.664355796</v>
      </c>
      <c r="V116" s="26">
        <v>487260.86883057654</v>
      </c>
      <c r="W116" s="26">
        <v>35507036.005872816</v>
      </c>
      <c r="X116" s="19">
        <v>2639309</v>
      </c>
      <c r="Y116" s="29">
        <v>24647410.664355796</v>
      </c>
      <c r="Z116" s="26">
        <v>487260.86883057654</v>
      </c>
      <c r="AA116" s="26">
        <v>35507036.005872816</v>
      </c>
      <c r="AB116" s="19">
        <v>2639309</v>
      </c>
      <c r="AC116" s="29">
        <v>24647410.664355796</v>
      </c>
      <c r="AD116" s="26">
        <v>487260.86883057654</v>
      </c>
      <c r="AE116" s="26">
        <v>35507036.005872816</v>
      </c>
      <c r="AF116" s="19">
        <v>2639309</v>
      </c>
      <c r="AG116" s="29">
        <v>24647410.664355796</v>
      </c>
      <c r="AH116" s="26">
        <v>487260.86883057654</v>
      </c>
      <c r="AI116" s="26">
        <v>35507036.005872816</v>
      </c>
      <c r="AJ116" s="19">
        <v>2639309</v>
      </c>
      <c r="AK116" s="29">
        <v>24647410.664355796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35270583.056354925</v>
      </c>
      <c r="H117" s="19">
        <v>2918252</v>
      </c>
      <c r="I117" s="29">
        <v>25044420.741628524</v>
      </c>
      <c r="J117" s="19">
        <v>489046.43214449286</v>
      </c>
      <c r="K117" s="19">
        <v>35717139.438017309</v>
      </c>
      <c r="L117" s="19">
        <v>2918252</v>
      </c>
      <c r="M117" s="29">
        <v>25045815.383925401</v>
      </c>
      <c r="N117" s="26">
        <v>489046.43214449286</v>
      </c>
      <c r="O117" s="26">
        <v>35717139.438017309</v>
      </c>
      <c r="P117" s="19">
        <v>2918252</v>
      </c>
      <c r="Q117" s="29">
        <v>25045815.383925401</v>
      </c>
      <c r="R117" s="26">
        <v>489046.43214449286</v>
      </c>
      <c r="S117" s="26">
        <v>35717139.438017309</v>
      </c>
      <c r="T117" s="19">
        <v>2918252</v>
      </c>
      <c r="U117" s="29">
        <v>25045815.383925401</v>
      </c>
      <c r="V117" s="26">
        <v>489046.43214449286</v>
      </c>
      <c r="W117" s="26">
        <v>35717139.438017309</v>
      </c>
      <c r="X117" s="19">
        <v>2918252</v>
      </c>
      <c r="Y117" s="29">
        <v>25045815.383925401</v>
      </c>
      <c r="Z117" s="26">
        <v>489046.43214449286</v>
      </c>
      <c r="AA117" s="26">
        <v>35717139.438017309</v>
      </c>
      <c r="AB117" s="19">
        <v>2918252</v>
      </c>
      <c r="AC117" s="29">
        <v>25045815.383925401</v>
      </c>
      <c r="AD117" s="26">
        <v>489046.43214449286</v>
      </c>
      <c r="AE117" s="26">
        <v>35717139.438017309</v>
      </c>
      <c r="AF117" s="19">
        <v>2918252</v>
      </c>
      <c r="AG117" s="29">
        <v>25045815.383925401</v>
      </c>
      <c r="AH117" s="26">
        <v>489046.43214449286</v>
      </c>
      <c r="AI117" s="26">
        <v>35717139.438017309</v>
      </c>
      <c r="AJ117" s="19">
        <v>2918252</v>
      </c>
      <c r="AK117" s="29">
        <v>25045815.383925401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35403889.056354925</v>
      </c>
      <c r="H118" s="19">
        <v>3234946</v>
      </c>
      <c r="I118" s="29">
        <v>25441430.818901245</v>
      </c>
      <c r="J118" s="19">
        <v>490831.99545842409</v>
      </c>
      <c r="K118" s="19">
        <v>35891277.433475733</v>
      </c>
      <c r="L118" s="19">
        <v>3234946</v>
      </c>
      <c r="M118" s="29">
        <v>25445827.110477526</v>
      </c>
      <c r="N118" s="26">
        <v>490831.99545842409</v>
      </c>
      <c r="O118" s="26">
        <v>35891277.433475733</v>
      </c>
      <c r="P118" s="19">
        <v>3234946</v>
      </c>
      <c r="Q118" s="29">
        <v>25445827.110477526</v>
      </c>
      <c r="R118" s="26">
        <v>490831.99545842409</v>
      </c>
      <c r="S118" s="26">
        <v>35891277.433475733</v>
      </c>
      <c r="T118" s="19">
        <v>3234946</v>
      </c>
      <c r="U118" s="29">
        <v>25445827.110477526</v>
      </c>
      <c r="V118" s="26">
        <v>490831.99545842409</v>
      </c>
      <c r="W118" s="26">
        <v>35891277.433475733</v>
      </c>
      <c r="X118" s="19">
        <v>3234946</v>
      </c>
      <c r="Y118" s="29">
        <v>25445827.110477526</v>
      </c>
      <c r="Z118" s="26">
        <v>490831.99545842409</v>
      </c>
      <c r="AA118" s="26">
        <v>35891277.433475733</v>
      </c>
      <c r="AB118" s="19">
        <v>3234946</v>
      </c>
      <c r="AC118" s="29">
        <v>25445827.110477526</v>
      </c>
      <c r="AD118" s="26">
        <v>490831.99545842409</v>
      </c>
      <c r="AE118" s="26">
        <v>35891277.433475733</v>
      </c>
      <c r="AF118" s="19">
        <v>3234946</v>
      </c>
      <c r="AG118" s="29">
        <v>25445827.110477526</v>
      </c>
      <c r="AH118" s="26">
        <v>490831.99545842409</v>
      </c>
      <c r="AI118" s="26">
        <v>35891277.433475733</v>
      </c>
      <c r="AJ118" s="19">
        <v>3234946</v>
      </c>
      <c r="AK118" s="29">
        <v>25445827.110477526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35529656.056354925</v>
      </c>
      <c r="H119" s="19">
        <v>3559179</v>
      </c>
      <c r="I119" s="29">
        <v>25838440.896173973</v>
      </c>
      <c r="J119" s="19">
        <v>492617.55877234042</v>
      </c>
      <c r="K119" s="19">
        <v>36059661.992248073</v>
      </c>
      <c r="L119" s="19">
        <v>3559179</v>
      </c>
      <c r="M119" s="29">
        <v>25847445.844012193</v>
      </c>
      <c r="N119" s="26">
        <v>492617.55877234042</v>
      </c>
      <c r="O119" s="26">
        <v>36059661.992248073</v>
      </c>
      <c r="P119" s="19">
        <v>3559179</v>
      </c>
      <c r="Q119" s="29">
        <v>25847445.844012193</v>
      </c>
      <c r="R119" s="26">
        <v>492617.55877234042</v>
      </c>
      <c r="S119" s="26">
        <v>36059661.992248073</v>
      </c>
      <c r="T119" s="19">
        <v>3559179</v>
      </c>
      <c r="U119" s="29">
        <v>25847445.844012193</v>
      </c>
      <c r="V119" s="26">
        <v>492617.55877234042</v>
      </c>
      <c r="W119" s="26">
        <v>36059661.992248073</v>
      </c>
      <c r="X119" s="19">
        <v>3559179</v>
      </c>
      <c r="Y119" s="29">
        <v>25847445.844012193</v>
      </c>
      <c r="Z119" s="26">
        <v>492617.55877234042</v>
      </c>
      <c r="AA119" s="26">
        <v>36059661.992248073</v>
      </c>
      <c r="AB119" s="19">
        <v>3559179</v>
      </c>
      <c r="AC119" s="29">
        <v>25847445.844012193</v>
      </c>
      <c r="AD119" s="26">
        <v>492617.55877234042</v>
      </c>
      <c r="AE119" s="26">
        <v>36059661.992248073</v>
      </c>
      <c r="AF119" s="19">
        <v>3559179</v>
      </c>
      <c r="AG119" s="29">
        <v>25847445.844012193</v>
      </c>
      <c r="AH119" s="26">
        <v>492617.55877234042</v>
      </c>
      <c r="AI119" s="26">
        <v>36059661.992248073</v>
      </c>
      <c r="AJ119" s="19">
        <v>3559179</v>
      </c>
      <c r="AK119" s="29">
        <v>25847445.844012193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35701741.056354925</v>
      </c>
      <c r="H120" s="19">
        <v>3837094</v>
      </c>
      <c r="I120" s="29">
        <v>26235450.973446701</v>
      </c>
      <c r="J120" s="19">
        <v>494403.12208627164</v>
      </c>
      <c r="K120" s="19">
        <v>36276150.114334345</v>
      </c>
      <c r="L120" s="19">
        <v>3837094</v>
      </c>
      <c r="M120" s="29">
        <v>26250671.584529385</v>
      </c>
      <c r="N120" s="26">
        <v>494403.12208627164</v>
      </c>
      <c r="O120" s="26">
        <v>36276150.114334345</v>
      </c>
      <c r="P120" s="19">
        <v>3837094</v>
      </c>
      <c r="Q120" s="29">
        <v>26250671.584529385</v>
      </c>
      <c r="R120" s="26">
        <v>494403.12208627164</v>
      </c>
      <c r="S120" s="26">
        <v>36276150.114334345</v>
      </c>
      <c r="T120" s="19">
        <v>3837094</v>
      </c>
      <c r="U120" s="29">
        <v>26250671.584529385</v>
      </c>
      <c r="V120" s="26">
        <v>494403.12208627164</v>
      </c>
      <c r="W120" s="26">
        <v>36276150.114334345</v>
      </c>
      <c r="X120" s="19">
        <v>3837094</v>
      </c>
      <c r="Y120" s="29">
        <v>26250671.584529385</v>
      </c>
      <c r="Z120" s="26">
        <v>494403.12208627164</v>
      </c>
      <c r="AA120" s="26">
        <v>36276150.114334345</v>
      </c>
      <c r="AB120" s="19">
        <v>3837094</v>
      </c>
      <c r="AC120" s="29">
        <v>26250671.584529385</v>
      </c>
      <c r="AD120" s="26">
        <v>494403.12208627164</v>
      </c>
      <c r="AE120" s="26">
        <v>36276150.114334345</v>
      </c>
      <c r="AF120" s="19">
        <v>3837094</v>
      </c>
      <c r="AG120" s="29">
        <v>26250671.584529385</v>
      </c>
      <c r="AH120" s="26">
        <v>494403.12208627164</v>
      </c>
      <c r="AI120" s="26">
        <v>36276150.114334345</v>
      </c>
      <c r="AJ120" s="19">
        <v>3837094</v>
      </c>
      <c r="AK120" s="29">
        <v>26250671.584529385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35926334.056354925</v>
      </c>
      <c r="H121" s="19">
        <v>4062501</v>
      </c>
      <c r="I121" s="29">
        <v>26632461.050719425</v>
      </c>
      <c r="J121" s="19">
        <v>496188.68540020287</v>
      </c>
      <c r="K121" s="19">
        <v>36546931.799734548</v>
      </c>
      <c r="L121" s="19">
        <v>4062501</v>
      </c>
      <c r="M121" s="29">
        <v>26655504.332029115</v>
      </c>
      <c r="N121" s="26">
        <v>496188.68540020287</v>
      </c>
      <c r="O121" s="26">
        <v>36546931.799734548</v>
      </c>
      <c r="P121" s="19">
        <v>4062501</v>
      </c>
      <c r="Q121" s="29">
        <v>26655504.332029115</v>
      </c>
      <c r="R121" s="26">
        <v>496188.68540020287</v>
      </c>
      <c r="S121" s="26">
        <v>36546931.799734548</v>
      </c>
      <c r="T121" s="19">
        <v>4062501</v>
      </c>
      <c r="U121" s="29">
        <v>26655504.332029115</v>
      </c>
      <c r="V121" s="26">
        <v>496188.68540020287</v>
      </c>
      <c r="W121" s="26">
        <v>36546931.799734548</v>
      </c>
      <c r="X121" s="19">
        <v>4062501</v>
      </c>
      <c r="Y121" s="29">
        <v>26655504.332029115</v>
      </c>
      <c r="Z121" s="26">
        <v>496188.68540020287</v>
      </c>
      <c r="AA121" s="26">
        <v>36546931.799734548</v>
      </c>
      <c r="AB121" s="19">
        <v>4062501</v>
      </c>
      <c r="AC121" s="29">
        <v>26655504.332029115</v>
      </c>
      <c r="AD121" s="26">
        <v>496188.68540020287</v>
      </c>
      <c r="AE121" s="26">
        <v>36546931.799734548</v>
      </c>
      <c r="AF121" s="19">
        <v>4062501</v>
      </c>
      <c r="AG121" s="29">
        <v>26655504.332029115</v>
      </c>
      <c r="AH121" s="26">
        <v>496188.68540020287</v>
      </c>
      <c r="AI121" s="26">
        <v>36546931.799734548</v>
      </c>
      <c r="AJ121" s="19">
        <v>4062501</v>
      </c>
      <c r="AK121" s="29">
        <v>26655504.332029115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36172258.056354925</v>
      </c>
      <c r="H122" s="19">
        <v>4266577</v>
      </c>
      <c r="I122" s="29">
        <v>26992038.993576571</v>
      </c>
      <c r="J122" s="19">
        <v>497974.2487141192</v>
      </c>
      <c r="K122" s="19">
        <v>36840830.048448667</v>
      </c>
      <c r="L122" s="19">
        <v>4266577</v>
      </c>
      <c r="M122" s="29">
        <v>27024511.952095799</v>
      </c>
      <c r="N122" s="26">
        <v>497974.2487141192</v>
      </c>
      <c r="O122" s="26">
        <v>36840830.048448667</v>
      </c>
      <c r="P122" s="19">
        <v>4266577</v>
      </c>
      <c r="Q122" s="29">
        <v>27024511.952095799</v>
      </c>
      <c r="R122" s="26">
        <v>497974.2487141192</v>
      </c>
      <c r="S122" s="26">
        <v>36840830.048448667</v>
      </c>
      <c r="T122" s="19">
        <v>4266577</v>
      </c>
      <c r="U122" s="29">
        <v>27024511.952095799</v>
      </c>
      <c r="V122" s="26">
        <v>497974.2487141192</v>
      </c>
      <c r="W122" s="26">
        <v>36840830.048448667</v>
      </c>
      <c r="X122" s="19">
        <v>4266577</v>
      </c>
      <c r="Y122" s="29">
        <v>27024511.952095799</v>
      </c>
      <c r="Z122" s="26">
        <v>497974.2487141192</v>
      </c>
      <c r="AA122" s="26">
        <v>36840830.048448667</v>
      </c>
      <c r="AB122" s="19">
        <v>4266577</v>
      </c>
      <c r="AC122" s="29">
        <v>27024511.952095799</v>
      </c>
      <c r="AD122" s="26">
        <v>497974.2487141192</v>
      </c>
      <c r="AE122" s="26">
        <v>36840830.048448667</v>
      </c>
      <c r="AF122" s="19">
        <v>4266577</v>
      </c>
      <c r="AG122" s="29">
        <v>27024511.952095799</v>
      </c>
      <c r="AH122" s="26">
        <v>497974.2487141192</v>
      </c>
      <c r="AI122" s="26">
        <v>36840830.048448667</v>
      </c>
      <c r="AJ122" s="19">
        <v>4266577</v>
      </c>
      <c r="AK122" s="29">
        <v>27024511.952095799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36279095.056354925</v>
      </c>
      <c r="H123" s="19">
        <v>4609740</v>
      </c>
      <c r="I123" s="29">
        <v>27351616.936433714</v>
      </c>
      <c r="J123" s="19">
        <v>499759.81202805042</v>
      </c>
      <c r="K123" s="19">
        <v>36997426.860476717</v>
      </c>
      <c r="L123" s="19">
        <v>4609740</v>
      </c>
      <c r="M123" s="29">
        <v>27395126.579145011</v>
      </c>
      <c r="N123" s="26">
        <v>499759.81202805042</v>
      </c>
      <c r="O123" s="26">
        <v>36997426.860476717</v>
      </c>
      <c r="P123" s="19">
        <v>4609740</v>
      </c>
      <c r="Q123" s="29">
        <v>27395126.579145011</v>
      </c>
      <c r="R123" s="26">
        <v>499759.81202805042</v>
      </c>
      <c r="S123" s="26">
        <v>36997426.860476717</v>
      </c>
      <c r="T123" s="19">
        <v>4609740</v>
      </c>
      <c r="U123" s="29">
        <v>27395126.579145011</v>
      </c>
      <c r="V123" s="26">
        <v>499759.81202805042</v>
      </c>
      <c r="W123" s="26">
        <v>36997426.860476717</v>
      </c>
      <c r="X123" s="19">
        <v>4609740</v>
      </c>
      <c r="Y123" s="29">
        <v>27395126.579145011</v>
      </c>
      <c r="Z123" s="26">
        <v>499759.81202805042</v>
      </c>
      <c r="AA123" s="26">
        <v>36997426.860476717</v>
      </c>
      <c r="AB123" s="19">
        <v>4609740</v>
      </c>
      <c r="AC123" s="29">
        <v>27395126.579145011</v>
      </c>
      <c r="AD123" s="26">
        <v>499759.81202805042</v>
      </c>
      <c r="AE123" s="26">
        <v>36997426.860476717</v>
      </c>
      <c r="AF123" s="19">
        <v>4609740</v>
      </c>
      <c r="AG123" s="29">
        <v>27395126.579145011</v>
      </c>
      <c r="AH123" s="26">
        <v>499759.81202805042</v>
      </c>
      <c r="AI123" s="26">
        <v>36997426.860476717</v>
      </c>
      <c r="AJ123" s="19">
        <v>4609740</v>
      </c>
      <c r="AK123" s="29">
        <v>27395126.579145011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36365587.056354925</v>
      </c>
      <c r="H124" s="19">
        <v>4973248</v>
      </c>
      <c r="I124" s="29">
        <v>27711194.87929086</v>
      </c>
      <c r="J124" s="19">
        <v>500000</v>
      </c>
      <c r="K124" s="19">
        <v>37133918.860476717</v>
      </c>
      <c r="L124" s="19">
        <v>4973248</v>
      </c>
      <c r="M124" s="29">
        <v>27767348.213176761</v>
      </c>
      <c r="N124" s="26">
        <v>501545.37534196675</v>
      </c>
      <c r="O124" s="26">
        <v>37135464.235818684</v>
      </c>
      <c r="P124" s="19">
        <v>4973248</v>
      </c>
      <c r="Q124" s="29">
        <v>27767348.213176761</v>
      </c>
      <c r="R124" s="26">
        <v>501545.37534196675</v>
      </c>
      <c r="S124" s="26">
        <v>37135464.235818684</v>
      </c>
      <c r="T124" s="19">
        <v>4973248</v>
      </c>
      <c r="U124" s="29">
        <v>27767348.213176761</v>
      </c>
      <c r="V124" s="26">
        <v>501545.37534196675</v>
      </c>
      <c r="W124" s="26">
        <v>37135464.235818684</v>
      </c>
      <c r="X124" s="19">
        <v>4973248</v>
      </c>
      <c r="Y124" s="29">
        <v>27767348.213176761</v>
      </c>
      <c r="Z124" s="26">
        <v>501545.37534196675</v>
      </c>
      <c r="AA124" s="26">
        <v>37135464.235818684</v>
      </c>
      <c r="AB124" s="19">
        <v>4973248</v>
      </c>
      <c r="AC124" s="29">
        <v>27767348.213176761</v>
      </c>
      <c r="AD124" s="26">
        <v>501545.37534196675</v>
      </c>
      <c r="AE124" s="26">
        <v>37135464.235818684</v>
      </c>
      <c r="AF124" s="19">
        <v>4973248</v>
      </c>
      <c r="AG124" s="29">
        <v>27767348.213176761</v>
      </c>
      <c r="AH124" s="26">
        <v>501545.37534196675</v>
      </c>
      <c r="AI124" s="26">
        <v>37135464.235818684</v>
      </c>
      <c r="AJ124" s="19">
        <v>4973248</v>
      </c>
      <c r="AK124" s="29">
        <v>27767348.213176761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36405732.056354925</v>
      </c>
      <c r="H125" s="19">
        <v>5383103</v>
      </c>
      <c r="I125" s="29">
        <v>28070772.822148006</v>
      </c>
      <c r="J125" s="19">
        <v>500000</v>
      </c>
      <c r="K125" s="19">
        <v>37224063.860476717</v>
      </c>
      <c r="L125" s="19">
        <v>5383103</v>
      </c>
      <c r="M125" s="29">
        <v>28141176.854191031</v>
      </c>
      <c r="N125" s="26">
        <v>503330.93865589797</v>
      </c>
      <c r="O125" s="26">
        <v>37228940.174474582</v>
      </c>
      <c r="P125" s="19">
        <v>5383103</v>
      </c>
      <c r="Q125" s="29">
        <v>28141176.854191031</v>
      </c>
      <c r="R125" s="26">
        <v>503330.93865589797</v>
      </c>
      <c r="S125" s="26">
        <v>37228940.174474582</v>
      </c>
      <c r="T125" s="19">
        <v>5383103</v>
      </c>
      <c r="U125" s="29">
        <v>28141176.854191031</v>
      </c>
      <c r="V125" s="26">
        <v>503330.93865589797</v>
      </c>
      <c r="W125" s="26">
        <v>37228940.174474582</v>
      </c>
      <c r="X125" s="19">
        <v>5383103</v>
      </c>
      <c r="Y125" s="29">
        <v>28141176.854191031</v>
      </c>
      <c r="Z125" s="26">
        <v>503330.93865589797</v>
      </c>
      <c r="AA125" s="26">
        <v>37228940.174474582</v>
      </c>
      <c r="AB125" s="19">
        <v>5383103</v>
      </c>
      <c r="AC125" s="29">
        <v>28141176.854191031</v>
      </c>
      <c r="AD125" s="26">
        <v>503330.93865589797</v>
      </c>
      <c r="AE125" s="26">
        <v>37228940.174474582</v>
      </c>
      <c r="AF125" s="19">
        <v>5383103</v>
      </c>
      <c r="AG125" s="29">
        <v>28141176.854191031</v>
      </c>
      <c r="AH125" s="26">
        <v>503330.93865589797</v>
      </c>
      <c r="AI125" s="26">
        <v>37228940.174474582</v>
      </c>
      <c r="AJ125" s="19">
        <v>5383103</v>
      </c>
      <c r="AK125" s="29">
        <v>28141176.854191031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36377484.056354925</v>
      </c>
      <c r="H126" s="19">
        <v>5861351</v>
      </c>
      <c r="I126" s="29">
        <v>28430350.765005149</v>
      </c>
      <c r="J126" s="19">
        <v>500000</v>
      </c>
      <c r="K126" s="19">
        <v>37245815.860476717</v>
      </c>
      <c r="L126" s="19">
        <v>5861351</v>
      </c>
      <c r="M126" s="29">
        <v>28516612.502187844</v>
      </c>
      <c r="N126" s="26">
        <v>505116.5019698143</v>
      </c>
      <c r="O126" s="26">
        <v>37255808.676444396</v>
      </c>
      <c r="P126" s="19">
        <v>5861351</v>
      </c>
      <c r="Q126" s="29">
        <v>28516612.502187844</v>
      </c>
      <c r="R126" s="26">
        <v>505116.5019698143</v>
      </c>
      <c r="S126" s="26">
        <v>37255808.676444396</v>
      </c>
      <c r="T126" s="19">
        <v>5861351</v>
      </c>
      <c r="U126" s="29">
        <v>28516612.502187844</v>
      </c>
      <c r="V126" s="26">
        <v>505116.5019698143</v>
      </c>
      <c r="W126" s="26">
        <v>37255808.676444396</v>
      </c>
      <c r="X126" s="19">
        <v>5861351</v>
      </c>
      <c r="Y126" s="29">
        <v>28516612.502187844</v>
      </c>
      <c r="Z126" s="26">
        <v>505116.5019698143</v>
      </c>
      <c r="AA126" s="26">
        <v>37255808.676444396</v>
      </c>
      <c r="AB126" s="19">
        <v>5861351</v>
      </c>
      <c r="AC126" s="29">
        <v>28516612.502187844</v>
      </c>
      <c r="AD126" s="26">
        <v>505116.5019698143</v>
      </c>
      <c r="AE126" s="26">
        <v>37255808.676444396</v>
      </c>
      <c r="AF126" s="19">
        <v>5861351</v>
      </c>
      <c r="AG126" s="29">
        <v>28516612.502187844</v>
      </c>
      <c r="AH126" s="26">
        <v>505116.5019698143</v>
      </c>
      <c r="AI126" s="26">
        <v>37255808.676444396</v>
      </c>
      <c r="AJ126" s="19">
        <v>5861351</v>
      </c>
      <c r="AK126" s="29">
        <v>28516612.502187844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36335514.056354925</v>
      </c>
      <c r="H127" s="19">
        <v>6353321</v>
      </c>
      <c r="I127" s="29">
        <v>28789928.707862291</v>
      </c>
      <c r="J127" s="19">
        <v>500000</v>
      </c>
      <c r="K127" s="19">
        <v>37253845.860476717</v>
      </c>
      <c r="L127" s="19">
        <v>6353321</v>
      </c>
      <c r="M127" s="29">
        <v>28893655.157167178</v>
      </c>
      <c r="N127" s="26">
        <v>506902.06528374553</v>
      </c>
      <c r="O127" s="26">
        <v>37270740.741728142</v>
      </c>
      <c r="P127" s="19">
        <v>6353321</v>
      </c>
      <c r="Q127" s="29">
        <v>28893655.157167178</v>
      </c>
      <c r="R127" s="26">
        <v>506902.06528374553</v>
      </c>
      <c r="S127" s="26">
        <v>37270740.741728142</v>
      </c>
      <c r="T127" s="19">
        <v>6353321</v>
      </c>
      <c r="U127" s="29">
        <v>28893655.157167178</v>
      </c>
      <c r="V127" s="26">
        <v>506902.06528374553</v>
      </c>
      <c r="W127" s="26">
        <v>37270740.741728142</v>
      </c>
      <c r="X127" s="19">
        <v>6353321</v>
      </c>
      <c r="Y127" s="29">
        <v>28893655.157167178</v>
      </c>
      <c r="Z127" s="26">
        <v>506902.06528374553</v>
      </c>
      <c r="AA127" s="26">
        <v>37270740.741728142</v>
      </c>
      <c r="AB127" s="19">
        <v>6353321</v>
      </c>
      <c r="AC127" s="29">
        <v>28893655.157167178</v>
      </c>
      <c r="AD127" s="26">
        <v>506902.06528374553</v>
      </c>
      <c r="AE127" s="26">
        <v>37270740.741728142</v>
      </c>
      <c r="AF127" s="19">
        <v>6353321</v>
      </c>
      <c r="AG127" s="29">
        <v>28893655.157167178</v>
      </c>
      <c r="AH127" s="26">
        <v>506902.06528374553</v>
      </c>
      <c r="AI127" s="26">
        <v>37270740.741728142</v>
      </c>
      <c r="AJ127" s="19">
        <v>6353321</v>
      </c>
      <c r="AK127" s="29">
        <v>28893655.157167178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36565265.056354925</v>
      </c>
      <c r="H128" s="19">
        <v>6573570</v>
      </c>
      <c r="I128" s="29">
        <v>29149506.650719434</v>
      </c>
      <c r="J128" s="19">
        <v>500000</v>
      </c>
      <c r="K128" s="19">
        <v>37533596.860476717</v>
      </c>
      <c r="L128" s="19">
        <v>6573570</v>
      </c>
      <c r="M128" s="29">
        <v>29272304.81912905</v>
      </c>
      <c r="N128" s="26">
        <v>508687.62859766185</v>
      </c>
      <c r="O128" s="26">
        <v>37559179.370325804</v>
      </c>
      <c r="P128" s="19">
        <v>6573570</v>
      </c>
      <c r="Q128" s="29">
        <v>29272304.81912905</v>
      </c>
      <c r="R128" s="26">
        <v>508687.62859766185</v>
      </c>
      <c r="S128" s="26">
        <v>37559179.370325804</v>
      </c>
      <c r="T128" s="19">
        <v>6573570</v>
      </c>
      <c r="U128" s="29">
        <v>29272304.81912905</v>
      </c>
      <c r="V128" s="26">
        <v>508687.62859766185</v>
      </c>
      <c r="W128" s="26">
        <v>37559179.370325804</v>
      </c>
      <c r="X128" s="19">
        <v>6573570</v>
      </c>
      <c r="Y128" s="29">
        <v>29272304.81912905</v>
      </c>
      <c r="Z128" s="26">
        <v>508687.62859766185</v>
      </c>
      <c r="AA128" s="26">
        <v>37559179.370325804</v>
      </c>
      <c r="AB128" s="19">
        <v>6573570</v>
      </c>
      <c r="AC128" s="29">
        <v>29272304.81912905</v>
      </c>
      <c r="AD128" s="26">
        <v>508687.62859766185</v>
      </c>
      <c r="AE128" s="26">
        <v>37559179.370325804</v>
      </c>
      <c r="AF128" s="19">
        <v>6573570</v>
      </c>
      <c r="AG128" s="29">
        <v>29272304.81912905</v>
      </c>
      <c r="AH128" s="26">
        <v>508687.62859766185</v>
      </c>
      <c r="AI128" s="26">
        <v>37559179.370325804</v>
      </c>
      <c r="AJ128" s="19">
        <v>6573570</v>
      </c>
      <c r="AK128" s="29">
        <v>29272304.81912905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36735463.056354925</v>
      </c>
      <c r="H129" s="19">
        <v>6853372</v>
      </c>
      <c r="I129" s="29">
        <v>29442449.663219437</v>
      </c>
      <c r="J129" s="19">
        <v>500000</v>
      </c>
      <c r="K129" s="19">
        <v>37753794.860476717</v>
      </c>
      <c r="L129" s="19">
        <v>6853372</v>
      </c>
      <c r="M129" s="29">
        <v>29585926.557716306</v>
      </c>
      <c r="N129" s="26">
        <v>510473.19191159308</v>
      </c>
      <c r="O129" s="26">
        <v>37789850.562237397</v>
      </c>
      <c r="P129" s="19">
        <v>6853372</v>
      </c>
      <c r="Q129" s="29">
        <v>29585926.557716306</v>
      </c>
      <c r="R129" s="26">
        <v>510473.19191159308</v>
      </c>
      <c r="S129" s="26">
        <v>37789850.562237397</v>
      </c>
      <c r="T129" s="19">
        <v>6853372</v>
      </c>
      <c r="U129" s="29">
        <v>29585926.557716306</v>
      </c>
      <c r="V129" s="26">
        <v>510473.19191159308</v>
      </c>
      <c r="W129" s="26">
        <v>37789850.562237397</v>
      </c>
      <c r="X129" s="19">
        <v>6853372</v>
      </c>
      <c r="Y129" s="29">
        <v>29585926.557716306</v>
      </c>
      <c r="Z129" s="26">
        <v>510473.19191159308</v>
      </c>
      <c r="AA129" s="26">
        <v>37789850.562237397</v>
      </c>
      <c r="AB129" s="19">
        <v>6853372</v>
      </c>
      <c r="AC129" s="29">
        <v>29585926.557716306</v>
      </c>
      <c r="AD129" s="26">
        <v>510473.19191159308</v>
      </c>
      <c r="AE129" s="26">
        <v>37789850.562237397</v>
      </c>
      <c r="AF129" s="19">
        <v>6853372</v>
      </c>
      <c r="AG129" s="29">
        <v>29585926.557716306</v>
      </c>
      <c r="AH129" s="26">
        <v>510473.19191159308</v>
      </c>
      <c r="AI129" s="26">
        <v>37789850.562237397</v>
      </c>
      <c r="AJ129" s="19">
        <v>6853372</v>
      </c>
      <c r="AK129" s="29">
        <v>29585926.557716306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36874448.056354925</v>
      </c>
      <c r="H130" s="19">
        <v>7164387</v>
      </c>
      <c r="I130" s="29">
        <v>29735392.675719436</v>
      </c>
      <c r="J130" s="19">
        <v>500000</v>
      </c>
      <c r="K130" s="19">
        <v>37942779.860476717</v>
      </c>
      <c r="L130" s="19">
        <v>7164387</v>
      </c>
      <c r="M130" s="29">
        <v>29901155.303286098</v>
      </c>
      <c r="N130" s="26">
        <v>512258.75522552431</v>
      </c>
      <c r="O130" s="26">
        <v>37991094.317462921</v>
      </c>
      <c r="P130" s="19">
        <v>7164387</v>
      </c>
      <c r="Q130" s="29">
        <v>29901155.303286098</v>
      </c>
      <c r="R130" s="26">
        <v>512258.75522552431</v>
      </c>
      <c r="S130" s="26">
        <v>37991094.317462921</v>
      </c>
      <c r="T130" s="19">
        <v>7164387</v>
      </c>
      <c r="U130" s="29">
        <v>29901155.303286098</v>
      </c>
      <c r="V130" s="26">
        <v>512258.75522552431</v>
      </c>
      <c r="W130" s="26">
        <v>37991094.317462921</v>
      </c>
      <c r="X130" s="19">
        <v>7164387</v>
      </c>
      <c r="Y130" s="29">
        <v>29901155.303286098</v>
      </c>
      <c r="Z130" s="26">
        <v>512258.75522552431</v>
      </c>
      <c r="AA130" s="26">
        <v>37991094.317462921</v>
      </c>
      <c r="AB130" s="19">
        <v>7164387</v>
      </c>
      <c r="AC130" s="29">
        <v>29901155.303286098</v>
      </c>
      <c r="AD130" s="26">
        <v>512258.75522552431</v>
      </c>
      <c r="AE130" s="26">
        <v>37991094.317462921</v>
      </c>
      <c r="AF130" s="19">
        <v>7164387</v>
      </c>
      <c r="AG130" s="29">
        <v>29901155.303286098</v>
      </c>
      <c r="AH130" s="26">
        <v>512258.75522552431</v>
      </c>
      <c r="AI130" s="26">
        <v>37991094.317462921</v>
      </c>
      <c r="AJ130" s="19">
        <v>7164387</v>
      </c>
      <c r="AK130" s="29">
        <v>29901155.303286098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37041636.056354925</v>
      </c>
      <c r="H131" s="19">
        <v>7447199</v>
      </c>
      <c r="I131" s="29">
        <v>30028335.688219436</v>
      </c>
      <c r="J131" s="19">
        <v>500000</v>
      </c>
      <c r="K131" s="19">
        <v>38159967.860476717</v>
      </c>
      <c r="L131" s="19">
        <v>7447199</v>
      </c>
      <c r="M131" s="29">
        <v>30217991.055838414</v>
      </c>
      <c r="N131" s="26">
        <v>514044.31853944063</v>
      </c>
      <c r="O131" s="26">
        <v>38222326.636002362</v>
      </c>
      <c r="P131" s="19">
        <v>7447199</v>
      </c>
      <c r="Q131" s="29">
        <v>30217991.055838414</v>
      </c>
      <c r="R131" s="26">
        <v>514044.31853944063</v>
      </c>
      <c r="S131" s="26">
        <v>38222326.636002362</v>
      </c>
      <c r="T131" s="19">
        <v>7447199</v>
      </c>
      <c r="U131" s="29">
        <v>30217991.055838414</v>
      </c>
      <c r="V131" s="26">
        <v>514044.31853944063</v>
      </c>
      <c r="W131" s="26">
        <v>38222326.636002362</v>
      </c>
      <c r="X131" s="19">
        <v>7447199</v>
      </c>
      <c r="Y131" s="29">
        <v>30217991.055838414</v>
      </c>
      <c r="Z131" s="26">
        <v>514044.31853944063</v>
      </c>
      <c r="AA131" s="26">
        <v>38222326.636002362</v>
      </c>
      <c r="AB131" s="19">
        <v>7447199</v>
      </c>
      <c r="AC131" s="29">
        <v>30217991.055838414</v>
      </c>
      <c r="AD131" s="26">
        <v>514044.31853944063</v>
      </c>
      <c r="AE131" s="26">
        <v>38222326.636002362</v>
      </c>
      <c r="AF131" s="19">
        <v>7447199</v>
      </c>
      <c r="AG131" s="29">
        <v>30217991.055838414</v>
      </c>
      <c r="AH131" s="26">
        <v>514044.31853944063</v>
      </c>
      <c r="AI131" s="26">
        <v>38222326.636002362</v>
      </c>
      <c r="AJ131" s="19">
        <v>7447199</v>
      </c>
      <c r="AK131" s="29">
        <v>30217991.055838414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37047651.056354925</v>
      </c>
      <c r="H132" s="19">
        <v>7891184</v>
      </c>
      <c r="I132" s="29">
        <v>30321278.700719435</v>
      </c>
      <c r="J132" s="19">
        <v>500000</v>
      </c>
      <c r="K132" s="19">
        <v>38215982.860476717</v>
      </c>
      <c r="L132" s="19">
        <v>7891184</v>
      </c>
      <c r="M132" s="29">
        <v>30536433.815373268</v>
      </c>
      <c r="N132" s="26">
        <v>515829.88185337186</v>
      </c>
      <c r="O132" s="26">
        <v>38294171.517855734</v>
      </c>
      <c r="P132" s="19">
        <v>7891184</v>
      </c>
      <c r="Q132" s="29">
        <v>30536433.815373268</v>
      </c>
      <c r="R132" s="26">
        <v>515829.88185337186</v>
      </c>
      <c r="S132" s="26">
        <v>38294171.517855734</v>
      </c>
      <c r="T132" s="19">
        <v>7891184</v>
      </c>
      <c r="U132" s="29">
        <v>30536433.815373268</v>
      </c>
      <c r="V132" s="26">
        <v>515829.88185337186</v>
      </c>
      <c r="W132" s="26">
        <v>38294171.517855734</v>
      </c>
      <c r="X132" s="19">
        <v>7891184</v>
      </c>
      <c r="Y132" s="29">
        <v>30536433.815373268</v>
      </c>
      <c r="Z132" s="26">
        <v>515829.88185337186</v>
      </c>
      <c r="AA132" s="26">
        <v>38294171.517855734</v>
      </c>
      <c r="AB132" s="19">
        <v>7891184</v>
      </c>
      <c r="AC132" s="29">
        <v>30536433.815373268</v>
      </c>
      <c r="AD132" s="26">
        <v>515829.88185337186</v>
      </c>
      <c r="AE132" s="26">
        <v>38294171.517855734</v>
      </c>
      <c r="AF132" s="19">
        <v>7891184</v>
      </c>
      <c r="AG132" s="29">
        <v>30536433.815373268</v>
      </c>
      <c r="AH132" s="26">
        <v>515829.88185337186</v>
      </c>
      <c r="AI132" s="26">
        <v>38294171.517855734</v>
      </c>
      <c r="AJ132" s="19">
        <v>7891184</v>
      </c>
      <c r="AK132" s="29">
        <v>30536433.815373268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37009895.056354925</v>
      </c>
      <c r="H133" s="19">
        <v>8378940</v>
      </c>
      <c r="I133" s="29">
        <v>30614221.713219434</v>
      </c>
      <c r="J133" s="19">
        <v>500000</v>
      </c>
      <c r="K133" s="19">
        <v>38228226.860476717</v>
      </c>
      <c r="L133" s="19">
        <v>8378940</v>
      </c>
      <c r="M133" s="29">
        <v>30856483.581890661</v>
      </c>
      <c r="N133" s="26">
        <v>517615.44516728818</v>
      </c>
      <c r="O133" s="26">
        <v>38324030.963023022</v>
      </c>
      <c r="P133" s="19">
        <v>8378940</v>
      </c>
      <c r="Q133" s="29">
        <v>30856483.581890661</v>
      </c>
      <c r="R133" s="26">
        <v>517615.44516728818</v>
      </c>
      <c r="S133" s="26">
        <v>38324030.963023022</v>
      </c>
      <c r="T133" s="19">
        <v>8378940</v>
      </c>
      <c r="U133" s="29">
        <v>30856483.581890661</v>
      </c>
      <c r="V133" s="26">
        <v>517615.44516728818</v>
      </c>
      <c r="W133" s="26">
        <v>38324030.963023022</v>
      </c>
      <c r="X133" s="19">
        <v>8378940</v>
      </c>
      <c r="Y133" s="29">
        <v>30856483.581890661</v>
      </c>
      <c r="Z133" s="26">
        <v>517615.44516728818</v>
      </c>
      <c r="AA133" s="26">
        <v>38324030.963023022</v>
      </c>
      <c r="AB133" s="19">
        <v>8378940</v>
      </c>
      <c r="AC133" s="29">
        <v>30856483.581890661</v>
      </c>
      <c r="AD133" s="26">
        <v>517615.44516728818</v>
      </c>
      <c r="AE133" s="26">
        <v>38324030.963023022</v>
      </c>
      <c r="AF133" s="19">
        <v>8378940</v>
      </c>
      <c r="AG133" s="29">
        <v>30856483.581890661</v>
      </c>
      <c r="AH133" s="26">
        <v>517615.44516728818</v>
      </c>
      <c r="AI133" s="26">
        <v>38324030.963023022</v>
      </c>
      <c r="AJ133" s="19">
        <v>8378940</v>
      </c>
      <c r="AK133" s="29">
        <v>30856483.581890661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36861506.056354925</v>
      </c>
      <c r="H134" s="19">
        <v>8977329</v>
      </c>
      <c r="I134" s="29">
        <v>30907164.725719433</v>
      </c>
      <c r="J134" s="19">
        <v>500000</v>
      </c>
      <c r="K134" s="19">
        <v>38129837.860476717</v>
      </c>
      <c r="L134" s="19">
        <v>8977329</v>
      </c>
      <c r="M134" s="29">
        <v>31178140.355390582</v>
      </c>
      <c r="N134" s="26">
        <v>519401.00848121941</v>
      </c>
      <c r="O134" s="26">
        <v>38245042.971504241</v>
      </c>
      <c r="P134" s="19">
        <v>8977329</v>
      </c>
      <c r="Q134" s="29">
        <v>31178140.355390582</v>
      </c>
      <c r="R134" s="26">
        <v>519401.00848121941</v>
      </c>
      <c r="S134" s="26">
        <v>38245042.971504241</v>
      </c>
      <c r="T134" s="19">
        <v>8977329</v>
      </c>
      <c r="U134" s="29">
        <v>31178140.355390582</v>
      </c>
      <c r="V134" s="26">
        <v>519401.00848121941</v>
      </c>
      <c r="W134" s="26">
        <v>38245042.971504241</v>
      </c>
      <c r="X134" s="19">
        <v>8977329</v>
      </c>
      <c r="Y134" s="29">
        <v>31178140.355390582</v>
      </c>
      <c r="Z134" s="26">
        <v>519401.00848121941</v>
      </c>
      <c r="AA134" s="26">
        <v>38245042.971504241</v>
      </c>
      <c r="AB134" s="19">
        <v>8977329</v>
      </c>
      <c r="AC134" s="29">
        <v>31178140.355390582</v>
      </c>
      <c r="AD134" s="26">
        <v>519401.00848121941</v>
      </c>
      <c r="AE134" s="26">
        <v>38245042.971504241</v>
      </c>
      <c r="AF134" s="19">
        <v>8977329</v>
      </c>
      <c r="AG134" s="29">
        <v>31178140.355390582</v>
      </c>
      <c r="AH134" s="26">
        <v>519401.00848121941</v>
      </c>
      <c r="AI134" s="26">
        <v>38245042.971504241</v>
      </c>
      <c r="AJ134" s="19">
        <v>8977329</v>
      </c>
      <c r="AK134" s="29">
        <v>31178140.355390582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36992468.056354925</v>
      </c>
      <c r="H135" s="19">
        <v>9296367</v>
      </c>
      <c r="I135" s="29">
        <v>31200107.738219433</v>
      </c>
      <c r="J135" s="19">
        <v>500000</v>
      </c>
      <c r="K135" s="19">
        <v>38310799.860476717</v>
      </c>
      <c r="L135" s="19">
        <v>9296367</v>
      </c>
      <c r="M135" s="29">
        <v>31501404.135873035</v>
      </c>
      <c r="N135" s="26">
        <v>521186.57179513574</v>
      </c>
      <c r="O135" s="26">
        <v>38447191.543299377</v>
      </c>
      <c r="P135" s="19">
        <v>9296367</v>
      </c>
      <c r="Q135" s="29">
        <v>31501404.135873035</v>
      </c>
      <c r="R135" s="26">
        <v>521186.57179513574</v>
      </c>
      <c r="S135" s="26">
        <v>38447191.543299377</v>
      </c>
      <c r="T135" s="19">
        <v>9296367</v>
      </c>
      <c r="U135" s="29">
        <v>31501404.135873035</v>
      </c>
      <c r="V135" s="26">
        <v>521186.57179513574</v>
      </c>
      <c r="W135" s="26">
        <v>38447191.543299377</v>
      </c>
      <c r="X135" s="19">
        <v>9296367</v>
      </c>
      <c r="Y135" s="29">
        <v>31501404.135873035</v>
      </c>
      <c r="Z135" s="26">
        <v>521186.57179513574</v>
      </c>
      <c r="AA135" s="26">
        <v>38447191.543299377</v>
      </c>
      <c r="AB135" s="19">
        <v>9296367</v>
      </c>
      <c r="AC135" s="29">
        <v>31501404.135873035</v>
      </c>
      <c r="AD135" s="26">
        <v>521186.57179513574</v>
      </c>
      <c r="AE135" s="26">
        <v>38447191.543299377</v>
      </c>
      <c r="AF135" s="19">
        <v>9296367</v>
      </c>
      <c r="AG135" s="29">
        <v>31501404.135873035</v>
      </c>
      <c r="AH135" s="26">
        <v>521186.57179513574</v>
      </c>
      <c r="AI135" s="26">
        <v>38447191.543299377</v>
      </c>
      <c r="AJ135" s="19">
        <v>9296367</v>
      </c>
      <c r="AK135" s="29">
        <v>31501404.135873035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37092120.056354925</v>
      </c>
      <c r="H136" s="19">
        <v>9646715</v>
      </c>
      <c r="I136" s="29">
        <v>31493050.750719432</v>
      </c>
      <c r="J136" s="19">
        <v>500000</v>
      </c>
      <c r="K136" s="19">
        <v>38460451.860476717</v>
      </c>
      <c r="L136" s="19">
        <v>9646715</v>
      </c>
      <c r="M136" s="29">
        <v>31826274.923338015</v>
      </c>
      <c r="N136" s="26">
        <v>522972.13510906696</v>
      </c>
      <c r="O136" s="26">
        <v>38619815.678408444</v>
      </c>
      <c r="P136" s="19">
        <v>9646715</v>
      </c>
      <c r="Q136" s="29">
        <v>31826274.923338015</v>
      </c>
      <c r="R136" s="26">
        <v>522972.13510906696</v>
      </c>
      <c r="S136" s="26">
        <v>38619815.678408444</v>
      </c>
      <c r="T136" s="19">
        <v>9646715</v>
      </c>
      <c r="U136" s="29">
        <v>31826274.923338015</v>
      </c>
      <c r="V136" s="26">
        <v>522972.13510906696</v>
      </c>
      <c r="W136" s="26">
        <v>38619815.678408444</v>
      </c>
      <c r="X136" s="19">
        <v>9646715</v>
      </c>
      <c r="Y136" s="29">
        <v>31826274.923338015</v>
      </c>
      <c r="Z136" s="26">
        <v>522972.13510906696</v>
      </c>
      <c r="AA136" s="26">
        <v>38619815.678408444</v>
      </c>
      <c r="AB136" s="19">
        <v>9646715</v>
      </c>
      <c r="AC136" s="29">
        <v>31826274.923338015</v>
      </c>
      <c r="AD136" s="26">
        <v>522972.13510906696</v>
      </c>
      <c r="AE136" s="26">
        <v>38619815.678408444</v>
      </c>
      <c r="AF136" s="19">
        <v>9646715</v>
      </c>
      <c r="AG136" s="29">
        <v>31826274.923338015</v>
      </c>
      <c r="AH136" s="26">
        <v>522972.13510906696</v>
      </c>
      <c r="AI136" s="26">
        <v>38619815.678408444</v>
      </c>
      <c r="AJ136" s="19">
        <v>9646715</v>
      </c>
      <c r="AK136" s="29">
        <v>31826274.923338015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37167364.056354925</v>
      </c>
      <c r="H137" s="19">
        <v>10021471</v>
      </c>
      <c r="I137" s="29">
        <v>31721538.900719434</v>
      </c>
      <c r="J137" s="19">
        <v>500000</v>
      </c>
      <c r="K137" s="19">
        <v>38585695.860476717</v>
      </c>
      <c r="L137" s="19">
        <v>10021471</v>
      </c>
      <c r="M137" s="29">
        <v>32088297.855285533</v>
      </c>
      <c r="N137" s="26">
        <v>524757.69842298329</v>
      </c>
      <c r="O137" s="26">
        <v>38769817.376831427</v>
      </c>
      <c r="P137" s="19">
        <v>10021471</v>
      </c>
      <c r="Q137" s="29">
        <v>32088297.855285533</v>
      </c>
      <c r="R137" s="26">
        <v>524757.69842298329</v>
      </c>
      <c r="S137" s="26">
        <v>38769817.376831427</v>
      </c>
      <c r="T137" s="19">
        <v>10021471</v>
      </c>
      <c r="U137" s="29">
        <v>32088297.855285533</v>
      </c>
      <c r="V137" s="26">
        <v>524757.69842298329</v>
      </c>
      <c r="W137" s="26">
        <v>38769817.376831427</v>
      </c>
      <c r="X137" s="19">
        <v>10021471</v>
      </c>
      <c r="Y137" s="29">
        <v>32088297.855285533</v>
      </c>
      <c r="Z137" s="26">
        <v>524757.69842298329</v>
      </c>
      <c r="AA137" s="26">
        <v>38769817.376831427</v>
      </c>
      <c r="AB137" s="19">
        <v>10021471</v>
      </c>
      <c r="AC137" s="29">
        <v>32088297.855285533</v>
      </c>
      <c r="AD137" s="26">
        <v>524757.69842298329</v>
      </c>
      <c r="AE137" s="26">
        <v>38769817.376831427</v>
      </c>
      <c r="AF137" s="19">
        <v>10021471</v>
      </c>
      <c r="AG137" s="29">
        <v>32088297.855285533</v>
      </c>
      <c r="AH137" s="26">
        <v>524757.69842298329</v>
      </c>
      <c r="AI137" s="26">
        <v>38769817.376831427</v>
      </c>
      <c r="AJ137" s="19">
        <v>10021471</v>
      </c>
      <c r="AK137" s="29">
        <v>32088297.855285533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37148348.056354925</v>
      </c>
      <c r="H138" s="19">
        <v>10490487</v>
      </c>
      <c r="I138" s="29">
        <v>31889437.350719433</v>
      </c>
      <c r="J138" s="19">
        <v>500000</v>
      </c>
      <c r="K138" s="19">
        <v>38616679.860476717</v>
      </c>
      <c r="L138" s="19">
        <v>10490487</v>
      </c>
      <c r="M138" s="29">
        <v>32291338.094215579</v>
      </c>
      <c r="N138" s="26">
        <v>526543.26173691452</v>
      </c>
      <c r="O138" s="26">
        <v>38827344.638568342</v>
      </c>
      <c r="P138" s="19">
        <v>10490487</v>
      </c>
      <c r="Q138" s="29">
        <v>32291338.094215579</v>
      </c>
      <c r="R138" s="26">
        <v>526543.26173691452</v>
      </c>
      <c r="S138" s="26">
        <v>38827344.638568342</v>
      </c>
      <c r="T138" s="19">
        <v>10490487</v>
      </c>
      <c r="U138" s="29">
        <v>32291338.094215579</v>
      </c>
      <c r="V138" s="26">
        <v>526543.26173691452</v>
      </c>
      <c r="W138" s="26">
        <v>38827344.638568342</v>
      </c>
      <c r="X138" s="19">
        <v>10490487</v>
      </c>
      <c r="Y138" s="29">
        <v>32291338.094215579</v>
      </c>
      <c r="Z138" s="26">
        <v>526543.26173691452</v>
      </c>
      <c r="AA138" s="26">
        <v>38827344.638568342</v>
      </c>
      <c r="AB138" s="19">
        <v>10490487</v>
      </c>
      <c r="AC138" s="29">
        <v>32291338.094215579</v>
      </c>
      <c r="AD138" s="26">
        <v>526543.26173691452</v>
      </c>
      <c r="AE138" s="26">
        <v>38827344.638568342</v>
      </c>
      <c r="AF138" s="19">
        <v>10490487</v>
      </c>
      <c r="AG138" s="29">
        <v>32291338.094215579</v>
      </c>
      <c r="AH138" s="26">
        <v>526543.26173691452</v>
      </c>
      <c r="AI138" s="26">
        <v>38827344.638568342</v>
      </c>
      <c r="AJ138" s="19">
        <v>10490487</v>
      </c>
      <c r="AK138" s="29">
        <v>32291338.094215579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37117788.056354925</v>
      </c>
      <c r="H139" s="19">
        <v>10971047</v>
      </c>
      <c r="I139" s="29">
        <v>32025247.450719435</v>
      </c>
      <c r="J139" s="19">
        <v>500000</v>
      </c>
      <c r="K139" s="19">
        <v>38636119.860476717</v>
      </c>
      <c r="L139" s="19">
        <v>10971047</v>
      </c>
      <c r="M139" s="29">
        <v>32463896.99012816</v>
      </c>
      <c r="N139" s="26">
        <v>528328.82505083084</v>
      </c>
      <c r="O139" s="26">
        <v>38875113.463619173</v>
      </c>
      <c r="P139" s="19">
        <v>10971047</v>
      </c>
      <c r="Q139" s="29">
        <v>32463896.99012816</v>
      </c>
      <c r="R139" s="26">
        <v>528328.82505083084</v>
      </c>
      <c r="S139" s="26">
        <v>38875113.463619173</v>
      </c>
      <c r="T139" s="19">
        <v>10971047</v>
      </c>
      <c r="U139" s="29">
        <v>32463896.99012816</v>
      </c>
      <c r="V139" s="26">
        <v>528328.82505083084</v>
      </c>
      <c r="W139" s="26">
        <v>38875113.463619173</v>
      </c>
      <c r="X139" s="19">
        <v>10971047</v>
      </c>
      <c r="Y139" s="29">
        <v>32463896.99012816</v>
      </c>
      <c r="Z139" s="26">
        <v>528328.82505083084</v>
      </c>
      <c r="AA139" s="26">
        <v>38875113.463619173</v>
      </c>
      <c r="AB139" s="19">
        <v>10971047</v>
      </c>
      <c r="AC139" s="29">
        <v>32463896.99012816</v>
      </c>
      <c r="AD139" s="26">
        <v>528328.82505083084</v>
      </c>
      <c r="AE139" s="26">
        <v>38875113.463619173</v>
      </c>
      <c r="AF139" s="19">
        <v>10971047</v>
      </c>
      <c r="AG139" s="29">
        <v>32463896.99012816</v>
      </c>
      <c r="AH139" s="26">
        <v>528328.82505083084</v>
      </c>
      <c r="AI139" s="26">
        <v>38875113.463619173</v>
      </c>
      <c r="AJ139" s="19">
        <v>10971047</v>
      </c>
      <c r="AK139" s="29">
        <v>32463896.99012816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37073625.056354925</v>
      </c>
      <c r="H140" s="19">
        <v>11465210</v>
      </c>
      <c r="I140" s="29">
        <v>32154649.400719434</v>
      </c>
      <c r="J140" s="19">
        <v>500000</v>
      </c>
      <c r="K140" s="19">
        <v>38641956.860476717</v>
      </c>
      <c r="L140" s="19">
        <v>11465210</v>
      </c>
      <c r="M140" s="29">
        <v>32631654.743023265</v>
      </c>
      <c r="N140" s="26">
        <v>530114.38836476207</v>
      </c>
      <c r="O140" s="26">
        <v>38911064.851983935</v>
      </c>
      <c r="P140" s="19">
        <v>11465210</v>
      </c>
      <c r="Q140" s="29">
        <v>32631654.743023265</v>
      </c>
      <c r="R140" s="26">
        <v>530114.38836476207</v>
      </c>
      <c r="S140" s="26">
        <v>38911064.851983935</v>
      </c>
      <c r="T140" s="19">
        <v>11465210</v>
      </c>
      <c r="U140" s="29">
        <v>32631654.743023265</v>
      </c>
      <c r="V140" s="26">
        <v>530114.38836476207</v>
      </c>
      <c r="W140" s="26">
        <v>38911064.851983935</v>
      </c>
      <c r="X140" s="19">
        <v>11465210</v>
      </c>
      <c r="Y140" s="29">
        <v>32631654.743023265</v>
      </c>
      <c r="Z140" s="26">
        <v>530114.38836476207</v>
      </c>
      <c r="AA140" s="26">
        <v>38911064.851983935</v>
      </c>
      <c r="AB140" s="19">
        <v>11465210</v>
      </c>
      <c r="AC140" s="29">
        <v>32631654.743023265</v>
      </c>
      <c r="AD140" s="26">
        <v>530114.38836476207</v>
      </c>
      <c r="AE140" s="26">
        <v>38911064.851983935</v>
      </c>
      <c r="AF140" s="19">
        <v>11465210</v>
      </c>
      <c r="AG140" s="29">
        <v>32631654.743023265</v>
      </c>
      <c r="AH140" s="26">
        <v>530114.38836476207</v>
      </c>
      <c r="AI140" s="26">
        <v>38911064.851983935</v>
      </c>
      <c r="AJ140" s="19">
        <v>11465210</v>
      </c>
      <c r="AK140" s="29">
        <v>32631654.743023265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36974547.056354925</v>
      </c>
      <c r="H141" s="19">
        <v>12014288</v>
      </c>
      <c r="I141" s="29">
        <v>32323421.650719434</v>
      </c>
      <c r="J141" s="19">
        <v>500000</v>
      </c>
      <c r="K141" s="19">
        <v>38592878.860476717</v>
      </c>
      <c r="L141" s="19">
        <v>12014288</v>
      </c>
      <c r="M141" s="29">
        <v>32840389.80290091</v>
      </c>
      <c r="N141" s="26">
        <v>531899.95167869329</v>
      </c>
      <c r="O141" s="26">
        <v>38893886.803662628</v>
      </c>
      <c r="P141" s="19">
        <v>12014288</v>
      </c>
      <c r="Q141" s="29">
        <v>32840389.80290091</v>
      </c>
      <c r="R141" s="26">
        <v>531899.95167869329</v>
      </c>
      <c r="S141" s="26">
        <v>38893886.803662628</v>
      </c>
      <c r="T141" s="19">
        <v>12014288</v>
      </c>
      <c r="U141" s="29">
        <v>32840389.80290091</v>
      </c>
      <c r="V141" s="26">
        <v>531899.95167869329</v>
      </c>
      <c r="W141" s="26">
        <v>38893886.803662628</v>
      </c>
      <c r="X141" s="19">
        <v>12014288</v>
      </c>
      <c r="Y141" s="29">
        <v>32840389.80290091</v>
      </c>
      <c r="Z141" s="26">
        <v>531899.95167869329</v>
      </c>
      <c r="AA141" s="26">
        <v>38893886.803662628</v>
      </c>
      <c r="AB141" s="19">
        <v>12014288</v>
      </c>
      <c r="AC141" s="29">
        <v>32840389.80290091</v>
      </c>
      <c r="AD141" s="26">
        <v>531899.95167869329</v>
      </c>
      <c r="AE141" s="26">
        <v>38893886.803662628</v>
      </c>
      <c r="AF141" s="19">
        <v>12014288</v>
      </c>
      <c r="AG141" s="29">
        <v>32840389.80290091</v>
      </c>
      <c r="AH141" s="26">
        <v>531899.95167869329</v>
      </c>
      <c r="AI141" s="26">
        <v>38893886.803662628</v>
      </c>
      <c r="AJ141" s="19">
        <v>12014288</v>
      </c>
      <c r="AK141" s="29">
        <v>32840389.80290091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37144829.056354925</v>
      </c>
      <c r="H142" s="19">
        <v>12294006</v>
      </c>
      <c r="I142" s="29">
        <v>32536825.700719435</v>
      </c>
      <c r="J142" s="19">
        <v>500000</v>
      </c>
      <c r="K142" s="19">
        <v>38813160.860476717</v>
      </c>
      <c r="L142" s="19">
        <v>12294006</v>
      </c>
      <c r="M142" s="29">
        <v>33095363.669761095</v>
      </c>
      <c r="N142" s="26">
        <v>533685.51499260962</v>
      </c>
      <c r="O142" s="26">
        <v>39147854.318655238</v>
      </c>
      <c r="P142" s="19">
        <v>12294006</v>
      </c>
      <c r="Q142" s="29">
        <v>33095363.669761095</v>
      </c>
      <c r="R142" s="26">
        <v>533685.51499260962</v>
      </c>
      <c r="S142" s="26">
        <v>39147854.318655238</v>
      </c>
      <c r="T142" s="19">
        <v>12294006</v>
      </c>
      <c r="U142" s="29">
        <v>33095363.669761095</v>
      </c>
      <c r="V142" s="26">
        <v>533685.51499260962</v>
      </c>
      <c r="W142" s="26">
        <v>39147854.318655238</v>
      </c>
      <c r="X142" s="19">
        <v>12294006</v>
      </c>
      <c r="Y142" s="29">
        <v>33095363.669761095</v>
      </c>
      <c r="Z142" s="26">
        <v>533685.51499260962</v>
      </c>
      <c r="AA142" s="26">
        <v>39147854.318655238</v>
      </c>
      <c r="AB142" s="19">
        <v>12294006</v>
      </c>
      <c r="AC142" s="29">
        <v>33095363.669761095</v>
      </c>
      <c r="AD142" s="26">
        <v>533685.51499260962</v>
      </c>
      <c r="AE142" s="26">
        <v>39147854.318655238</v>
      </c>
      <c r="AF142" s="19">
        <v>12294006</v>
      </c>
      <c r="AG142" s="29">
        <v>33095363.669761095</v>
      </c>
      <c r="AH142" s="26">
        <v>533685.51499260962</v>
      </c>
      <c r="AI142" s="26">
        <v>39147854.318655238</v>
      </c>
      <c r="AJ142" s="19">
        <v>12294006</v>
      </c>
      <c r="AK142" s="29">
        <v>33095363.669761095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37242349.056354925</v>
      </c>
      <c r="H143" s="19">
        <v>12646486</v>
      </c>
      <c r="I143" s="29">
        <v>32768361.100719433</v>
      </c>
      <c r="J143" s="19">
        <v>500000</v>
      </c>
      <c r="K143" s="19">
        <v>38960680.860476717</v>
      </c>
      <c r="L143" s="19">
        <v>12646486</v>
      </c>
      <c r="M143" s="29">
        <v>33370075.893603802</v>
      </c>
      <c r="N143" s="26">
        <v>535471.07830654085</v>
      </c>
      <c r="O143" s="26">
        <v>39330845.396961778</v>
      </c>
      <c r="P143" s="19">
        <v>12646486</v>
      </c>
      <c r="Q143" s="29">
        <v>33370075.893603802</v>
      </c>
      <c r="R143" s="26">
        <v>535471.07830654085</v>
      </c>
      <c r="S143" s="26">
        <v>39330845.396961778</v>
      </c>
      <c r="T143" s="19">
        <v>12646486</v>
      </c>
      <c r="U143" s="29">
        <v>33370075.893603802</v>
      </c>
      <c r="V143" s="26">
        <v>535471.07830654085</v>
      </c>
      <c r="W143" s="26">
        <v>39330845.396961778</v>
      </c>
      <c r="X143" s="19">
        <v>12646486</v>
      </c>
      <c r="Y143" s="29">
        <v>33370075.893603802</v>
      </c>
      <c r="Z143" s="26">
        <v>535471.07830654085</v>
      </c>
      <c r="AA143" s="26">
        <v>39330845.396961778</v>
      </c>
      <c r="AB143" s="19">
        <v>12646486</v>
      </c>
      <c r="AC143" s="29">
        <v>33370075.893603802</v>
      </c>
      <c r="AD143" s="26">
        <v>535471.07830654085</v>
      </c>
      <c r="AE143" s="26">
        <v>39330845.396961778</v>
      </c>
      <c r="AF143" s="19">
        <v>12646486</v>
      </c>
      <c r="AG143" s="29">
        <v>33370075.893603802</v>
      </c>
      <c r="AH143" s="26">
        <v>535471.07830654085</v>
      </c>
      <c r="AI143" s="26">
        <v>39330845.396961778</v>
      </c>
      <c r="AJ143" s="19">
        <v>12646486</v>
      </c>
      <c r="AK143" s="29">
        <v>33370075.893603802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37280537.056354925</v>
      </c>
      <c r="H144" s="19">
        <v>13058298</v>
      </c>
      <c r="I144" s="29">
        <v>32881672.550719433</v>
      </c>
      <c r="J144" s="19">
        <v>500000</v>
      </c>
      <c r="K144" s="19">
        <v>39048868.860476717</v>
      </c>
      <c r="L144" s="19">
        <v>13058298</v>
      </c>
      <c r="M144" s="29">
        <v>33528171.174429048</v>
      </c>
      <c r="N144" s="26">
        <v>537256.64162045717</v>
      </c>
      <c r="O144" s="26">
        <v>39456290.038582236</v>
      </c>
      <c r="P144" s="19">
        <v>13058298</v>
      </c>
      <c r="Q144" s="29">
        <v>33528171.174429048</v>
      </c>
      <c r="R144" s="26">
        <v>537256.64162045717</v>
      </c>
      <c r="S144" s="26">
        <v>39456290.038582236</v>
      </c>
      <c r="T144" s="19">
        <v>13058298</v>
      </c>
      <c r="U144" s="29">
        <v>33528171.174429048</v>
      </c>
      <c r="V144" s="26">
        <v>537256.64162045717</v>
      </c>
      <c r="W144" s="26">
        <v>39456290.038582236</v>
      </c>
      <c r="X144" s="19">
        <v>13058298</v>
      </c>
      <c r="Y144" s="29">
        <v>33528171.174429048</v>
      </c>
      <c r="Z144" s="26">
        <v>537256.64162045717</v>
      </c>
      <c r="AA144" s="26">
        <v>39456290.038582236</v>
      </c>
      <c r="AB144" s="19">
        <v>13058298</v>
      </c>
      <c r="AC144" s="29">
        <v>33528171.174429048</v>
      </c>
      <c r="AD144" s="26">
        <v>537256.64162045717</v>
      </c>
      <c r="AE144" s="26">
        <v>39456290.038582236</v>
      </c>
      <c r="AF144" s="19">
        <v>13058298</v>
      </c>
      <c r="AG144" s="29">
        <v>33528171.174429048</v>
      </c>
      <c r="AH144" s="26">
        <v>537256.64162045717</v>
      </c>
      <c r="AI144" s="26">
        <v>39456290.038582236</v>
      </c>
      <c r="AJ144" s="19">
        <v>13058298</v>
      </c>
      <c r="AK144" s="29">
        <v>33528171.174429048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37279727.056354925</v>
      </c>
      <c r="H145" s="19">
        <v>13509108</v>
      </c>
      <c r="I145" s="29">
        <v>32977690.750719432</v>
      </c>
      <c r="J145" s="19">
        <v>500000</v>
      </c>
      <c r="K145" s="19">
        <v>39098058.860476717</v>
      </c>
      <c r="L145" s="19">
        <v>13509108</v>
      </c>
      <c r="M145" s="29">
        <v>33669189.374429047</v>
      </c>
      <c r="N145" s="26">
        <v>539042.2049343884</v>
      </c>
      <c r="O145" s="26">
        <v>39544522.243516624</v>
      </c>
      <c r="P145" s="19">
        <v>13509108</v>
      </c>
      <c r="Q145" s="29">
        <v>33670580.212236814</v>
      </c>
      <c r="R145" s="26">
        <v>539042.2049343884</v>
      </c>
      <c r="S145" s="26">
        <v>39544522.243516624</v>
      </c>
      <c r="T145" s="19">
        <v>13509108</v>
      </c>
      <c r="U145" s="29">
        <v>33670580.212236814</v>
      </c>
      <c r="V145" s="26">
        <v>539042.2049343884</v>
      </c>
      <c r="W145" s="26">
        <v>39544522.243516624</v>
      </c>
      <c r="X145" s="19">
        <v>13509108</v>
      </c>
      <c r="Y145" s="29">
        <v>33670580.212236814</v>
      </c>
      <c r="Z145" s="26">
        <v>539042.2049343884</v>
      </c>
      <c r="AA145" s="26">
        <v>39544522.243516624</v>
      </c>
      <c r="AB145" s="19">
        <v>13509108</v>
      </c>
      <c r="AC145" s="29">
        <v>33670580.212236814</v>
      </c>
      <c r="AD145" s="26">
        <v>539042.2049343884</v>
      </c>
      <c r="AE145" s="26">
        <v>39544522.243516624</v>
      </c>
      <c r="AF145" s="19">
        <v>13509108</v>
      </c>
      <c r="AG145" s="29">
        <v>33670580.212236814</v>
      </c>
      <c r="AH145" s="26">
        <v>539042.2049343884</v>
      </c>
      <c r="AI145" s="26">
        <v>39544522.243516624</v>
      </c>
      <c r="AJ145" s="19">
        <v>13509108</v>
      </c>
      <c r="AK145" s="29">
        <v>33670580.212236814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37226611.056354925</v>
      </c>
      <c r="H146" s="19">
        <v>14012224</v>
      </c>
      <c r="I146" s="29">
        <v>33034314.000719432</v>
      </c>
      <c r="J146" s="19">
        <v>500000</v>
      </c>
      <c r="K146" s="19">
        <v>39094942.860476717</v>
      </c>
      <c r="L146" s="19">
        <v>14012224</v>
      </c>
      <c r="M146" s="29">
        <v>33770812.624429047</v>
      </c>
      <c r="N146" s="26">
        <v>540827.76824830472</v>
      </c>
      <c r="O146" s="26">
        <v>39582234.011764929</v>
      </c>
      <c r="P146" s="19">
        <v>14012224</v>
      </c>
      <c r="Q146" s="29">
        <v>33775201.307027124</v>
      </c>
      <c r="R146" s="26">
        <v>540827.76824830472</v>
      </c>
      <c r="S146" s="26">
        <v>39582234.011764929</v>
      </c>
      <c r="T146" s="19">
        <v>14012224</v>
      </c>
      <c r="U146" s="29">
        <v>33775201.307027124</v>
      </c>
      <c r="V146" s="26">
        <v>540827.76824830472</v>
      </c>
      <c r="W146" s="26">
        <v>39582234.011764929</v>
      </c>
      <c r="X146" s="19">
        <v>14012224</v>
      </c>
      <c r="Y146" s="29">
        <v>33775201.307027124</v>
      </c>
      <c r="Z146" s="26">
        <v>540827.76824830472</v>
      </c>
      <c r="AA146" s="26">
        <v>39582234.011764929</v>
      </c>
      <c r="AB146" s="19">
        <v>14012224</v>
      </c>
      <c r="AC146" s="29">
        <v>33775201.307027124</v>
      </c>
      <c r="AD146" s="26">
        <v>540827.76824830472</v>
      </c>
      <c r="AE146" s="26">
        <v>39582234.011764929</v>
      </c>
      <c r="AF146" s="19">
        <v>14012224</v>
      </c>
      <c r="AG146" s="29">
        <v>33775201.307027124</v>
      </c>
      <c r="AH146" s="26">
        <v>540827.76824830472</v>
      </c>
      <c r="AI146" s="26">
        <v>39582234.011764929</v>
      </c>
      <c r="AJ146" s="19">
        <v>14012224</v>
      </c>
      <c r="AK146" s="29">
        <v>33775201.307027124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37132008.056354925</v>
      </c>
      <c r="H147" s="19">
        <v>14556827</v>
      </c>
      <c r="I147" s="29">
        <v>33032803.200719435</v>
      </c>
      <c r="J147" s="19">
        <v>500000</v>
      </c>
      <c r="K147" s="19">
        <v>39050339.860476717</v>
      </c>
      <c r="L147" s="19">
        <v>14556827</v>
      </c>
      <c r="M147" s="29">
        <v>33814301.824429043</v>
      </c>
      <c r="N147" s="26">
        <v>542613.33156223595</v>
      </c>
      <c r="O147" s="26">
        <v>39580244.343327165</v>
      </c>
      <c r="P147" s="19">
        <v>14556827</v>
      </c>
      <c r="Q147" s="29">
        <v>33823295.358799957</v>
      </c>
      <c r="R147" s="26">
        <v>542613.33156223595</v>
      </c>
      <c r="S147" s="26">
        <v>39580244.343327165</v>
      </c>
      <c r="T147" s="19">
        <v>14556827</v>
      </c>
      <c r="U147" s="29">
        <v>33823295.358799957</v>
      </c>
      <c r="V147" s="26">
        <v>542613.33156223595</v>
      </c>
      <c r="W147" s="26">
        <v>39580244.343327165</v>
      </c>
      <c r="X147" s="19">
        <v>14556827</v>
      </c>
      <c r="Y147" s="29">
        <v>33823295.358799957</v>
      </c>
      <c r="Z147" s="26">
        <v>542613.33156223595</v>
      </c>
      <c r="AA147" s="26">
        <v>39580244.343327165</v>
      </c>
      <c r="AB147" s="19">
        <v>14556827</v>
      </c>
      <c r="AC147" s="29">
        <v>33823295.358799957</v>
      </c>
      <c r="AD147" s="26">
        <v>542613.33156223595</v>
      </c>
      <c r="AE147" s="26">
        <v>39580244.343327165</v>
      </c>
      <c r="AF147" s="19">
        <v>14556827</v>
      </c>
      <c r="AG147" s="29">
        <v>33823295.358799957</v>
      </c>
      <c r="AH147" s="26">
        <v>542613.33156223595</v>
      </c>
      <c r="AI147" s="26">
        <v>39580244.343327165</v>
      </c>
      <c r="AJ147" s="19">
        <v>14556827</v>
      </c>
      <c r="AK147" s="29">
        <v>33823295.358799957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37076646.056354925</v>
      </c>
      <c r="H148" s="19">
        <v>15062189</v>
      </c>
      <c r="I148" s="29">
        <v>33019628.700719435</v>
      </c>
      <c r="J148" s="19">
        <v>500000</v>
      </c>
      <c r="K148" s="19">
        <v>39044977.860476717</v>
      </c>
      <c r="L148" s="19">
        <v>15062189</v>
      </c>
      <c r="M148" s="29">
        <v>33846127.324429043</v>
      </c>
      <c r="N148" s="26">
        <v>544398.89487615228</v>
      </c>
      <c r="O148" s="26">
        <v>39619281.238203317</v>
      </c>
      <c r="P148" s="19">
        <v>15062189</v>
      </c>
      <c r="Q148" s="29">
        <v>33861332.717555329</v>
      </c>
      <c r="R148" s="26">
        <v>544398.89487615228</v>
      </c>
      <c r="S148" s="26">
        <v>39619281.238203317</v>
      </c>
      <c r="T148" s="19">
        <v>15062189</v>
      </c>
      <c r="U148" s="29">
        <v>33861332.717555329</v>
      </c>
      <c r="V148" s="26">
        <v>544398.89487615228</v>
      </c>
      <c r="W148" s="26">
        <v>39619281.238203317</v>
      </c>
      <c r="X148" s="19">
        <v>15062189</v>
      </c>
      <c r="Y148" s="29">
        <v>33861332.717555329</v>
      </c>
      <c r="Z148" s="26">
        <v>544398.89487615228</v>
      </c>
      <c r="AA148" s="26">
        <v>39619281.238203317</v>
      </c>
      <c r="AB148" s="19">
        <v>15062189</v>
      </c>
      <c r="AC148" s="29">
        <v>33861332.717555329</v>
      </c>
      <c r="AD148" s="26">
        <v>544398.89487615228</v>
      </c>
      <c r="AE148" s="26">
        <v>39619281.238203317</v>
      </c>
      <c r="AF148" s="19">
        <v>15062189</v>
      </c>
      <c r="AG148" s="29">
        <v>33861332.717555329</v>
      </c>
      <c r="AH148" s="26">
        <v>544398.89487615228</v>
      </c>
      <c r="AI148" s="26">
        <v>39619281.238203317</v>
      </c>
      <c r="AJ148" s="19">
        <v>15062189</v>
      </c>
      <c r="AK148" s="29">
        <v>33861332.717555329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37288684.056354925</v>
      </c>
      <c r="H149" s="19">
        <v>15300151</v>
      </c>
      <c r="I149" s="29">
        <v>33237417.050719433</v>
      </c>
      <c r="J149" s="19">
        <v>500000</v>
      </c>
      <c r="K149" s="19">
        <v>39307015.860476717</v>
      </c>
      <c r="L149" s="19">
        <v>15300151</v>
      </c>
      <c r="M149" s="29">
        <v>34108915.674429044</v>
      </c>
      <c r="N149" s="26">
        <v>546184.4581900835</v>
      </c>
      <c r="O149" s="26">
        <v>39927503.6963934</v>
      </c>
      <c r="P149" s="19">
        <v>15300151</v>
      </c>
      <c r="Q149" s="29">
        <v>34131939.933293223</v>
      </c>
      <c r="R149" s="26">
        <v>546184.4581900835</v>
      </c>
      <c r="S149" s="26">
        <v>39927503.6963934</v>
      </c>
      <c r="T149" s="19">
        <v>15300151</v>
      </c>
      <c r="U149" s="29">
        <v>34131939.933293223</v>
      </c>
      <c r="V149" s="26">
        <v>546184.4581900835</v>
      </c>
      <c r="W149" s="26">
        <v>39927503.6963934</v>
      </c>
      <c r="X149" s="19">
        <v>15300151</v>
      </c>
      <c r="Y149" s="29">
        <v>34131939.933293223</v>
      </c>
      <c r="Z149" s="26">
        <v>546184.4581900835</v>
      </c>
      <c r="AA149" s="26">
        <v>39927503.6963934</v>
      </c>
      <c r="AB149" s="19">
        <v>15300151</v>
      </c>
      <c r="AC149" s="29">
        <v>34131939.933293223</v>
      </c>
      <c r="AD149" s="26">
        <v>546184.4581900835</v>
      </c>
      <c r="AE149" s="26">
        <v>39927503.6963934</v>
      </c>
      <c r="AF149" s="19">
        <v>15300151</v>
      </c>
      <c r="AG149" s="29">
        <v>34131939.933293223</v>
      </c>
      <c r="AH149" s="26">
        <v>546184.4581900835</v>
      </c>
      <c r="AI149" s="26">
        <v>39927503.6963934</v>
      </c>
      <c r="AJ149" s="19">
        <v>15300151</v>
      </c>
      <c r="AK149" s="29">
        <v>34131939.933293223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37462728.056354925</v>
      </c>
      <c r="H150" s="19">
        <v>15576107</v>
      </c>
      <c r="I150" s="29">
        <v>33404585.350719433</v>
      </c>
      <c r="J150" s="19">
        <v>500000</v>
      </c>
      <c r="K150" s="19">
        <v>39531059.860476717</v>
      </c>
      <c r="L150" s="19">
        <v>15576107</v>
      </c>
      <c r="M150" s="29">
        <v>34321083.974429049</v>
      </c>
      <c r="N150" s="26">
        <v>547970.02150401473</v>
      </c>
      <c r="O150" s="26">
        <v>40199517.717897415</v>
      </c>
      <c r="P150" s="19">
        <v>15576107</v>
      </c>
      <c r="Q150" s="29">
        <v>34353534.106013663</v>
      </c>
      <c r="R150" s="26">
        <v>547970.02150401473</v>
      </c>
      <c r="S150" s="26">
        <v>40199517.717897415</v>
      </c>
      <c r="T150" s="19">
        <v>15576107</v>
      </c>
      <c r="U150" s="29">
        <v>34353534.106013663</v>
      </c>
      <c r="V150" s="26">
        <v>547970.02150401473</v>
      </c>
      <c r="W150" s="26">
        <v>40199517.717897415</v>
      </c>
      <c r="X150" s="19">
        <v>15576107</v>
      </c>
      <c r="Y150" s="29">
        <v>34353534.106013663</v>
      </c>
      <c r="Z150" s="26">
        <v>547970.02150401473</v>
      </c>
      <c r="AA150" s="26">
        <v>40199517.717897415</v>
      </c>
      <c r="AB150" s="19">
        <v>15576107</v>
      </c>
      <c r="AC150" s="29">
        <v>34353534.106013663</v>
      </c>
      <c r="AD150" s="26">
        <v>547970.02150401473</v>
      </c>
      <c r="AE150" s="26">
        <v>40199517.717897415</v>
      </c>
      <c r="AF150" s="19">
        <v>15576107</v>
      </c>
      <c r="AG150" s="29">
        <v>34353534.106013663</v>
      </c>
      <c r="AH150" s="26">
        <v>547970.02150401473</v>
      </c>
      <c r="AI150" s="26">
        <v>40199517.717897415</v>
      </c>
      <c r="AJ150" s="19">
        <v>15576107</v>
      </c>
      <c r="AK150" s="29">
        <v>34353534.106013663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37547863.056354925</v>
      </c>
      <c r="H151" s="19">
        <v>15940972</v>
      </c>
      <c r="I151" s="29">
        <v>33545222.600719433</v>
      </c>
      <c r="J151" s="19">
        <v>500000</v>
      </c>
      <c r="K151" s="19">
        <v>39666194.860476717</v>
      </c>
      <c r="L151" s="19">
        <v>15940972</v>
      </c>
      <c r="M151" s="29">
        <v>34506721.224429049</v>
      </c>
      <c r="N151" s="26">
        <v>549755.58481793106</v>
      </c>
      <c r="O151" s="26">
        <v>40384408.302715346</v>
      </c>
      <c r="P151" s="19">
        <v>15940972</v>
      </c>
      <c r="Q151" s="29">
        <v>34550204.235716633</v>
      </c>
      <c r="R151" s="26">
        <v>549755.58481793106</v>
      </c>
      <c r="S151" s="26">
        <v>40384408.302715346</v>
      </c>
      <c r="T151" s="19">
        <v>15940972</v>
      </c>
      <c r="U151" s="29">
        <v>34550204.235716633</v>
      </c>
      <c r="V151" s="26">
        <v>549755.58481793106</v>
      </c>
      <c r="W151" s="26">
        <v>40384408.302715346</v>
      </c>
      <c r="X151" s="19">
        <v>15940972</v>
      </c>
      <c r="Y151" s="29">
        <v>34550204.235716633</v>
      </c>
      <c r="Z151" s="26">
        <v>549755.58481793106</v>
      </c>
      <c r="AA151" s="26">
        <v>40384408.302715346</v>
      </c>
      <c r="AB151" s="19">
        <v>15940972</v>
      </c>
      <c r="AC151" s="29">
        <v>34550204.235716633</v>
      </c>
      <c r="AD151" s="26">
        <v>549755.58481793106</v>
      </c>
      <c r="AE151" s="26">
        <v>40384408.302715346</v>
      </c>
      <c r="AF151" s="19">
        <v>15940972</v>
      </c>
      <c r="AG151" s="29">
        <v>34550204.235716633</v>
      </c>
      <c r="AH151" s="26">
        <v>549755.58481793106</v>
      </c>
      <c r="AI151" s="26">
        <v>40384408.302715346</v>
      </c>
      <c r="AJ151" s="19">
        <v>15940972</v>
      </c>
      <c r="AK151" s="29">
        <v>34550204.235716633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37515753.056354925</v>
      </c>
      <c r="H152" s="19">
        <v>16423082</v>
      </c>
      <c r="I152" s="29">
        <v>33709832.400719434</v>
      </c>
      <c r="J152" s="19">
        <v>500000</v>
      </c>
      <c r="K152" s="19">
        <v>39684084.860476717</v>
      </c>
      <c r="L152" s="19">
        <v>16423082</v>
      </c>
      <c r="M152" s="29">
        <v>34716331.024429053</v>
      </c>
      <c r="N152" s="26">
        <v>550000</v>
      </c>
      <c r="O152" s="26">
        <v>40452298.302715346</v>
      </c>
      <c r="P152" s="19">
        <v>16423082</v>
      </c>
      <c r="Q152" s="29">
        <v>34772453.922402129</v>
      </c>
      <c r="R152" s="26">
        <v>551541.14813186228</v>
      </c>
      <c r="S152" s="26">
        <v>40453839.450847208</v>
      </c>
      <c r="T152" s="19">
        <v>16423082</v>
      </c>
      <c r="U152" s="29">
        <v>34772453.922402129</v>
      </c>
      <c r="V152" s="26">
        <v>551541.14813186228</v>
      </c>
      <c r="W152" s="26">
        <v>40453839.450847208</v>
      </c>
      <c r="X152" s="19">
        <v>16423082</v>
      </c>
      <c r="Y152" s="29">
        <v>34772453.922402129</v>
      </c>
      <c r="Z152" s="26">
        <v>551541.14813186228</v>
      </c>
      <c r="AA152" s="26">
        <v>40453839.450847208</v>
      </c>
      <c r="AB152" s="19">
        <v>16423082</v>
      </c>
      <c r="AC152" s="29">
        <v>34772453.922402129</v>
      </c>
      <c r="AD152" s="26">
        <v>551541.14813186228</v>
      </c>
      <c r="AE152" s="26">
        <v>40453839.450847208</v>
      </c>
      <c r="AF152" s="19">
        <v>16423082</v>
      </c>
      <c r="AG152" s="29">
        <v>34772453.922402129</v>
      </c>
      <c r="AH152" s="26">
        <v>551541.14813186228</v>
      </c>
      <c r="AI152" s="26">
        <v>40453839.450847208</v>
      </c>
      <c r="AJ152" s="19">
        <v>16423082</v>
      </c>
      <c r="AK152" s="29">
        <v>34772453.922402129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37513299.056354925</v>
      </c>
      <c r="H153" s="19">
        <v>16875536</v>
      </c>
      <c r="I153" s="29">
        <v>33737445.150719434</v>
      </c>
      <c r="J153" s="19">
        <v>500000</v>
      </c>
      <c r="K153" s="19">
        <v>39731630.860476717</v>
      </c>
      <c r="L153" s="19">
        <v>16875536</v>
      </c>
      <c r="M153" s="29">
        <v>34788943.774429053</v>
      </c>
      <c r="N153" s="26">
        <v>550000</v>
      </c>
      <c r="O153" s="26">
        <v>40549844.302715346</v>
      </c>
      <c r="P153" s="19">
        <v>16875536</v>
      </c>
      <c r="Q153" s="29">
        <v>34859313.566070162</v>
      </c>
      <c r="R153" s="26">
        <v>553326.71144577861</v>
      </c>
      <c r="S153" s="26">
        <v>40554712.162292987</v>
      </c>
      <c r="T153" s="19">
        <v>16875536</v>
      </c>
      <c r="U153" s="29">
        <v>34859313.566070162</v>
      </c>
      <c r="V153" s="26">
        <v>553326.71144577861</v>
      </c>
      <c r="W153" s="26">
        <v>40554712.162292987</v>
      </c>
      <c r="X153" s="19">
        <v>16875536</v>
      </c>
      <c r="Y153" s="29">
        <v>34859313.566070162</v>
      </c>
      <c r="Z153" s="26">
        <v>553326.71144577861</v>
      </c>
      <c r="AA153" s="26">
        <v>40554712.162292987</v>
      </c>
      <c r="AB153" s="19">
        <v>16875536</v>
      </c>
      <c r="AC153" s="29">
        <v>34859313.566070162</v>
      </c>
      <c r="AD153" s="26">
        <v>553326.71144577861</v>
      </c>
      <c r="AE153" s="26">
        <v>40554712.162292987</v>
      </c>
      <c r="AF153" s="19">
        <v>16875536</v>
      </c>
      <c r="AG153" s="29">
        <v>34859313.566070162</v>
      </c>
      <c r="AH153" s="26">
        <v>553326.71144577861</v>
      </c>
      <c r="AI153" s="26">
        <v>40554712.162292987</v>
      </c>
      <c r="AJ153" s="19">
        <v>16875536</v>
      </c>
      <c r="AK153" s="29">
        <v>34859313.566070162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37591393.056354925</v>
      </c>
      <c r="H154" s="19">
        <v>17247442</v>
      </c>
      <c r="I154" s="29">
        <v>33727852.550719433</v>
      </c>
      <c r="J154" s="19">
        <v>500000</v>
      </c>
      <c r="K154" s="19">
        <v>39859724.860476717</v>
      </c>
      <c r="L154" s="19">
        <v>17247442</v>
      </c>
      <c r="M154" s="29">
        <v>34824351.174429044</v>
      </c>
      <c r="N154" s="26">
        <v>550000</v>
      </c>
      <c r="O154" s="26">
        <v>40727938.302715346</v>
      </c>
      <c r="P154" s="19">
        <v>17247442</v>
      </c>
      <c r="Q154" s="29">
        <v>34910574.866720721</v>
      </c>
      <c r="R154" s="26">
        <v>555112.27475970984</v>
      </c>
      <c r="S154" s="26">
        <v>40737918.437052697</v>
      </c>
      <c r="T154" s="19">
        <v>17247442</v>
      </c>
      <c r="U154" s="29">
        <v>34910574.866720721</v>
      </c>
      <c r="V154" s="26">
        <v>555112.27475970984</v>
      </c>
      <c r="W154" s="26">
        <v>40737918.437052697</v>
      </c>
      <c r="X154" s="19">
        <v>17247442</v>
      </c>
      <c r="Y154" s="29">
        <v>34910574.866720721</v>
      </c>
      <c r="Z154" s="26">
        <v>555112.27475970984</v>
      </c>
      <c r="AA154" s="26">
        <v>40737918.437052697</v>
      </c>
      <c r="AB154" s="19">
        <v>17247442</v>
      </c>
      <c r="AC154" s="29">
        <v>34910574.866720721</v>
      </c>
      <c r="AD154" s="26">
        <v>555112.27475970984</v>
      </c>
      <c r="AE154" s="26">
        <v>40737918.437052697</v>
      </c>
      <c r="AF154" s="19">
        <v>17247442</v>
      </c>
      <c r="AG154" s="29">
        <v>34910574.866720721</v>
      </c>
      <c r="AH154" s="26">
        <v>555112.27475970984</v>
      </c>
      <c r="AI154" s="26">
        <v>40737918.437052697</v>
      </c>
      <c r="AJ154" s="19">
        <v>17247442</v>
      </c>
      <c r="AK154" s="29">
        <v>34910574.866720721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37706714.056354925</v>
      </c>
      <c r="H155" s="19">
        <v>17582121</v>
      </c>
      <c r="I155" s="29">
        <v>33624221.900719434</v>
      </c>
      <c r="J155" s="19">
        <v>500000</v>
      </c>
      <c r="K155" s="19">
        <v>40025045.860476717</v>
      </c>
      <c r="L155" s="19">
        <v>17582121</v>
      </c>
      <c r="M155" s="29">
        <v>34765720.524429053</v>
      </c>
      <c r="N155" s="26">
        <v>550000</v>
      </c>
      <c r="O155" s="26">
        <v>40943259.302715346</v>
      </c>
      <c r="P155" s="19">
        <v>17582121</v>
      </c>
      <c r="Q155" s="29">
        <v>34869405.124353819</v>
      </c>
      <c r="R155" s="26">
        <v>556897.83807362616</v>
      </c>
      <c r="S155" s="26">
        <v>40960137.275126323</v>
      </c>
      <c r="T155" s="19">
        <v>17582121</v>
      </c>
      <c r="U155" s="29">
        <v>34869405.124353819</v>
      </c>
      <c r="V155" s="26">
        <v>556897.83807362616</v>
      </c>
      <c r="W155" s="26">
        <v>40960137.275126323</v>
      </c>
      <c r="X155" s="19">
        <v>17582121</v>
      </c>
      <c r="Y155" s="29">
        <v>34869405.124353819</v>
      </c>
      <c r="Z155" s="26">
        <v>556897.83807362616</v>
      </c>
      <c r="AA155" s="26">
        <v>40960137.275126323</v>
      </c>
      <c r="AB155" s="19">
        <v>17582121</v>
      </c>
      <c r="AC155" s="29">
        <v>34869405.124353819</v>
      </c>
      <c r="AD155" s="26">
        <v>556897.83807362616</v>
      </c>
      <c r="AE155" s="26">
        <v>40960137.275126323</v>
      </c>
      <c r="AF155" s="19">
        <v>17582121</v>
      </c>
      <c r="AG155" s="29">
        <v>34869405.124353819</v>
      </c>
      <c r="AH155" s="26">
        <v>556897.83807362616</v>
      </c>
      <c r="AI155" s="26">
        <v>40960137.275126323</v>
      </c>
      <c r="AJ155" s="19">
        <v>17582121</v>
      </c>
      <c r="AK155" s="29">
        <v>34869405.124353819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38014995.056354925</v>
      </c>
      <c r="H156" s="19">
        <v>17723840</v>
      </c>
      <c r="I156" s="29">
        <v>33758039.60071943</v>
      </c>
      <c r="J156" s="19">
        <v>500000</v>
      </c>
      <c r="K156" s="19">
        <v>40383326.860476717</v>
      </c>
      <c r="L156" s="19">
        <v>17723840</v>
      </c>
      <c r="M156" s="29">
        <v>34944538.224429049</v>
      </c>
      <c r="N156" s="26">
        <v>550000</v>
      </c>
      <c r="O156" s="26">
        <v>41351540.302715346</v>
      </c>
      <c r="P156" s="19">
        <v>17723840</v>
      </c>
      <c r="Q156" s="29">
        <v>35067290.738969445</v>
      </c>
      <c r="R156" s="26">
        <v>558683.40138755739</v>
      </c>
      <c r="S156" s="26">
        <v>41377101.67651388</v>
      </c>
      <c r="T156" s="19">
        <v>17723840</v>
      </c>
      <c r="U156" s="29">
        <v>35067290.738969445</v>
      </c>
      <c r="V156" s="26">
        <v>558683.40138755739</v>
      </c>
      <c r="W156" s="26">
        <v>41377101.67651388</v>
      </c>
      <c r="X156" s="19">
        <v>17723840</v>
      </c>
      <c r="Y156" s="29">
        <v>35067290.738969445</v>
      </c>
      <c r="Z156" s="26">
        <v>558683.40138755739</v>
      </c>
      <c r="AA156" s="26">
        <v>41377101.67651388</v>
      </c>
      <c r="AB156" s="19">
        <v>17723840</v>
      </c>
      <c r="AC156" s="29">
        <v>35067290.738969445</v>
      </c>
      <c r="AD156" s="26">
        <v>558683.40138755739</v>
      </c>
      <c r="AE156" s="26">
        <v>41377101.67651388</v>
      </c>
      <c r="AF156" s="19">
        <v>17723840</v>
      </c>
      <c r="AG156" s="29">
        <v>35067290.738969445</v>
      </c>
      <c r="AH156" s="26">
        <v>558683.40138755739</v>
      </c>
      <c r="AI156" s="26">
        <v>41377101.67651388</v>
      </c>
      <c r="AJ156" s="19">
        <v>17723840</v>
      </c>
      <c r="AK156" s="29">
        <v>35067290.738969445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38272654.056354925</v>
      </c>
      <c r="H157" s="19">
        <v>17916181</v>
      </c>
      <c r="I157" s="29">
        <v>33865243.800719433</v>
      </c>
      <c r="J157" s="19">
        <v>500000</v>
      </c>
      <c r="K157" s="19">
        <v>40690985.860476717</v>
      </c>
      <c r="L157" s="19">
        <v>17916181</v>
      </c>
      <c r="M157" s="29">
        <v>35096742.424429044</v>
      </c>
      <c r="N157" s="26">
        <v>550000</v>
      </c>
      <c r="O157" s="26">
        <v>41709199.302715346</v>
      </c>
      <c r="P157" s="19">
        <v>17916181</v>
      </c>
      <c r="Q157" s="29">
        <v>35240169.8605676</v>
      </c>
      <c r="R157" s="26">
        <v>560468.96470147371</v>
      </c>
      <c r="S157" s="26">
        <v>41745229.641215354</v>
      </c>
      <c r="T157" s="19">
        <v>17916181</v>
      </c>
      <c r="U157" s="29">
        <v>35240169.8605676</v>
      </c>
      <c r="V157" s="26">
        <v>560468.96470147371</v>
      </c>
      <c r="W157" s="26">
        <v>41745229.641215354</v>
      </c>
      <c r="X157" s="19">
        <v>17916181</v>
      </c>
      <c r="Y157" s="29">
        <v>35240169.8605676</v>
      </c>
      <c r="Z157" s="26">
        <v>560468.96470147371</v>
      </c>
      <c r="AA157" s="26">
        <v>41745229.641215354</v>
      </c>
      <c r="AB157" s="19">
        <v>17916181</v>
      </c>
      <c r="AC157" s="29">
        <v>35240169.8605676</v>
      </c>
      <c r="AD157" s="26">
        <v>560468.96470147371</v>
      </c>
      <c r="AE157" s="26">
        <v>41745229.641215354</v>
      </c>
      <c r="AF157" s="19">
        <v>17916181</v>
      </c>
      <c r="AG157" s="29">
        <v>35240169.8605676</v>
      </c>
      <c r="AH157" s="26">
        <v>560468.96470147371</v>
      </c>
      <c r="AI157" s="26">
        <v>41745229.641215354</v>
      </c>
      <c r="AJ157" s="19">
        <v>17916181</v>
      </c>
      <c r="AK157" s="29">
        <v>35240169.8605676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38395962.056354925</v>
      </c>
      <c r="H158" s="19">
        <v>18242873</v>
      </c>
      <c r="I158" s="29">
        <v>33951701.200719431</v>
      </c>
      <c r="J158" s="19">
        <v>500000</v>
      </c>
      <c r="K158" s="19">
        <v>40864293.860476717</v>
      </c>
      <c r="L158" s="19">
        <v>18242873</v>
      </c>
      <c r="M158" s="29">
        <v>35228199.824429043</v>
      </c>
      <c r="N158" s="26">
        <v>550000</v>
      </c>
      <c r="O158" s="26">
        <v>41932507.302715346</v>
      </c>
      <c r="P158" s="19">
        <v>18242873</v>
      </c>
      <c r="Q158" s="29">
        <v>35393909.189148284</v>
      </c>
      <c r="R158" s="26">
        <v>562254.52801540494</v>
      </c>
      <c r="S158" s="26">
        <v>41980792.169230759</v>
      </c>
      <c r="T158" s="19">
        <v>18242873</v>
      </c>
      <c r="U158" s="29">
        <v>35393909.189148284</v>
      </c>
      <c r="V158" s="26">
        <v>562254.52801540494</v>
      </c>
      <c r="W158" s="26">
        <v>41980792.169230759</v>
      </c>
      <c r="X158" s="19">
        <v>18242873</v>
      </c>
      <c r="Y158" s="29">
        <v>35393909.189148284</v>
      </c>
      <c r="Z158" s="26">
        <v>562254.52801540494</v>
      </c>
      <c r="AA158" s="26">
        <v>41980792.169230759</v>
      </c>
      <c r="AB158" s="19">
        <v>18242873</v>
      </c>
      <c r="AC158" s="29">
        <v>35393909.189148284</v>
      </c>
      <c r="AD158" s="26">
        <v>562254.52801540494</v>
      </c>
      <c r="AE158" s="26">
        <v>41980792.169230759</v>
      </c>
      <c r="AF158" s="19">
        <v>18242873</v>
      </c>
      <c r="AG158" s="29">
        <v>35393909.189148284</v>
      </c>
      <c r="AH158" s="26">
        <v>562254.52801540494</v>
      </c>
      <c r="AI158" s="26">
        <v>41980792.169230759</v>
      </c>
      <c r="AJ158" s="19">
        <v>18242873</v>
      </c>
      <c r="AK158" s="29">
        <v>35393909.189148284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38397000.056354925</v>
      </c>
      <c r="H159" s="19">
        <v>18691835</v>
      </c>
      <c r="I159" s="29">
        <v>33958037.60071943</v>
      </c>
      <c r="J159" s="19">
        <v>500000</v>
      </c>
      <c r="K159" s="19">
        <v>40915331.860476717</v>
      </c>
      <c r="L159" s="19">
        <v>18691835</v>
      </c>
      <c r="M159" s="29">
        <v>35279536.224429049</v>
      </c>
      <c r="N159" s="26">
        <v>550000</v>
      </c>
      <c r="O159" s="26">
        <v>42033545.302715346</v>
      </c>
      <c r="P159" s="19">
        <v>18691835</v>
      </c>
      <c r="Q159" s="29">
        <v>35469134.524711512</v>
      </c>
      <c r="R159" s="26">
        <v>564040.09132933617</v>
      </c>
      <c r="S159" s="26">
        <v>42095870.260560095</v>
      </c>
      <c r="T159" s="19">
        <v>18691835</v>
      </c>
      <c r="U159" s="29">
        <v>35469134.524711512</v>
      </c>
      <c r="V159" s="26">
        <v>564040.09132933617</v>
      </c>
      <c r="W159" s="26">
        <v>42095870.260560095</v>
      </c>
      <c r="X159" s="19">
        <v>18691835</v>
      </c>
      <c r="Y159" s="29">
        <v>35469134.524711512</v>
      </c>
      <c r="Z159" s="26">
        <v>564040.09132933617</v>
      </c>
      <c r="AA159" s="26">
        <v>42095870.260560095</v>
      </c>
      <c r="AB159" s="19">
        <v>18691835</v>
      </c>
      <c r="AC159" s="29">
        <v>35469134.524711512</v>
      </c>
      <c r="AD159" s="26">
        <v>564040.09132933617</v>
      </c>
      <c r="AE159" s="26">
        <v>42095870.260560095</v>
      </c>
      <c r="AF159" s="19">
        <v>18691835</v>
      </c>
      <c r="AG159" s="29">
        <v>35469134.524711512</v>
      </c>
      <c r="AH159" s="26">
        <v>564040.09132933617</v>
      </c>
      <c r="AI159" s="26">
        <v>42095870.260560095</v>
      </c>
      <c r="AJ159" s="19">
        <v>18691835</v>
      </c>
      <c r="AK159" s="29">
        <v>35469134.524711512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38361280.056354925</v>
      </c>
      <c r="H160" s="19">
        <v>19177555</v>
      </c>
      <c r="I160" s="29">
        <v>33954561.60071943</v>
      </c>
      <c r="J160" s="19">
        <v>500000</v>
      </c>
      <c r="K160" s="19">
        <v>40929611.860476717</v>
      </c>
      <c r="L160" s="19">
        <v>19177555</v>
      </c>
      <c r="M160" s="29">
        <v>35321060.224429049</v>
      </c>
      <c r="N160" s="26">
        <v>550000</v>
      </c>
      <c r="O160" s="26">
        <v>42097825.302715346</v>
      </c>
      <c r="P160" s="19">
        <v>19177555</v>
      </c>
      <c r="Q160" s="29">
        <v>35536154.467257261</v>
      </c>
      <c r="R160" s="26">
        <v>565825.65464325249</v>
      </c>
      <c r="S160" s="26">
        <v>42175975.915203348</v>
      </c>
      <c r="T160" s="19">
        <v>19177555</v>
      </c>
      <c r="U160" s="29">
        <v>35536154.467257261</v>
      </c>
      <c r="V160" s="26">
        <v>565825.65464325249</v>
      </c>
      <c r="W160" s="26">
        <v>42175975.915203348</v>
      </c>
      <c r="X160" s="19">
        <v>19177555</v>
      </c>
      <c r="Y160" s="29">
        <v>35536154.467257261</v>
      </c>
      <c r="Z160" s="26">
        <v>565825.65464325249</v>
      </c>
      <c r="AA160" s="26">
        <v>42175975.915203348</v>
      </c>
      <c r="AB160" s="19">
        <v>19177555</v>
      </c>
      <c r="AC160" s="29">
        <v>35536154.467257261</v>
      </c>
      <c r="AD160" s="26">
        <v>565825.65464325249</v>
      </c>
      <c r="AE160" s="26">
        <v>42175975.915203348</v>
      </c>
      <c r="AF160" s="19">
        <v>19177555</v>
      </c>
      <c r="AG160" s="29">
        <v>35536154.467257261</v>
      </c>
      <c r="AH160" s="26">
        <v>565825.65464325249</v>
      </c>
      <c r="AI160" s="26">
        <v>42175975.915203348</v>
      </c>
      <c r="AJ160" s="19">
        <v>19177555</v>
      </c>
      <c r="AK160" s="29">
        <v>35536154.467257261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38306787.056354925</v>
      </c>
      <c r="H161" s="19">
        <v>19682048</v>
      </c>
      <c r="I161" s="29">
        <v>33939523.050719433</v>
      </c>
      <c r="J161" s="19">
        <v>500000</v>
      </c>
      <c r="K161" s="19">
        <v>40925118.860476717</v>
      </c>
      <c r="L161" s="19">
        <v>19682048</v>
      </c>
      <c r="M161" s="29">
        <v>35351021.674429044</v>
      </c>
      <c r="N161" s="26">
        <v>550000</v>
      </c>
      <c r="O161" s="26">
        <v>42143332.302715346</v>
      </c>
      <c r="P161" s="19">
        <v>19682048</v>
      </c>
      <c r="Q161" s="29">
        <v>35593218.866785541</v>
      </c>
      <c r="R161" s="26">
        <v>567611.21795718372</v>
      </c>
      <c r="S161" s="26">
        <v>42239094.133160532</v>
      </c>
      <c r="T161" s="19">
        <v>19682048</v>
      </c>
      <c r="U161" s="29">
        <v>35593218.866785541</v>
      </c>
      <c r="V161" s="26">
        <v>567611.21795718372</v>
      </c>
      <c r="W161" s="26">
        <v>42239094.133160532</v>
      </c>
      <c r="X161" s="19">
        <v>19682048</v>
      </c>
      <c r="Y161" s="29">
        <v>35593218.866785541</v>
      </c>
      <c r="Z161" s="26">
        <v>567611.21795718372</v>
      </c>
      <c r="AA161" s="26">
        <v>42239094.133160532</v>
      </c>
      <c r="AB161" s="19">
        <v>19682048</v>
      </c>
      <c r="AC161" s="29">
        <v>35593218.866785541</v>
      </c>
      <c r="AD161" s="26">
        <v>567611.21795718372</v>
      </c>
      <c r="AE161" s="26">
        <v>42239094.133160532</v>
      </c>
      <c r="AF161" s="19">
        <v>19682048</v>
      </c>
      <c r="AG161" s="29">
        <v>35593218.866785541</v>
      </c>
      <c r="AH161" s="26">
        <v>567611.21795718372</v>
      </c>
      <c r="AI161" s="26">
        <v>42239094.133160532</v>
      </c>
      <c r="AJ161" s="19">
        <v>19682048</v>
      </c>
      <c r="AK161" s="29">
        <v>35593218.866785541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38349284.056354925</v>
      </c>
      <c r="H162" s="19">
        <v>20089551</v>
      </c>
      <c r="I162" s="29">
        <v>33877806.750719436</v>
      </c>
      <c r="J162" s="19">
        <v>500000</v>
      </c>
      <c r="K162" s="19">
        <v>41017615.860476717</v>
      </c>
      <c r="L162" s="19">
        <v>20089551</v>
      </c>
      <c r="M162" s="29">
        <v>35334305.374429047</v>
      </c>
      <c r="N162" s="26">
        <v>550000</v>
      </c>
      <c r="O162" s="26">
        <v>42285829.302715346</v>
      </c>
      <c r="P162" s="19">
        <v>20089551</v>
      </c>
      <c r="Q162" s="29">
        <v>35605212.523296364</v>
      </c>
      <c r="R162" s="26">
        <v>569396.78127110004</v>
      </c>
      <c r="S162" s="26">
        <v>42400987.914431632</v>
      </c>
      <c r="T162" s="19">
        <v>20089551</v>
      </c>
      <c r="U162" s="29">
        <v>35605212.523296364</v>
      </c>
      <c r="V162" s="26">
        <v>569396.78127110004</v>
      </c>
      <c r="W162" s="26">
        <v>42400987.914431632</v>
      </c>
      <c r="X162" s="19">
        <v>20089551</v>
      </c>
      <c r="Y162" s="29">
        <v>35605212.523296364</v>
      </c>
      <c r="Z162" s="26">
        <v>569396.78127110004</v>
      </c>
      <c r="AA162" s="26">
        <v>42400987.914431632</v>
      </c>
      <c r="AB162" s="19">
        <v>20089551</v>
      </c>
      <c r="AC162" s="29">
        <v>35605212.523296364</v>
      </c>
      <c r="AD162" s="26">
        <v>569396.78127110004</v>
      </c>
      <c r="AE162" s="26">
        <v>42400987.914431632</v>
      </c>
      <c r="AF162" s="19">
        <v>20089551</v>
      </c>
      <c r="AG162" s="29">
        <v>35605212.523296364</v>
      </c>
      <c r="AH162" s="26">
        <v>569396.78127110004</v>
      </c>
      <c r="AI162" s="26">
        <v>42400987.914431632</v>
      </c>
      <c r="AJ162" s="19">
        <v>20089551</v>
      </c>
      <c r="AK162" s="29">
        <v>35605212.523296364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38392266.510809876</v>
      </c>
      <c r="H163" s="19">
        <v>20496568.545545049</v>
      </c>
      <c r="I163" s="29">
        <v>34045046.450719431</v>
      </c>
      <c r="J163" s="19">
        <v>500000</v>
      </c>
      <c r="K163" s="19">
        <v>41110598.314931668</v>
      </c>
      <c r="L163" s="19">
        <v>20496568.545545049</v>
      </c>
      <c r="M163" s="29">
        <v>35546545.074429043</v>
      </c>
      <c r="N163" s="26">
        <v>550000</v>
      </c>
      <c r="O163" s="26">
        <v>42428811.757170297</v>
      </c>
      <c r="P163" s="19">
        <v>20496568.545545049</v>
      </c>
      <c r="Q163" s="29">
        <v>35847769.186789714</v>
      </c>
      <c r="R163" s="26">
        <v>571182.34458503127</v>
      </c>
      <c r="S163" s="26">
        <v>42565152.713471614</v>
      </c>
      <c r="T163" s="19">
        <v>20496568.545545049</v>
      </c>
      <c r="U163" s="29">
        <v>35847769.186789714</v>
      </c>
      <c r="V163" s="26">
        <v>571182.34458503127</v>
      </c>
      <c r="W163" s="26">
        <v>42565152.713471614</v>
      </c>
      <c r="X163" s="19">
        <v>20496568.545545049</v>
      </c>
      <c r="Y163" s="29">
        <v>35847769.186789714</v>
      </c>
      <c r="Z163" s="26">
        <v>571182.34458503127</v>
      </c>
      <c r="AA163" s="26">
        <v>42565152.713471614</v>
      </c>
      <c r="AB163" s="19">
        <v>20496568.545545049</v>
      </c>
      <c r="AC163" s="29">
        <v>35847769.186789714</v>
      </c>
      <c r="AD163" s="26">
        <v>571182.34458503127</v>
      </c>
      <c r="AE163" s="26">
        <v>42565152.713471614</v>
      </c>
      <c r="AF163" s="19">
        <v>20496568.545545049</v>
      </c>
      <c r="AG163" s="29">
        <v>35847769.186789714</v>
      </c>
      <c r="AH163" s="26">
        <v>571182.34458503127</v>
      </c>
      <c r="AI163" s="26">
        <v>42565152.713471614</v>
      </c>
      <c r="AJ163" s="19">
        <v>20496568.545545049</v>
      </c>
      <c r="AK163" s="29">
        <v>35847769.186789714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38433821.104579769</v>
      </c>
      <c r="H164" s="19">
        <v>20905013.951775156</v>
      </c>
      <c r="I164" s="29">
        <v>34150438.450719431</v>
      </c>
      <c r="J164" s="19">
        <v>500000</v>
      </c>
      <c r="K164" s="19">
        <v>41202152.908701561</v>
      </c>
      <c r="L164" s="19">
        <v>20905013.951775156</v>
      </c>
      <c r="M164" s="29">
        <v>35696937.074429043</v>
      </c>
      <c r="N164" s="26">
        <v>550000</v>
      </c>
      <c r="O164" s="26">
        <v>42570366.35094019</v>
      </c>
      <c r="P164" s="19">
        <v>20905013.951775156</v>
      </c>
      <c r="Q164" s="29">
        <v>36030085.157265596</v>
      </c>
      <c r="R164" s="26">
        <v>572967.9078989476</v>
      </c>
      <c r="S164" s="26">
        <v>42729675.215140454</v>
      </c>
      <c r="T164" s="19">
        <v>20905013.951775156</v>
      </c>
      <c r="U164" s="29">
        <v>36030085.157265596</v>
      </c>
      <c r="V164" s="26">
        <v>572967.9078989476</v>
      </c>
      <c r="W164" s="26">
        <v>42729675.215140454</v>
      </c>
      <c r="X164" s="19">
        <v>20905013.951775156</v>
      </c>
      <c r="Y164" s="29">
        <v>36030085.157265596</v>
      </c>
      <c r="Z164" s="26">
        <v>572967.9078989476</v>
      </c>
      <c r="AA164" s="26">
        <v>42729675.215140454</v>
      </c>
      <c r="AB164" s="19">
        <v>20905013.951775156</v>
      </c>
      <c r="AC164" s="29">
        <v>36030085.157265596</v>
      </c>
      <c r="AD164" s="26">
        <v>572967.9078989476</v>
      </c>
      <c r="AE164" s="26">
        <v>42729675.215140454</v>
      </c>
      <c r="AF164" s="19">
        <v>20905013.951775156</v>
      </c>
      <c r="AG164" s="29">
        <v>36030085.157265596</v>
      </c>
      <c r="AH164" s="26">
        <v>572967.9078989476</v>
      </c>
      <c r="AI164" s="26">
        <v>42729675.215140454</v>
      </c>
      <c r="AJ164" s="19">
        <v>20905013.951775156</v>
      </c>
      <c r="AK164" s="29">
        <v>36030085.157265596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38473947.837664604</v>
      </c>
      <c r="H165" s="19">
        <v>21314887.218690321</v>
      </c>
      <c r="I165" s="29">
        <v>34205398.250719436</v>
      </c>
      <c r="J165" s="19">
        <v>500000</v>
      </c>
      <c r="K165" s="19">
        <v>41292279.641786397</v>
      </c>
      <c r="L165" s="19">
        <v>21314887.218690321</v>
      </c>
      <c r="M165" s="29">
        <v>35796896.874429047</v>
      </c>
      <c r="N165" s="26">
        <v>550000</v>
      </c>
      <c r="O165" s="26">
        <v>42710493.084025025</v>
      </c>
      <c r="P165" s="19">
        <v>21314887.218690321</v>
      </c>
      <c r="Q165" s="29">
        <v>36163575.934724011</v>
      </c>
      <c r="R165" s="26">
        <v>574753.47121287882</v>
      </c>
      <c r="S165" s="26">
        <v>42894555.419438168</v>
      </c>
      <c r="T165" s="19">
        <v>21314887.218690321</v>
      </c>
      <c r="U165" s="29">
        <v>36163575.934724011</v>
      </c>
      <c r="V165" s="26">
        <v>574753.47121287882</v>
      </c>
      <c r="W165" s="26">
        <v>42894555.419438168</v>
      </c>
      <c r="X165" s="19">
        <v>21314887.218690321</v>
      </c>
      <c r="Y165" s="29">
        <v>36163575.934724011</v>
      </c>
      <c r="Z165" s="26">
        <v>574753.47121287882</v>
      </c>
      <c r="AA165" s="26">
        <v>42894555.419438168</v>
      </c>
      <c r="AB165" s="19">
        <v>21314887.218690321</v>
      </c>
      <c r="AC165" s="29">
        <v>36163575.934724011</v>
      </c>
      <c r="AD165" s="26">
        <v>574753.47121287882</v>
      </c>
      <c r="AE165" s="26">
        <v>42894555.419438168</v>
      </c>
      <c r="AF165" s="19">
        <v>21314887.218690321</v>
      </c>
      <c r="AG165" s="29">
        <v>36163575.934724011</v>
      </c>
      <c r="AH165" s="26">
        <v>574753.47121287882</v>
      </c>
      <c r="AI165" s="26">
        <v>42894555.419438168</v>
      </c>
      <c r="AJ165" s="19">
        <v>21314887.218690321</v>
      </c>
      <c r="AK165" s="29">
        <v>36163575.934724011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38512646.710064381</v>
      </c>
      <c r="H166" s="19">
        <v>21726188.346290544</v>
      </c>
      <c r="I166" s="29">
        <v>34227209.750719436</v>
      </c>
      <c r="J166" s="19">
        <v>500000</v>
      </c>
      <c r="K166" s="19">
        <v>41380978.514186174</v>
      </c>
      <c r="L166" s="19">
        <v>21726188.346290544</v>
      </c>
      <c r="M166" s="29">
        <v>35863708.374429047</v>
      </c>
      <c r="N166" s="26">
        <v>550000</v>
      </c>
      <c r="O166" s="26">
        <v>42849191.956424803</v>
      </c>
      <c r="P166" s="19">
        <v>21726188.346290544</v>
      </c>
      <c r="Q166" s="29">
        <v>36265525.419164963</v>
      </c>
      <c r="R166" s="26">
        <v>576539.03452679515</v>
      </c>
      <c r="S166" s="26">
        <v>43059793.326364741</v>
      </c>
      <c r="T166" s="19">
        <v>21726188.346290544</v>
      </c>
      <c r="U166" s="29">
        <v>36265525.419164963</v>
      </c>
      <c r="V166" s="26">
        <v>576539.03452679515</v>
      </c>
      <c r="W166" s="26">
        <v>43059793.326364741</v>
      </c>
      <c r="X166" s="19">
        <v>21726188.346290544</v>
      </c>
      <c r="Y166" s="29">
        <v>36265525.419164963</v>
      </c>
      <c r="Z166" s="26">
        <v>576539.03452679515</v>
      </c>
      <c r="AA166" s="26">
        <v>43059793.326364741</v>
      </c>
      <c r="AB166" s="19">
        <v>21726188.346290544</v>
      </c>
      <c r="AC166" s="29">
        <v>36265525.419164963</v>
      </c>
      <c r="AD166" s="26">
        <v>576539.03452679515</v>
      </c>
      <c r="AE166" s="26">
        <v>43059793.326364741</v>
      </c>
      <c r="AF166" s="19">
        <v>21726188.346290544</v>
      </c>
      <c r="AG166" s="29">
        <v>36265525.419164963</v>
      </c>
      <c r="AH166" s="26">
        <v>576539.03452679515</v>
      </c>
      <c r="AI166" s="26">
        <v>43059793.326364741</v>
      </c>
      <c r="AJ166" s="19">
        <v>21726188.346290544</v>
      </c>
      <c r="AK166" s="29">
        <v>36265525.419164963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38549917.721779108</v>
      </c>
      <c r="H167" s="19">
        <v>22138917.334575817</v>
      </c>
      <c r="I167" s="29">
        <v>34204561.150719434</v>
      </c>
      <c r="J167" s="19">
        <v>500000</v>
      </c>
      <c r="K167" s="19">
        <v>41468249.5259009</v>
      </c>
      <c r="L167" s="19">
        <v>22138917.334575817</v>
      </c>
      <c r="M167" s="29">
        <v>35886059.774429053</v>
      </c>
      <c r="N167" s="26">
        <v>550000</v>
      </c>
      <c r="O167" s="26">
        <v>42986462.968139529</v>
      </c>
      <c r="P167" s="19">
        <v>22138917.334575817</v>
      </c>
      <c r="Q167" s="29">
        <v>36324621.810588442</v>
      </c>
      <c r="R167" s="26">
        <v>578324.59784072638</v>
      </c>
      <c r="S167" s="26">
        <v>43225388.935920194</v>
      </c>
      <c r="T167" s="19">
        <v>22138917.334575817</v>
      </c>
      <c r="U167" s="29">
        <v>36324621.810588442</v>
      </c>
      <c r="V167" s="26">
        <v>578324.59784072638</v>
      </c>
      <c r="W167" s="26">
        <v>43225388.935920194</v>
      </c>
      <c r="X167" s="19">
        <v>22138917.334575817</v>
      </c>
      <c r="Y167" s="29">
        <v>36324621.810588442</v>
      </c>
      <c r="Z167" s="26">
        <v>578324.59784072638</v>
      </c>
      <c r="AA167" s="26">
        <v>43225388.935920194</v>
      </c>
      <c r="AB167" s="19">
        <v>22138917.334575817</v>
      </c>
      <c r="AC167" s="29">
        <v>36324621.810588442</v>
      </c>
      <c r="AD167" s="26">
        <v>578324.59784072638</v>
      </c>
      <c r="AE167" s="26">
        <v>43225388.935920194</v>
      </c>
      <c r="AF167" s="19">
        <v>22138917.334575817</v>
      </c>
      <c r="AG167" s="29">
        <v>36324621.810588442</v>
      </c>
      <c r="AH167" s="26">
        <v>578324.59784072638</v>
      </c>
      <c r="AI167" s="26">
        <v>43225388.935920194</v>
      </c>
      <c r="AJ167" s="19">
        <v>22138917.334575817</v>
      </c>
      <c r="AK167" s="29">
        <v>36324621.810588442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38585760.872808777</v>
      </c>
      <c r="H168" s="19">
        <v>22553074.183546148</v>
      </c>
      <c r="I168" s="29">
        <v>34146648.60071943</v>
      </c>
      <c r="J168" s="19">
        <v>500000</v>
      </c>
      <c r="K168" s="19">
        <v>41554092.676930569</v>
      </c>
      <c r="L168" s="19">
        <v>22553074.183546148</v>
      </c>
      <c r="M168" s="29">
        <v>35873147.224429049</v>
      </c>
      <c r="N168" s="26">
        <v>550000</v>
      </c>
      <c r="O168" s="26">
        <v>43122306.119169198</v>
      </c>
      <c r="P168" s="19">
        <v>22553074.183546148</v>
      </c>
      <c r="Q168" s="29">
        <v>36350061.258994453</v>
      </c>
      <c r="R168" s="26">
        <v>580110.1611546427</v>
      </c>
      <c r="S168" s="26">
        <v>43391342.248104505</v>
      </c>
      <c r="T168" s="19">
        <v>22553074.183546148</v>
      </c>
      <c r="U168" s="29">
        <v>36350061.258994453</v>
      </c>
      <c r="V168" s="26">
        <v>580110.1611546427</v>
      </c>
      <c r="W168" s="26">
        <v>43391342.248104505</v>
      </c>
      <c r="X168" s="19">
        <v>22553074.183546148</v>
      </c>
      <c r="Y168" s="29">
        <v>36350061.258994453</v>
      </c>
      <c r="Z168" s="26">
        <v>580110.1611546427</v>
      </c>
      <c r="AA168" s="26">
        <v>43391342.248104505</v>
      </c>
      <c r="AB168" s="19">
        <v>22553074.183546148</v>
      </c>
      <c r="AC168" s="29">
        <v>36350061.258994453</v>
      </c>
      <c r="AD168" s="26">
        <v>580110.1611546427</v>
      </c>
      <c r="AE168" s="26">
        <v>43391342.248104505</v>
      </c>
      <c r="AF168" s="19">
        <v>22553074.183546148</v>
      </c>
      <c r="AG168" s="29">
        <v>36350061.258994453</v>
      </c>
      <c r="AH168" s="26">
        <v>580110.1611546427</v>
      </c>
      <c r="AI168" s="26">
        <v>43391342.248104505</v>
      </c>
      <c r="AJ168" s="19">
        <v>22553074.183546148</v>
      </c>
      <c r="AK168" s="29">
        <v>36350061.258994453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38620176.163153388</v>
      </c>
      <c r="H169" s="19">
        <v>22968658.893201537</v>
      </c>
      <c r="I169" s="29">
        <v>34122090.900719434</v>
      </c>
      <c r="J169" s="19">
        <v>500000</v>
      </c>
      <c r="K169" s="19">
        <v>41638507.96727518</v>
      </c>
      <c r="L169" s="19">
        <v>22968658.893201537</v>
      </c>
      <c r="M169" s="29">
        <v>35893589.524429053</v>
      </c>
      <c r="N169" s="26">
        <v>550000</v>
      </c>
      <c r="O169" s="26">
        <v>43256721.409513809</v>
      </c>
      <c r="P169" s="19">
        <v>22968658.893201537</v>
      </c>
      <c r="Q169" s="29">
        <v>36410462.564382993</v>
      </c>
      <c r="R169" s="26">
        <v>581895.72446857393</v>
      </c>
      <c r="S169" s="26">
        <v>43557653.26291769</v>
      </c>
      <c r="T169" s="19">
        <v>22968658.893201537</v>
      </c>
      <c r="U169" s="29">
        <v>36410462.564382993</v>
      </c>
      <c r="V169" s="26">
        <v>581895.72446857393</v>
      </c>
      <c r="W169" s="26">
        <v>43557653.26291769</v>
      </c>
      <c r="X169" s="19">
        <v>22968658.893201537</v>
      </c>
      <c r="Y169" s="29">
        <v>36410462.564382993</v>
      </c>
      <c r="Z169" s="26">
        <v>581895.72446857393</v>
      </c>
      <c r="AA169" s="26">
        <v>43557653.26291769</v>
      </c>
      <c r="AB169" s="19">
        <v>22968658.893201537</v>
      </c>
      <c r="AC169" s="29">
        <v>36410462.564382993</v>
      </c>
      <c r="AD169" s="26">
        <v>581895.72446857393</v>
      </c>
      <c r="AE169" s="26">
        <v>43557653.26291769</v>
      </c>
      <c r="AF169" s="19">
        <v>22968658.893201537</v>
      </c>
      <c r="AG169" s="29">
        <v>36410462.564382993</v>
      </c>
      <c r="AH169" s="26">
        <v>581895.72446857393</v>
      </c>
      <c r="AI169" s="26">
        <v>43557653.26291769</v>
      </c>
      <c r="AJ169" s="19">
        <v>22968658.893201537</v>
      </c>
      <c r="AK169" s="29">
        <v>36410462.564382993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38653163.59281294</v>
      </c>
      <c r="H170" s="19">
        <v>23385671.463541985</v>
      </c>
      <c r="I170" s="29">
        <v>34324823.200719431</v>
      </c>
      <c r="J170" s="19">
        <v>500000</v>
      </c>
      <c r="K170" s="19">
        <v>41721495.396934733</v>
      </c>
      <c r="L170" s="19">
        <v>23385671.463541985</v>
      </c>
      <c r="M170" s="29">
        <v>36141321.824429043</v>
      </c>
      <c r="N170" s="26">
        <v>550000</v>
      </c>
      <c r="O170" s="26">
        <v>43389708.839173362</v>
      </c>
      <c r="P170" s="19">
        <v>23385671.463541985</v>
      </c>
      <c r="Q170" s="29">
        <v>36699760.87675406</v>
      </c>
      <c r="R170" s="26">
        <v>583681.28778250515</v>
      </c>
      <c r="S170" s="26">
        <v>43724321.980359748</v>
      </c>
      <c r="T170" s="19">
        <v>23385671.463541985</v>
      </c>
      <c r="U170" s="29">
        <v>36699760.87675406</v>
      </c>
      <c r="V170" s="26">
        <v>583681.28778250515</v>
      </c>
      <c r="W170" s="26">
        <v>43724321.980359748</v>
      </c>
      <c r="X170" s="19">
        <v>23385671.463541985</v>
      </c>
      <c r="Y170" s="29">
        <v>36699760.87675406</v>
      </c>
      <c r="Z170" s="26">
        <v>583681.28778250515</v>
      </c>
      <c r="AA170" s="26">
        <v>43724321.980359748</v>
      </c>
      <c r="AB170" s="19">
        <v>23385671.463541985</v>
      </c>
      <c r="AC170" s="29">
        <v>36699760.87675406</v>
      </c>
      <c r="AD170" s="26">
        <v>583681.28778250515</v>
      </c>
      <c r="AE170" s="26">
        <v>43724321.980359748</v>
      </c>
      <c r="AF170" s="19">
        <v>23385671.463541985</v>
      </c>
      <c r="AG170" s="29">
        <v>36699760.87675406</v>
      </c>
      <c r="AH170" s="26">
        <v>583681.28778250515</v>
      </c>
      <c r="AI170" s="26">
        <v>43724321.980359748</v>
      </c>
      <c r="AJ170" s="19">
        <v>23385671.463541985</v>
      </c>
      <c r="AK170" s="29">
        <v>36699760.87675406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38684723.161787435</v>
      </c>
      <c r="H171" s="19">
        <v>23804111.89456749</v>
      </c>
      <c r="I171" s="29">
        <v>34495260.600719437</v>
      </c>
      <c r="J171" s="19">
        <v>500000</v>
      </c>
      <c r="K171" s="19">
        <v>41803054.965909228</v>
      </c>
      <c r="L171" s="19">
        <v>23804111.89456749</v>
      </c>
      <c r="M171" s="29">
        <v>36356759.224429049</v>
      </c>
      <c r="N171" s="26">
        <v>550000</v>
      </c>
      <c r="O171" s="26">
        <v>43521268.408147857</v>
      </c>
      <c r="P171" s="19">
        <v>23804111.89456749</v>
      </c>
      <c r="Q171" s="29">
        <v>36958371.29610768</v>
      </c>
      <c r="R171" s="26">
        <v>585466.85109642148</v>
      </c>
      <c r="S171" s="26">
        <v>43891348.400430664</v>
      </c>
      <c r="T171" s="19">
        <v>23804111.89456749</v>
      </c>
      <c r="U171" s="29">
        <v>36958371.29610768</v>
      </c>
      <c r="V171" s="26">
        <v>585466.85109642148</v>
      </c>
      <c r="W171" s="26">
        <v>43891348.400430664</v>
      </c>
      <c r="X171" s="19">
        <v>23804111.89456749</v>
      </c>
      <c r="Y171" s="29">
        <v>36958371.29610768</v>
      </c>
      <c r="Z171" s="26">
        <v>585466.85109642148</v>
      </c>
      <c r="AA171" s="26">
        <v>43891348.400430664</v>
      </c>
      <c r="AB171" s="19">
        <v>23804111.89456749</v>
      </c>
      <c r="AC171" s="29">
        <v>36958371.29610768</v>
      </c>
      <c r="AD171" s="26">
        <v>585466.85109642148</v>
      </c>
      <c r="AE171" s="26">
        <v>43891348.400430664</v>
      </c>
      <c r="AF171" s="19">
        <v>23804111.89456749</v>
      </c>
      <c r="AG171" s="29">
        <v>36958371.29610768</v>
      </c>
      <c r="AH171" s="26">
        <v>585466.85109642148</v>
      </c>
      <c r="AI171" s="26">
        <v>43891348.400430664</v>
      </c>
      <c r="AJ171" s="19">
        <v>23804111.89456749</v>
      </c>
      <c r="AK171" s="29">
        <v>36958371.29610768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38714854.870076872</v>
      </c>
      <c r="H172" s="19">
        <v>24223980.186278053</v>
      </c>
      <c r="I172" s="29">
        <v>34590125.350719437</v>
      </c>
      <c r="J172" s="19">
        <v>500000</v>
      </c>
      <c r="K172" s="19">
        <v>41883186.674198665</v>
      </c>
      <c r="L172" s="19">
        <v>24223980.186278053</v>
      </c>
      <c r="M172" s="29">
        <v>36496623.974429049</v>
      </c>
      <c r="N172" s="26">
        <v>550000</v>
      </c>
      <c r="O172" s="26">
        <v>43651400.116437294</v>
      </c>
      <c r="P172" s="19">
        <v>24223980.186278053</v>
      </c>
      <c r="Q172" s="29">
        <v>37143016.072443813</v>
      </c>
      <c r="R172" s="26">
        <v>587252.41441035271</v>
      </c>
      <c r="S172" s="26">
        <v>44058732.523130454</v>
      </c>
      <c r="T172" s="19">
        <v>24223980.186278053</v>
      </c>
      <c r="U172" s="29">
        <v>37143016.072443813</v>
      </c>
      <c r="V172" s="26">
        <v>587252.41441035271</v>
      </c>
      <c r="W172" s="26">
        <v>44058732.523130454</v>
      </c>
      <c r="X172" s="19">
        <v>24223980.186278053</v>
      </c>
      <c r="Y172" s="29">
        <v>37143016.072443813</v>
      </c>
      <c r="Z172" s="26">
        <v>587252.41441035271</v>
      </c>
      <c r="AA172" s="26">
        <v>44058732.523130454</v>
      </c>
      <c r="AB172" s="19">
        <v>24223980.186278053</v>
      </c>
      <c r="AC172" s="29">
        <v>37143016.072443813</v>
      </c>
      <c r="AD172" s="26">
        <v>587252.41441035271</v>
      </c>
      <c r="AE172" s="26">
        <v>44058732.523130454</v>
      </c>
      <c r="AF172" s="19">
        <v>24223980.186278053</v>
      </c>
      <c r="AG172" s="29">
        <v>37143016.072443813</v>
      </c>
      <c r="AH172" s="26">
        <v>587252.41441035271</v>
      </c>
      <c r="AI172" s="26">
        <v>44058732.523130454</v>
      </c>
      <c r="AJ172" s="19">
        <v>24223980.186278053</v>
      </c>
      <c r="AK172" s="29">
        <v>37143016.072443813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38743558.717681259</v>
      </c>
      <c r="H173" s="19">
        <v>24645276.338673666</v>
      </c>
      <c r="I173" s="29">
        <v>34585331.850719437</v>
      </c>
      <c r="J173" s="19">
        <v>500000</v>
      </c>
      <c r="K173" s="19">
        <v>41961890.521803051</v>
      </c>
      <c r="L173" s="19">
        <v>24645276.338673666</v>
      </c>
      <c r="M173" s="29">
        <v>36536830.474429049</v>
      </c>
      <c r="N173" s="26">
        <v>550000</v>
      </c>
      <c r="O173" s="26">
        <v>43780103.96404168</v>
      </c>
      <c r="P173" s="19">
        <v>24645276.338673666</v>
      </c>
      <c r="Q173" s="29">
        <v>37228222.572443813</v>
      </c>
      <c r="R173" s="26">
        <v>589037.97772426903</v>
      </c>
      <c r="S173" s="26">
        <v>44226474.34845911</v>
      </c>
      <c r="T173" s="19">
        <v>24645276.338673666</v>
      </c>
      <c r="U173" s="29">
        <v>37229609.605762489</v>
      </c>
      <c r="V173" s="26">
        <v>589037.97772426903</v>
      </c>
      <c r="W173" s="26">
        <v>44226474.34845911</v>
      </c>
      <c r="X173" s="19">
        <v>24645276.338673666</v>
      </c>
      <c r="Y173" s="29">
        <v>37229609.605762489</v>
      </c>
      <c r="Z173" s="26">
        <v>589037.97772426903</v>
      </c>
      <c r="AA173" s="26">
        <v>44226474.34845911</v>
      </c>
      <c r="AB173" s="19">
        <v>24645276.338673666</v>
      </c>
      <c r="AC173" s="29">
        <v>37229609.605762489</v>
      </c>
      <c r="AD173" s="26">
        <v>589037.97772426903</v>
      </c>
      <c r="AE173" s="26">
        <v>44226474.34845911</v>
      </c>
      <c r="AF173" s="19">
        <v>24645276.338673666</v>
      </c>
      <c r="AG173" s="29">
        <v>37229609.605762489</v>
      </c>
      <c r="AH173" s="26">
        <v>589037.97772426903</v>
      </c>
      <c r="AI173" s="26">
        <v>44226474.34845911</v>
      </c>
      <c r="AJ173" s="19">
        <v>24645276.338673666</v>
      </c>
      <c r="AK173" s="29">
        <v>37229609.605762489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38770834.704600587</v>
      </c>
      <c r="H174" s="19">
        <v>25068000.351754338</v>
      </c>
      <c r="I174" s="29">
        <v>34605745.950719431</v>
      </c>
      <c r="J174" s="19">
        <v>500000</v>
      </c>
      <c r="K174" s="19">
        <v>42039166.50872238</v>
      </c>
      <c r="L174" s="19">
        <v>25068000.351754338</v>
      </c>
      <c r="M174" s="29">
        <v>36602244.574429043</v>
      </c>
      <c r="N174" s="26">
        <v>550000</v>
      </c>
      <c r="O174" s="26">
        <v>43907379.950961009</v>
      </c>
      <c r="P174" s="19">
        <v>25068000.351754338</v>
      </c>
      <c r="Q174" s="29">
        <v>37338636.672443807</v>
      </c>
      <c r="R174" s="26">
        <v>590823.54103820026</v>
      </c>
      <c r="S174" s="26">
        <v>44394573.876416638</v>
      </c>
      <c r="T174" s="19">
        <v>25068000.351754338</v>
      </c>
      <c r="U174" s="29">
        <v>37343017.746063687</v>
      </c>
      <c r="V174" s="26">
        <v>590823.54103820026</v>
      </c>
      <c r="W174" s="26">
        <v>44394573.876416638</v>
      </c>
      <c r="X174" s="19">
        <v>25068000.351754338</v>
      </c>
      <c r="Y174" s="29">
        <v>37343017.746063687</v>
      </c>
      <c r="Z174" s="26">
        <v>590823.54103820026</v>
      </c>
      <c r="AA174" s="26">
        <v>44394573.876416638</v>
      </c>
      <c r="AB174" s="19">
        <v>25068000.351754338</v>
      </c>
      <c r="AC174" s="29">
        <v>37343017.746063687</v>
      </c>
      <c r="AD174" s="26">
        <v>590823.54103820026</v>
      </c>
      <c r="AE174" s="26">
        <v>44394573.876416638</v>
      </c>
      <c r="AF174" s="19">
        <v>25068000.351754338</v>
      </c>
      <c r="AG174" s="29">
        <v>37343017.746063687</v>
      </c>
      <c r="AH174" s="26">
        <v>590823.54103820026</v>
      </c>
      <c r="AI174" s="26">
        <v>44394573.876416638</v>
      </c>
      <c r="AJ174" s="19">
        <v>25068000.351754338</v>
      </c>
      <c r="AK174" s="29">
        <v>37343017.746063687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38796689.561743446</v>
      </c>
      <c r="H175" s="19">
        <v>25492145.494611479</v>
      </c>
      <c r="I175" s="29">
        <v>34694625.850719437</v>
      </c>
      <c r="J175" s="19">
        <v>500000</v>
      </c>
      <c r="K175" s="19">
        <v>42115014.63495665</v>
      </c>
      <c r="L175" s="19">
        <v>25492152.225520067</v>
      </c>
      <c r="M175" s="29">
        <v>36736124.474429049</v>
      </c>
      <c r="N175" s="26">
        <v>550000</v>
      </c>
      <c r="O175" s="26">
        <v>44033228.077195279</v>
      </c>
      <c r="P175" s="19">
        <v>25492152.225520067</v>
      </c>
      <c r="Q175" s="29">
        <v>37517516.572443813</v>
      </c>
      <c r="R175" s="26">
        <v>592609.10435211658</v>
      </c>
      <c r="S175" s="26">
        <v>44563031.107003026</v>
      </c>
      <c r="T175" s="19">
        <v>25492152.225520067</v>
      </c>
      <c r="U175" s="29">
        <v>37526498.693347432</v>
      </c>
      <c r="V175" s="26">
        <v>592609.10435211658</v>
      </c>
      <c r="W175" s="26">
        <v>44563031.107003026</v>
      </c>
      <c r="X175" s="19">
        <v>25492152.225520067</v>
      </c>
      <c r="Y175" s="29">
        <v>37526498.693347432</v>
      </c>
      <c r="Z175" s="26">
        <v>592609.10435211658</v>
      </c>
      <c r="AA175" s="26">
        <v>44563031.107003026</v>
      </c>
      <c r="AB175" s="19">
        <v>25492152.225520067</v>
      </c>
      <c r="AC175" s="29">
        <v>37526498.693347432</v>
      </c>
      <c r="AD175" s="26">
        <v>592609.10435211658</v>
      </c>
      <c r="AE175" s="26">
        <v>44563031.107003026</v>
      </c>
      <c r="AF175" s="19">
        <v>25492152.225520067</v>
      </c>
      <c r="AG175" s="29">
        <v>37526498.693347432</v>
      </c>
      <c r="AH175" s="26">
        <v>592609.10435211658</v>
      </c>
      <c r="AI175" s="26">
        <v>44563031.107003026</v>
      </c>
      <c r="AJ175" s="19">
        <v>25492152.225520067</v>
      </c>
      <c r="AK175" s="29">
        <v>37526498.693347432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38822544.418886304</v>
      </c>
      <c r="H176" s="19">
        <v>25916290.637468621</v>
      </c>
      <c r="I176" s="29">
        <v>34815148.700719431</v>
      </c>
      <c r="J176" s="19">
        <v>500000</v>
      </c>
      <c r="K176" s="19">
        <v>42189434.900505863</v>
      </c>
      <c r="L176" s="19">
        <v>25917731.959970854</v>
      </c>
      <c r="M176" s="29">
        <v>36901647.324429043</v>
      </c>
      <c r="N176" s="26">
        <v>550000</v>
      </c>
      <c r="O176" s="26">
        <v>44157648.342744492</v>
      </c>
      <c r="P176" s="19">
        <v>25917731.959970854</v>
      </c>
      <c r="Q176" s="29">
        <v>37728039.422443807</v>
      </c>
      <c r="R176" s="26">
        <v>594394.66766604781</v>
      </c>
      <c r="S176" s="26">
        <v>44731846.040218286</v>
      </c>
      <c r="T176" s="19">
        <v>25917731.959970854</v>
      </c>
      <c r="U176" s="29">
        <v>37743229.597613692</v>
      </c>
      <c r="V176" s="26">
        <v>594394.66766604781</v>
      </c>
      <c r="W176" s="26">
        <v>44731846.040218286</v>
      </c>
      <c r="X176" s="19">
        <v>25917731.959970854</v>
      </c>
      <c r="Y176" s="29">
        <v>37743229.597613692</v>
      </c>
      <c r="Z176" s="26">
        <v>594394.66766604781</v>
      </c>
      <c r="AA176" s="26">
        <v>44731846.040218286</v>
      </c>
      <c r="AB176" s="19">
        <v>25917731.959970854</v>
      </c>
      <c r="AC176" s="29">
        <v>37743229.597613692</v>
      </c>
      <c r="AD176" s="26">
        <v>594394.66766604781</v>
      </c>
      <c r="AE176" s="26">
        <v>44731846.040218286</v>
      </c>
      <c r="AF176" s="19">
        <v>25917731.959970854</v>
      </c>
      <c r="AG176" s="29">
        <v>37743229.597613692</v>
      </c>
      <c r="AH176" s="26">
        <v>594394.66766604781</v>
      </c>
      <c r="AI176" s="26">
        <v>44731846.040218286</v>
      </c>
      <c r="AJ176" s="19">
        <v>25917731.959970854</v>
      </c>
      <c r="AK176" s="29">
        <v>37743229.597613692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38848399.276029162</v>
      </c>
      <c r="H177" s="19">
        <v>26340435.780325763</v>
      </c>
      <c r="I177" s="29">
        <v>35099687.550719433</v>
      </c>
      <c r="J177" s="19">
        <v>500000</v>
      </c>
      <c r="K177" s="19">
        <v>42262427.305370018</v>
      </c>
      <c r="L177" s="19">
        <v>26344739.555106699</v>
      </c>
      <c r="M177" s="29">
        <v>37231186.174429044</v>
      </c>
      <c r="N177" s="26">
        <v>550000</v>
      </c>
      <c r="O177" s="26">
        <v>44280640.747608647</v>
      </c>
      <c r="P177" s="19">
        <v>26344739.555106699</v>
      </c>
      <c r="Q177" s="29">
        <v>38102578.272443816</v>
      </c>
      <c r="R177" s="26">
        <v>596180.23097996414</v>
      </c>
      <c r="S177" s="26">
        <v>44901018.676062405</v>
      </c>
      <c r="T177" s="19">
        <v>26344739.555106699</v>
      </c>
      <c r="U177" s="29">
        <v>38125583.508862495</v>
      </c>
      <c r="V177" s="26">
        <v>596180.23097996414</v>
      </c>
      <c r="W177" s="26">
        <v>44901018.676062405</v>
      </c>
      <c r="X177" s="19">
        <v>26344739.555106699</v>
      </c>
      <c r="Y177" s="29">
        <v>38125583.508862495</v>
      </c>
      <c r="Z177" s="26">
        <v>596180.23097996414</v>
      </c>
      <c r="AA177" s="26">
        <v>44901018.676062405</v>
      </c>
      <c r="AB177" s="19">
        <v>26344739.555106699</v>
      </c>
      <c r="AC177" s="29">
        <v>38125583.508862495</v>
      </c>
      <c r="AD177" s="26">
        <v>596180.23097996414</v>
      </c>
      <c r="AE177" s="26">
        <v>44901018.676062405</v>
      </c>
      <c r="AF177" s="19">
        <v>26344739.555106699</v>
      </c>
      <c r="AG177" s="29">
        <v>38125583.508862495</v>
      </c>
      <c r="AH177" s="26">
        <v>596180.23097996414</v>
      </c>
      <c r="AI177" s="26">
        <v>44901018.676062405</v>
      </c>
      <c r="AJ177" s="19">
        <v>26344739.555106699</v>
      </c>
      <c r="AK177" s="29">
        <v>38125583.508862495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38874254.13317202</v>
      </c>
      <c r="H178" s="19">
        <v>26764580.923182905</v>
      </c>
      <c r="I178" s="29">
        <v>35341197.700719431</v>
      </c>
      <c r="J178" s="19">
        <v>500000</v>
      </c>
      <c r="K178" s="19">
        <v>42333991.849549115</v>
      </c>
      <c r="L178" s="19">
        <v>26773175.010927603</v>
      </c>
      <c r="M178" s="29">
        <v>37517696.324429043</v>
      </c>
      <c r="N178" s="26">
        <v>550000</v>
      </c>
      <c r="O178" s="26">
        <v>44402205.291787744</v>
      </c>
      <c r="P178" s="19">
        <v>26773175.010927603</v>
      </c>
      <c r="Q178" s="29">
        <v>38434088.422443807</v>
      </c>
      <c r="R178" s="26">
        <v>597965.79429389536</v>
      </c>
      <c r="S178" s="26">
        <v>45070549.014535397</v>
      </c>
      <c r="T178" s="19">
        <v>26773175.010927603</v>
      </c>
      <c r="U178" s="29">
        <v>38466515.727093816</v>
      </c>
      <c r="V178" s="26">
        <v>597965.79429389536</v>
      </c>
      <c r="W178" s="26">
        <v>45070549.014535397</v>
      </c>
      <c r="X178" s="19">
        <v>26773175.010927603</v>
      </c>
      <c r="Y178" s="29">
        <v>38466515.727093816</v>
      </c>
      <c r="Z178" s="26">
        <v>597965.79429389536</v>
      </c>
      <c r="AA178" s="26">
        <v>45070549.014535397</v>
      </c>
      <c r="AB178" s="19">
        <v>26773175.010927603</v>
      </c>
      <c r="AC178" s="29">
        <v>38466515.727093816</v>
      </c>
      <c r="AD178" s="26">
        <v>597965.79429389536</v>
      </c>
      <c r="AE178" s="26">
        <v>45070549.014535397</v>
      </c>
      <c r="AF178" s="19">
        <v>26773175.010927603</v>
      </c>
      <c r="AG178" s="29">
        <v>38466515.727093816</v>
      </c>
      <c r="AH178" s="26">
        <v>597965.79429389536</v>
      </c>
      <c r="AI178" s="26">
        <v>45070549.014535397</v>
      </c>
      <c r="AJ178" s="19">
        <v>26773175.010927603</v>
      </c>
      <c r="AK178" s="29">
        <v>38466515.727093816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38900108.990314879</v>
      </c>
      <c r="H179" s="19">
        <v>27188726.066040047</v>
      </c>
      <c r="I179" s="29">
        <v>35468509.500719436</v>
      </c>
      <c r="J179" s="19">
        <v>500000</v>
      </c>
      <c r="K179" s="19">
        <v>42404128.533043154</v>
      </c>
      <c r="L179" s="19">
        <v>27203038.327433564</v>
      </c>
      <c r="M179" s="29">
        <v>37690008.124429047</v>
      </c>
      <c r="N179" s="26">
        <v>550000</v>
      </c>
      <c r="O179" s="26">
        <v>44522341.975281782</v>
      </c>
      <c r="P179" s="19">
        <v>27203038.327433564</v>
      </c>
      <c r="Q179" s="29">
        <v>38651400.222443812</v>
      </c>
      <c r="R179" s="26">
        <v>599751.35760782659</v>
      </c>
      <c r="S179" s="26">
        <v>45240437.055637263</v>
      </c>
      <c r="T179" s="19">
        <v>27203038.327433564</v>
      </c>
      <c r="U179" s="29">
        <v>38694856.602307685</v>
      </c>
      <c r="V179" s="26">
        <v>599751.35760782659</v>
      </c>
      <c r="W179" s="26">
        <v>45240437.055637263</v>
      </c>
      <c r="X179" s="19">
        <v>27203038.327433564</v>
      </c>
      <c r="Y179" s="29">
        <v>38694856.602307685</v>
      </c>
      <c r="Z179" s="26">
        <v>599751.35760782659</v>
      </c>
      <c r="AA179" s="26">
        <v>45240437.055637263</v>
      </c>
      <c r="AB179" s="19">
        <v>27203038.327433564</v>
      </c>
      <c r="AC179" s="29">
        <v>38694856.602307685</v>
      </c>
      <c r="AD179" s="26">
        <v>599751.35760782659</v>
      </c>
      <c r="AE179" s="26">
        <v>45240437.055637263</v>
      </c>
      <c r="AF179" s="19">
        <v>27203038.327433564</v>
      </c>
      <c r="AG179" s="29">
        <v>38694856.602307685</v>
      </c>
      <c r="AH179" s="26">
        <v>599751.35760782659</v>
      </c>
      <c r="AI179" s="26">
        <v>45240437.055637263</v>
      </c>
      <c r="AJ179" s="19">
        <v>27203038.327433564</v>
      </c>
      <c r="AK179" s="29">
        <v>38694856.602307685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38925963.847457737</v>
      </c>
      <c r="H180" s="19">
        <v>27612871.208897188</v>
      </c>
      <c r="I180" s="29">
        <v>35491891.800719433</v>
      </c>
      <c r="J180" s="19">
        <v>500000</v>
      </c>
      <c r="K180" s="19">
        <v>42472837.355852142</v>
      </c>
      <c r="L180" s="19">
        <v>27634329.504624575</v>
      </c>
      <c r="M180" s="29">
        <v>37758390.424429044</v>
      </c>
      <c r="N180" s="26">
        <v>550000</v>
      </c>
      <c r="O180" s="26">
        <v>44641050.798090771</v>
      </c>
      <c r="P180" s="19">
        <v>27634329.504624575</v>
      </c>
      <c r="Q180" s="29">
        <v>38764782.522443816</v>
      </c>
      <c r="R180" s="26">
        <v>600000</v>
      </c>
      <c r="S180" s="26">
        <v>45409145.878446251</v>
      </c>
      <c r="T180" s="19">
        <v>27634329.504624575</v>
      </c>
      <c r="U180" s="29">
        <v>38820874.984504089</v>
      </c>
      <c r="V180" s="26">
        <v>601536.92092174292</v>
      </c>
      <c r="W180" s="26">
        <v>45410682.799367994</v>
      </c>
      <c r="X180" s="19">
        <v>27634329.504624575</v>
      </c>
      <c r="Y180" s="29">
        <v>38820874.984504089</v>
      </c>
      <c r="Z180" s="26">
        <v>601536.92092174292</v>
      </c>
      <c r="AA180" s="26">
        <v>45410682.799367994</v>
      </c>
      <c r="AB180" s="19">
        <v>27634329.504624575</v>
      </c>
      <c r="AC180" s="29">
        <v>38820874.984504089</v>
      </c>
      <c r="AD180" s="26">
        <v>601536.92092174292</v>
      </c>
      <c r="AE180" s="26">
        <v>45410682.799367994</v>
      </c>
      <c r="AF180" s="19">
        <v>27634329.504624575</v>
      </c>
      <c r="AG180" s="29">
        <v>38820874.984504089</v>
      </c>
      <c r="AH180" s="26">
        <v>601536.92092174292</v>
      </c>
      <c r="AI180" s="26">
        <v>45410682.799367994</v>
      </c>
      <c r="AJ180" s="19">
        <v>27634329.504624575</v>
      </c>
      <c r="AK180" s="29">
        <v>38820874.984504089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38951818.704600595</v>
      </c>
      <c r="H181" s="19">
        <v>28037016.35175433</v>
      </c>
      <c r="I181" s="29">
        <v>35484029.800719433</v>
      </c>
      <c r="J181" s="19">
        <v>500000</v>
      </c>
      <c r="K181" s="19">
        <v>42540118.317976072</v>
      </c>
      <c r="L181" s="19">
        <v>28067048.542500645</v>
      </c>
      <c r="M181" s="29">
        <v>37795528.424429044</v>
      </c>
      <c r="N181" s="26">
        <v>550000</v>
      </c>
      <c r="O181" s="26">
        <v>44758331.760214701</v>
      </c>
      <c r="P181" s="19">
        <v>28067048.542500645</v>
      </c>
      <c r="Q181" s="29">
        <v>38846920.522443816</v>
      </c>
      <c r="R181" s="26">
        <v>600000</v>
      </c>
      <c r="S181" s="26">
        <v>45576426.840570182</v>
      </c>
      <c r="T181" s="19">
        <v>28067048.542500645</v>
      </c>
      <c r="U181" s="29">
        <v>38917256.073683016</v>
      </c>
      <c r="V181" s="26">
        <v>603322.48423567414</v>
      </c>
      <c r="W181" s="26">
        <v>45581286.245727599</v>
      </c>
      <c r="X181" s="19">
        <v>28067048.542500645</v>
      </c>
      <c r="Y181" s="29">
        <v>38917256.073683016</v>
      </c>
      <c r="Z181" s="26">
        <v>603322.48423567414</v>
      </c>
      <c r="AA181" s="26">
        <v>45581286.245727599</v>
      </c>
      <c r="AB181" s="19">
        <v>28067048.542500645</v>
      </c>
      <c r="AC181" s="29">
        <v>38917256.073683016</v>
      </c>
      <c r="AD181" s="26">
        <v>603322.48423567414</v>
      </c>
      <c r="AE181" s="26">
        <v>45581286.245727599</v>
      </c>
      <c r="AF181" s="19">
        <v>28067048.542500645</v>
      </c>
      <c r="AG181" s="29">
        <v>38917256.073683016</v>
      </c>
      <c r="AH181" s="26">
        <v>603322.48423567414</v>
      </c>
      <c r="AI181" s="26">
        <v>45581286.245727599</v>
      </c>
      <c r="AJ181" s="19">
        <v>28067048.542500645</v>
      </c>
      <c r="AK181" s="29">
        <v>38917256.073683016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38977673.561743453</v>
      </c>
      <c r="H182" s="19">
        <v>28461161.494611472</v>
      </c>
      <c r="I182" s="29">
        <v>35460210.750719436</v>
      </c>
      <c r="J182" s="19">
        <v>500000</v>
      </c>
      <c r="K182" s="19">
        <v>42605971.419414945</v>
      </c>
      <c r="L182" s="19">
        <v>28501195.441061772</v>
      </c>
      <c r="M182" s="29">
        <v>37816709.374429047</v>
      </c>
      <c r="N182" s="26">
        <v>550000</v>
      </c>
      <c r="O182" s="26">
        <v>44874184.861653574</v>
      </c>
      <c r="P182" s="19">
        <v>28501195.441061772</v>
      </c>
      <c r="Q182" s="29">
        <v>38913101.472443812</v>
      </c>
      <c r="R182" s="26">
        <v>600000</v>
      </c>
      <c r="S182" s="26">
        <v>45742279.942009054</v>
      </c>
      <c r="T182" s="19">
        <v>28501195.441061772</v>
      </c>
      <c r="U182" s="29">
        <v>38999287.119844481</v>
      </c>
      <c r="V182" s="26">
        <v>605108.04754959047</v>
      </c>
      <c r="W182" s="26">
        <v>45752247.394716062</v>
      </c>
      <c r="X182" s="19">
        <v>28501195.441061772</v>
      </c>
      <c r="Y182" s="29">
        <v>38999287.119844481</v>
      </c>
      <c r="Z182" s="26">
        <v>605108.04754959047</v>
      </c>
      <c r="AA182" s="26">
        <v>45752247.394716062</v>
      </c>
      <c r="AB182" s="19">
        <v>28501195.441061772</v>
      </c>
      <c r="AC182" s="29">
        <v>38999287.119844481</v>
      </c>
      <c r="AD182" s="26">
        <v>605108.04754959047</v>
      </c>
      <c r="AE182" s="26">
        <v>45752247.394716062</v>
      </c>
      <c r="AF182" s="19">
        <v>28501195.441061772</v>
      </c>
      <c r="AG182" s="29">
        <v>38999287.119844481</v>
      </c>
      <c r="AH182" s="26">
        <v>605108.04754959047</v>
      </c>
      <c r="AI182" s="26">
        <v>45752247.394716062</v>
      </c>
      <c r="AJ182" s="19">
        <v>28501195.441061772</v>
      </c>
      <c r="AK182" s="29">
        <v>38999287.119844481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39003528.418886311</v>
      </c>
      <c r="H183" s="19">
        <v>28885306.637468614</v>
      </c>
      <c r="I183" s="29">
        <v>35518833.200719431</v>
      </c>
      <c r="J183" s="19">
        <v>500000</v>
      </c>
      <c r="K183" s="19">
        <v>42670396.66016876</v>
      </c>
      <c r="L183" s="19">
        <v>28936770.200307958</v>
      </c>
      <c r="M183" s="29">
        <v>37920331.824429043</v>
      </c>
      <c r="N183" s="26">
        <v>550000</v>
      </c>
      <c r="O183" s="26">
        <v>44988610.102407388</v>
      </c>
      <c r="P183" s="19">
        <v>28936770.200307958</v>
      </c>
      <c r="Q183" s="29">
        <v>39061723.922443807</v>
      </c>
      <c r="R183" s="26">
        <v>600000</v>
      </c>
      <c r="S183" s="26">
        <v>45906705.182762869</v>
      </c>
      <c r="T183" s="19">
        <v>28936770.200307958</v>
      </c>
      <c r="U183" s="29">
        <v>39165366.672988467</v>
      </c>
      <c r="V183" s="26">
        <v>606893.6108635217</v>
      </c>
      <c r="W183" s="26">
        <v>45923566.246333398</v>
      </c>
      <c r="X183" s="19">
        <v>28936770.200307958</v>
      </c>
      <c r="Y183" s="29">
        <v>39165366.672988467</v>
      </c>
      <c r="Z183" s="26">
        <v>606893.6108635217</v>
      </c>
      <c r="AA183" s="26">
        <v>45923566.246333398</v>
      </c>
      <c r="AB183" s="19">
        <v>28936770.200307958</v>
      </c>
      <c r="AC183" s="29">
        <v>39165366.672988467</v>
      </c>
      <c r="AD183" s="26">
        <v>606893.6108635217</v>
      </c>
      <c r="AE183" s="26">
        <v>45923566.246333398</v>
      </c>
      <c r="AF183" s="19">
        <v>28936770.200307958</v>
      </c>
      <c r="AG183" s="29">
        <v>39165366.672988467</v>
      </c>
      <c r="AH183" s="26">
        <v>606893.6108635217</v>
      </c>
      <c r="AI183" s="26">
        <v>45923566.246333398</v>
      </c>
      <c r="AJ183" s="19">
        <v>28936770.200307958</v>
      </c>
      <c r="AK183" s="29">
        <v>39165366.672988467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39029383.27602917</v>
      </c>
      <c r="H184" s="19">
        <v>29309451.780325755</v>
      </c>
      <c r="I184" s="29">
        <v>35577868.28700614</v>
      </c>
      <c r="J184" s="19">
        <v>500000</v>
      </c>
      <c r="K184" s="19">
        <v>42733394.040237516</v>
      </c>
      <c r="L184" s="19">
        <v>29373772.820239201</v>
      </c>
      <c r="M184" s="29">
        <v>38024366.910715751</v>
      </c>
      <c r="N184" s="26">
        <v>550000</v>
      </c>
      <c r="O184" s="26">
        <v>45101607.482476145</v>
      </c>
      <c r="P184" s="19">
        <v>29373772.820239201</v>
      </c>
      <c r="Q184" s="29">
        <v>39210759.008730523</v>
      </c>
      <c r="R184" s="26">
        <v>600000</v>
      </c>
      <c r="S184" s="26">
        <v>46069702.562831625</v>
      </c>
      <c r="T184" s="19">
        <v>29373772.820239201</v>
      </c>
      <c r="U184" s="29">
        <v>39333465.869401708</v>
      </c>
      <c r="V184" s="26">
        <v>608679.17417743802</v>
      </c>
      <c r="W184" s="26">
        <v>46095242.800579593</v>
      </c>
      <c r="X184" s="19">
        <v>29373772.820239201</v>
      </c>
      <c r="Y184" s="29">
        <v>39333465.869401708</v>
      </c>
      <c r="Z184" s="26">
        <v>608679.17417743802</v>
      </c>
      <c r="AA184" s="26">
        <v>46095242.800579593</v>
      </c>
      <c r="AB184" s="19">
        <v>29373772.820239201</v>
      </c>
      <c r="AC184" s="29">
        <v>39333465.869401708</v>
      </c>
      <c r="AD184" s="26">
        <v>608679.17417743802</v>
      </c>
      <c r="AE184" s="26">
        <v>46095242.800579593</v>
      </c>
      <c r="AF184" s="19">
        <v>29373772.820239201</v>
      </c>
      <c r="AG184" s="29">
        <v>39333465.869401708</v>
      </c>
      <c r="AH184" s="26">
        <v>608679.17417743802</v>
      </c>
      <c r="AI184" s="26">
        <v>46095242.800579593</v>
      </c>
      <c r="AJ184" s="19">
        <v>29373772.820239201</v>
      </c>
      <c r="AK184" s="29">
        <v>39333465.869401708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39055238.133172028</v>
      </c>
      <c r="H185" s="19">
        <v>29733596.923182897</v>
      </c>
      <c r="I185" s="29">
        <v>35635689.691710547</v>
      </c>
      <c r="J185" s="19">
        <v>500000</v>
      </c>
      <c r="K185" s="19">
        <v>42794963.559621215</v>
      </c>
      <c r="L185" s="19">
        <v>29812203.300855502</v>
      </c>
      <c r="M185" s="29">
        <v>38127188.315420166</v>
      </c>
      <c r="N185" s="26">
        <v>550000</v>
      </c>
      <c r="O185" s="26">
        <v>45213177.001859844</v>
      </c>
      <c r="P185" s="19">
        <v>29812203.300855502</v>
      </c>
      <c r="Q185" s="29">
        <v>39358580.41343493</v>
      </c>
      <c r="R185" s="26">
        <v>600000</v>
      </c>
      <c r="S185" s="26">
        <v>46231272.082215324</v>
      </c>
      <c r="T185" s="19">
        <v>29812203.300855502</v>
      </c>
      <c r="U185" s="29">
        <v>39501958.391215168</v>
      </c>
      <c r="V185" s="26">
        <v>610464.73749136925</v>
      </c>
      <c r="W185" s="26">
        <v>46267277.057454661</v>
      </c>
      <c r="X185" s="19">
        <v>29812203.300855502</v>
      </c>
      <c r="Y185" s="29">
        <v>39501958.391215168</v>
      </c>
      <c r="Z185" s="26">
        <v>610464.73749136925</v>
      </c>
      <c r="AA185" s="26">
        <v>46267277.057454661</v>
      </c>
      <c r="AB185" s="19">
        <v>29812203.300855502</v>
      </c>
      <c r="AC185" s="29">
        <v>39501958.391215168</v>
      </c>
      <c r="AD185" s="26">
        <v>610464.73749136925</v>
      </c>
      <c r="AE185" s="26">
        <v>46267277.057454661</v>
      </c>
      <c r="AF185" s="19">
        <v>29812203.300855502</v>
      </c>
      <c r="AG185" s="29">
        <v>39501958.391215168</v>
      </c>
      <c r="AH185" s="26">
        <v>610464.73749136925</v>
      </c>
      <c r="AI185" s="26">
        <v>46267277.057454661</v>
      </c>
      <c r="AJ185" s="19">
        <v>29812203.300855502</v>
      </c>
      <c r="AK185" s="29">
        <v>39501958.391215168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39081092.990314886</v>
      </c>
      <c r="H186" s="19">
        <v>30157742.066040039</v>
      </c>
      <c r="I186" s="29">
        <v>35692297.414832667</v>
      </c>
      <c r="J186" s="19">
        <v>500000</v>
      </c>
      <c r="K186" s="19">
        <v>42855105.218319863</v>
      </c>
      <c r="L186" s="19">
        <v>30252061.642156854</v>
      </c>
      <c r="M186" s="29">
        <v>38228796.038542278</v>
      </c>
      <c r="N186" s="26">
        <v>550000</v>
      </c>
      <c r="O186" s="26">
        <v>45323318.660558492</v>
      </c>
      <c r="P186" s="19">
        <v>30252061.642156854</v>
      </c>
      <c r="Q186" s="29">
        <v>39505188.136557043</v>
      </c>
      <c r="R186" s="26">
        <v>600000</v>
      </c>
      <c r="S186" s="26">
        <v>46391413.740913972</v>
      </c>
      <c r="T186" s="19">
        <v>30252061.642156854</v>
      </c>
      <c r="U186" s="29">
        <v>39670844.238428868</v>
      </c>
      <c r="V186" s="26">
        <v>612250.30080528557</v>
      </c>
      <c r="W186" s="26">
        <v>46439669.016958594</v>
      </c>
      <c r="X186" s="19">
        <v>30252061.642156854</v>
      </c>
      <c r="Y186" s="29">
        <v>39670844.238428868</v>
      </c>
      <c r="Z186" s="26">
        <v>612250.30080528557</v>
      </c>
      <c r="AA186" s="26">
        <v>46439669.016958594</v>
      </c>
      <c r="AB186" s="19">
        <v>30252061.642156854</v>
      </c>
      <c r="AC186" s="29">
        <v>39670844.238428868</v>
      </c>
      <c r="AD186" s="26">
        <v>612250.30080528557</v>
      </c>
      <c r="AE186" s="26">
        <v>46439669.016958594</v>
      </c>
      <c r="AF186" s="19">
        <v>30252061.642156854</v>
      </c>
      <c r="AG186" s="29">
        <v>39670844.238428868</v>
      </c>
      <c r="AH186" s="26">
        <v>612250.30080528557</v>
      </c>
      <c r="AI186" s="26">
        <v>46439669.016958594</v>
      </c>
      <c r="AJ186" s="19">
        <v>30252061.642156854</v>
      </c>
      <c r="AK186" s="29">
        <v>39670844.238428868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39106947.847457744</v>
      </c>
      <c r="H187" s="19">
        <v>30581887.208897181</v>
      </c>
      <c r="I187" s="29">
        <v>35747691.456372477</v>
      </c>
      <c r="J187" s="19">
        <v>500000</v>
      </c>
      <c r="K187" s="19">
        <v>42913819.016333453</v>
      </c>
      <c r="L187" s="19">
        <v>30693347.844143264</v>
      </c>
      <c r="M187" s="29">
        <v>38329190.080082089</v>
      </c>
      <c r="N187" s="26">
        <v>550000</v>
      </c>
      <c r="O187" s="26">
        <v>45432032.458572082</v>
      </c>
      <c r="P187" s="19">
        <v>30693347.844143264</v>
      </c>
      <c r="Q187" s="29">
        <v>39650582.178096853</v>
      </c>
      <c r="R187" s="26">
        <v>600000</v>
      </c>
      <c r="S187" s="26">
        <v>46550127.538927563</v>
      </c>
      <c r="T187" s="19">
        <v>30693347.844143264</v>
      </c>
      <c r="U187" s="29">
        <v>39840123.411042795</v>
      </c>
      <c r="V187" s="26">
        <v>614035.8641192168</v>
      </c>
      <c r="W187" s="26">
        <v>46612418.679091401</v>
      </c>
      <c r="X187" s="19">
        <v>30693347.844143264</v>
      </c>
      <c r="Y187" s="29">
        <v>39840123.411042795</v>
      </c>
      <c r="Z187" s="26">
        <v>614035.8641192168</v>
      </c>
      <c r="AA187" s="26">
        <v>46612418.679091401</v>
      </c>
      <c r="AB187" s="19">
        <v>30693347.844143264</v>
      </c>
      <c r="AC187" s="29">
        <v>39840123.411042795</v>
      </c>
      <c r="AD187" s="26">
        <v>614035.8641192168</v>
      </c>
      <c r="AE187" s="26">
        <v>46612418.679091401</v>
      </c>
      <c r="AF187" s="19">
        <v>30693347.844143264</v>
      </c>
      <c r="AG187" s="29">
        <v>39840123.411042795</v>
      </c>
      <c r="AH187" s="26">
        <v>614035.8641192168</v>
      </c>
      <c r="AI187" s="26">
        <v>46612418.679091401</v>
      </c>
      <c r="AJ187" s="19">
        <v>30693347.844143264</v>
      </c>
      <c r="AK187" s="29">
        <v>39840123.411042795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39132802.704600602</v>
      </c>
      <c r="H188" s="19">
        <v>31006032.351754323</v>
      </c>
      <c r="I188" s="29">
        <v>35801871.816329986</v>
      </c>
      <c r="J188" s="19">
        <v>500000</v>
      </c>
      <c r="K188" s="19">
        <v>42971104.953661986</v>
      </c>
      <c r="L188" s="19">
        <v>31136061.906814732</v>
      </c>
      <c r="M188" s="29">
        <v>38428370.440039605</v>
      </c>
      <c r="N188" s="26">
        <v>550000</v>
      </c>
      <c r="O188" s="26">
        <v>45539318.395900615</v>
      </c>
      <c r="P188" s="19">
        <v>31136061.906814732</v>
      </c>
      <c r="Q188" s="29">
        <v>39794762.538054369</v>
      </c>
      <c r="R188" s="26">
        <v>600000</v>
      </c>
      <c r="S188" s="26">
        <v>46707413.476256095</v>
      </c>
      <c r="T188" s="19">
        <v>31136061.906814732</v>
      </c>
      <c r="U188" s="29">
        <v>40009795.909056969</v>
      </c>
      <c r="V188" s="26">
        <v>615821.42743314803</v>
      </c>
      <c r="W188" s="26">
        <v>46785526.043853082</v>
      </c>
      <c r="X188" s="19">
        <v>31136061.906814732</v>
      </c>
      <c r="Y188" s="29">
        <v>40009795.909056969</v>
      </c>
      <c r="Z188" s="26">
        <v>615821.42743314803</v>
      </c>
      <c r="AA188" s="26">
        <v>46785526.043853082</v>
      </c>
      <c r="AB188" s="19">
        <v>31136061.906814732</v>
      </c>
      <c r="AC188" s="29">
        <v>40009795.909056969</v>
      </c>
      <c r="AD188" s="26">
        <v>615821.42743314803</v>
      </c>
      <c r="AE188" s="26">
        <v>46785526.043853082</v>
      </c>
      <c r="AF188" s="19">
        <v>31136061.906814732</v>
      </c>
      <c r="AG188" s="29">
        <v>40009795.909056969</v>
      </c>
      <c r="AH188" s="26">
        <v>615821.42743314803</v>
      </c>
      <c r="AI188" s="26">
        <v>46785526.043853082</v>
      </c>
      <c r="AJ188" s="19">
        <v>31136061.906814732</v>
      </c>
      <c r="AK188" s="29">
        <v>40009795.909056969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39158657.561743461</v>
      </c>
      <c r="H189" s="19">
        <v>31430177.494611464</v>
      </c>
      <c r="I189" s="29">
        <v>35854838.494705208</v>
      </c>
      <c r="J189" s="19">
        <v>500000</v>
      </c>
      <c r="K189" s="19">
        <v>43026963.03030546</v>
      </c>
      <c r="L189" s="19">
        <v>31580203.830171257</v>
      </c>
      <c r="M189" s="29">
        <v>38526337.118414819</v>
      </c>
      <c r="N189" s="26">
        <v>550000</v>
      </c>
      <c r="O189" s="26">
        <v>45645176.472544089</v>
      </c>
      <c r="P189" s="19">
        <v>31580203.830171257</v>
      </c>
      <c r="Q189" s="29">
        <v>39937729.216429584</v>
      </c>
      <c r="R189" s="26">
        <v>600000</v>
      </c>
      <c r="S189" s="26">
        <v>46863271.552899569</v>
      </c>
      <c r="T189" s="19">
        <v>31580203.830171257</v>
      </c>
      <c r="U189" s="29">
        <v>40179861.732471362</v>
      </c>
      <c r="V189" s="26">
        <v>617606.99074706435</v>
      </c>
      <c r="W189" s="26">
        <v>46958991.111243621</v>
      </c>
      <c r="X189" s="19">
        <v>31580203.830171257</v>
      </c>
      <c r="Y189" s="29">
        <v>40179861.732471362</v>
      </c>
      <c r="Z189" s="26">
        <v>617606.99074706435</v>
      </c>
      <c r="AA189" s="26">
        <v>46958991.111243621</v>
      </c>
      <c r="AB189" s="19">
        <v>31580203.830171257</v>
      </c>
      <c r="AC189" s="29">
        <v>40179861.732471362</v>
      </c>
      <c r="AD189" s="26">
        <v>617606.99074706435</v>
      </c>
      <c r="AE189" s="26">
        <v>46958991.111243621</v>
      </c>
      <c r="AF189" s="19">
        <v>31580203.830171257</v>
      </c>
      <c r="AG189" s="29">
        <v>40179861.732471362</v>
      </c>
      <c r="AH189" s="26">
        <v>617606.99074706435</v>
      </c>
      <c r="AI189" s="26">
        <v>46958991.111243621</v>
      </c>
      <c r="AJ189" s="19">
        <v>31580203.830171257</v>
      </c>
      <c r="AK189" s="29">
        <v>40179861.732471362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39184512.418886319</v>
      </c>
      <c r="H190" s="19">
        <v>31854322.637468606</v>
      </c>
      <c r="I190" s="29">
        <v>35906591.491498128</v>
      </c>
      <c r="J190" s="19">
        <v>500000</v>
      </c>
      <c r="K190" s="19">
        <v>43081393.246263877</v>
      </c>
      <c r="L190" s="19">
        <v>32025773.614212841</v>
      </c>
      <c r="M190" s="29">
        <v>38623090.115207739</v>
      </c>
      <c r="N190" s="26">
        <v>550000</v>
      </c>
      <c r="O190" s="26">
        <v>45749606.688502505</v>
      </c>
      <c r="P190" s="19">
        <v>32025773.614212841</v>
      </c>
      <c r="Q190" s="29">
        <v>40079482.213222504</v>
      </c>
      <c r="R190" s="26">
        <v>600000</v>
      </c>
      <c r="S190" s="26">
        <v>47017701.768857986</v>
      </c>
      <c r="T190" s="19">
        <v>32025773.614212841</v>
      </c>
      <c r="U190" s="29">
        <v>40350320.881285995</v>
      </c>
      <c r="V190" s="26">
        <v>619392.55406099558</v>
      </c>
      <c r="W190" s="26">
        <v>47132813.881263033</v>
      </c>
      <c r="X190" s="19">
        <v>32025773.614212841</v>
      </c>
      <c r="Y190" s="29">
        <v>40350320.881285995</v>
      </c>
      <c r="Z190" s="26">
        <v>619392.55406099558</v>
      </c>
      <c r="AA190" s="26">
        <v>47132813.881263033</v>
      </c>
      <c r="AB190" s="19">
        <v>32025773.614212841</v>
      </c>
      <c r="AC190" s="29">
        <v>40350320.881285995</v>
      </c>
      <c r="AD190" s="26">
        <v>619392.55406099558</v>
      </c>
      <c r="AE190" s="26">
        <v>47132813.881263033</v>
      </c>
      <c r="AF190" s="19">
        <v>32025773.614212841</v>
      </c>
      <c r="AG190" s="29">
        <v>40350320.881285995</v>
      </c>
      <c r="AH190" s="26">
        <v>619392.55406099558</v>
      </c>
      <c r="AI190" s="26">
        <v>47132813.881263033</v>
      </c>
      <c r="AJ190" s="19">
        <v>32025773.614212841</v>
      </c>
      <c r="AK190" s="29">
        <v>40350320.881285995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39210367.276029177</v>
      </c>
      <c r="H191" s="19">
        <v>32278467.780325748</v>
      </c>
      <c r="I191" s="29">
        <v>35957130.806708746</v>
      </c>
      <c r="J191" s="19">
        <v>500000</v>
      </c>
      <c r="K191" s="19">
        <v>43134395.601537235</v>
      </c>
      <c r="L191" s="19">
        <v>32472771.258939482</v>
      </c>
      <c r="M191" s="29">
        <v>38718629.430418357</v>
      </c>
      <c r="N191" s="26">
        <v>550000</v>
      </c>
      <c r="O191" s="26">
        <v>45852609.043775864</v>
      </c>
      <c r="P191" s="19">
        <v>32472771.258939482</v>
      </c>
      <c r="Q191" s="29">
        <v>40220021.528433129</v>
      </c>
      <c r="R191" s="26">
        <v>600000</v>
      </c>
      <c r="S191" s="26">
        <v>47170704.124131344</v>
      </c>
      <c r="T191" s="19">
        <v>32472771.258939482</v>
      </c>
      <c r="U191" s="29">
        <v>40521173.355500877</v>
      </c>
      <c r="V191" s="26">
        <v>621178.1173749119</v>
      </c>
      <c r="W191" s="26">
        <v>47306994.353911303</v>
      </c>
      <c r="X191" s="19">
        <v>32472771.258939482</v>
      </c>
      <c r="Y191" s="29">
        <v>40521173.355500877</v>
      </c>
      <c r="Z191" s="26">
        <v>621178.1173749119</v>
      </c>
      <c r="AA191" s="26">
        <v>47306994.353911303</v>
      </c>
      <c r="AB191" s="19">
        <v>32472771.258939482</v>
      </c>
      <c r="AC191" s="29">
        <v>40521173.355500877</v>
      </c>
      <c r="AD191" s="26">
        <v>621178.1173749119</v>
      </c>
      <c r="AE191" s="26">
        <v>47306994.353911303</v>
      </c>
      <c r="AF191" s="19">
        <v>32472771.258939482</v>
      </c>
      <c r="AG191" s="29">
        <v>40521173.355500877</v>
      </c>
      <c r="AH191" s="26">
        <v>621178.1173749119</v>
      </c>
      <c r="AI191" s="26">
        <v>47306994.353911303</v>
      </c>
      <c r="AJ191" s="19">
        <v>32472771.258939482</v>
      </c>
      <c r="AK191" s="29">
        <v>40521173.355500877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39236222.133172035</v>
      </c>
      <c r="H192" s="19">
        <v>32702612.92318289</v>
      </c>
      <c r="I192" s="29">
        <v>36006456.440337069</v>
      </c>
      <c r="J192" s="19">
        <v>500000</v>
      </c>
      <c r="K192" s="19">
        <v>43185970.096125536</v>
      </c>
      <c r="L192" s="19">
        <v>32921196.764351182</v>
      </c>
      <c r="M192" s="29">
        <v>38812955.064046681</v>
      </c>
      <c r="N192" s="26">
        <v>550000</v>
      </c>
      <c r="O192" s="26">
        <v>45954183.538364165</v>
      </c>
      <c r="P192" s="19">
        <v>32921196.764351182</v>
      </c>
      <c r="Q192" s="29">
        <v>40359347.162061445</v>
      </c>
      <c r="R192" s="26">
        <v>600000</v>
      </c>
      <c r="S192" s="26">
        <v>47322278.618719645</v>
      </c>
      <c r="T192" s="19">
        <v>32921196.764351182</v>
      </c>
      <c r="U192" s="29">
        <v>40692419.155115969</v>
      </c>
      <c r="V192" s="26">
        <v>622963.68068884313</v>
      </c>
      <c r="W192" s="26">
        <v>47481532.529188447</v>
      </c>
      <c r="X192" s="19">
        <v>32921196.764351182</v>
      </c>
      <c r="Y192" s="29">
        <v>40692419.155115969</v>
      </c>
      <c r="Z192" s="26">
        <v>622963.68068884313</v>
      </c>
      <c r="AA192" s="26">
        <v>47481532.529188447</v>
      </c>
      <c r="AB192" s="19">
        <v>32921196.764351182</v>
      </c>
      <c r="AC192" s="29">
        <v>40692419.155115969</v>
      </c>
      <c r="AD192" s="26">
        <v>622963.68068884313</v>
      </c>
      <c r="AE192" s="26">
        <v>47481532.529188447</v>
      </c>
      <c r="AF192" s="19">
        <v>32921196.764351182</v>
      </c>
      <c r="AG192" s="29">
        <v>40692419.155115969</v>
      </c>
      <c r="AH192" s="26">
        <v>622963.68068884313</v>
      </c>
      <c r="AI192" s="26">
        <v>47481532.529188447</v>
      </c>
      <c r="AJ192" s="19">
        <v>32921196.764351182</v>
      </c>
      <c r="AK192" s="29">
        <v>40692419.155115969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39262076.990314893</v>
      </c>
      <c r="H193" s="19">
        <v>33126758.066040032</v>
      </c>
      <c r="I193" s="29">
        <v>36054568.392383091</v>
      </c>
      <c r="J193" s="19">
        <v>500000</v>
      </c>
      <c r="K193" s="19">
        <v>43236116.730028786</v>
      </c>
      <c r="L193" s="19">
        <v>33371050.130447932</v>
      </c>
      <c r="M193" s="29">
        <v>38906067.016092703</v>
      </c>
      <c r="N193" s="26">
        <v>550000</v>
      </c>
      <c r="O193" s="26">
        <v>46054330.172267415</v>
      </c>
      <c r="P193" s="19">
        <v>33371050.130447932</v>
      </c>
      <c r="Q193" s="29">
        <v>40497459.114107467</v>
      </c>
      <c r="R193" s="26">
        <v>600000</v>
      </c>
      <c r="S193" s="26">
        <v>47472425.252622895</v>
      </c>
      <c r="T193" s="19">
        <v>33371050.130447932</v>
      </c>
      <c r="U193" s="29">
        <v>40864058.28013131</v>
      </c>
      <c r="V193" s="26">
        <v>624749.24400275946</v>
      </c>
      <c r="W193" s="26">
        <v>47656428.407094456</v>
      </c>
      <c r="X193" s="19">
        <v>33371050.130447932</v>
      </c>
      <c r="Y193" s="29">
        <v>40864058.28013131</v>
      </c>
      <c r="Z193" s="26">
        <v>624749.24400275946</v>
      </c>
      <c r="AA193" s="26">
        <v>47656428.407094456</v>
      </c>
      <c r="AB193" s="19">
        <v>33371050.130447932</v>
      </c>
      <c r="AC193" s="29">
        <v>40864058.28013131</v>
      </c>
      <c r="AD193" s="26">
        <v>624749.24400275946</v>
      </c>
      <c r="AE193" s="26">
        <v>47656428.407094456</v>
      </c>
      <c r="AF193" s="19">
        <v>33371050.130447932</v>
      </c>
      <c r="AG193" s="29">
        <v>40864058.28013131</v>
      </c>
      <c r="AH193" s="26">
        <v>624749.24400275946</v>
      </c>
      <c r="AI193" s="26">
        <v>47656428.407094456</v>
      </c>
      <c r="AJ193" s="19">
        <v>33371050.130447932</v>
      </c>
      <c r="AK193" s="29">
        <v>40864058.28013131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39287931.847457752</v>
      </c>
      <c r="H194" s="19">
        <v>33550903.208897173</v>
      </c>
      <c r="I194" s="29">
        <v>36101466.662846819</v>
      </c>
      <c r="J194" s="19">
        <v>500000</v>
      </c>
      <c r="K194" s="19">
        <v>43284835.503246978</v>
      </c>
      <c r="L194" s="19">
        <v>33822331.357229739</v>
      </c>
      <c r="M194" s="29">
        <v>38997965.28655643</v>
      </c>
      <c r="N194" s="26">
        <v>550000</v>
      </c>
      <c r="O194" s="26">
        <v>46153048.945485607</v>
      </c>
      <c r="P194" s="19">
        <v>33822331.357229739</v>
      </c>
      <c r="Q194" s="29">
        <v>40634357.384571195</v>
      </c>
      <c r="R194" s="26">
        <v>600000</v>
      </c>
      <c r="S194" s="26">
        <v>47621144.025841087</v>
      </c>
      <c r="T194" s="19">
        <v>33822331.357229739</v>
      </c>
      <c r="U194" s="29">
        <v>41036090.730546884</v>
      </c>
      <c r="V194" s="26">
        <v>626534.80731669068</v>
      </c>
      <c r="W194" s="26">
        <v>47831681.987629339</v>
      </c>
      <c r="X194" s="19">
        <v>33822331.357229739</v>
      </c>
      <c r="Y194" s="29">
        <v>41036090.730546884</v>
      </c>
      <c r="Z194" s="26">
        <v>626534.80731669068</v>
      </c>
      <c r="AA194" s="26">
        <v>47831681.987629339</v>
      </c>
      <c r="AB194" s="19">
        <v>33822331.357229739</v>
      </c>
      <c r="AC194" s="29">
        <v>41036090.730546884</v>
      </c>
      <c r="AD194" s="26">
        <v>626534.80731669068</v>
      </c>
      <c r="AE194" s="26">
        <v>47831681.987629339</v>
      </c>
      <c r="AF194" s="19">
        <v>33822331.357229739</v>
      </c>
      <c r="AG194" s="29">
        <v>41036090.730546884</v>
      </c>
      <c r="AH194" s="26">
        <v>626534.80731669068</v>
      </c>
      <c r="AI194" s="26">
        <v>47831681.987629339</v>
      </c>
      <c r="AJ194" s="19">
        <v>33822331.357229739</v>
      </c>
      <c r="AK194" s="29">
        <v>41036090.730546884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39313786.70460061</v>
      </c>
      <c r="H195" s="19">
        <v>33975048.351754315</v>
      </c>
      <c r="I195" s="29">
        <v>36147151.251728244</v>
      </c>
      <c r="J195" s="19">
        <v>500000</v>
      </c>
      <c r="K195" s="19">
        <v>43332126.415780112</v>
      </c>
      <c r="L195" s="19">
        <v>34275040.444696605</v>
      </c>
      <c r="M195" s="29">
        <v>39088649.875437856</v>
      </c>
      <c r="N195" s="26">
        <v>550000</v>
      </c>
      <c r="O195" s="26">
        <v>46250339.858018741</v>
      </c>
      <c r="P195" s="19">
        <v>34275040.444696605</v>
      </c>
      <c r="Q195" s="29">
        <v>40770041.97345262</v>
      </c>
      <c r="R195" s="26">
        <v>600000</v>
      </c>
      <c r="S195" s="26">
        <v>47768434.938374221</v>
      </c>
      <c r="T195" s="19">
        <v>34275040.444696605</v>
      </c>
      <c r="U195" s="29">
        <v>41208516.506362692</v>
      </c>
      <c r="V195" s="26">
        <v>628320.37063060701</v>
      </c>
      <c r="W195" s="26">
        <v>48007293.27079308</v>
      </c>
      <c r="X195" s="19">
        <v>34275040.444696605</v>
      </c>
      <c r="Y195" s="29">
        <v>41208516.506362692</v>
      </c>
      <c r="Z195" s="26">
        <v>628320.37063060701</v>
      </c>
      <c r="AA195" s="26">
        <v>48007293.27079308</v>
      </c>
      <c r="AB195" s="19">
        <v>34275040.444696605</v>
      </c>
      <c r="AC195" s="29">
        <v>41208516.506362692</v>
      </c>
      <c r="AD195" s="26">
        <v>628320.37063060701</v>
      </c>
      <c r="AE195" s="26">
        <v>48007293.27079308</v>
      </c>
      <c r="AF195" s="19">
        <v>34275040.444696605</v>
      </c>
      <c r="AG195" s="29">
        <v>41208516.506362692</v>
      </c>
      <c r="AH195" s="26">
        <v>628320.37063060701</v>
      </c>
      <c r="AI195" s="26">
        <v>48007293.27079308</v>
      </c>
      <c r="AJ195" s="19">
        <v>34275040.444696605</v>
      </c>
      <c r="AK195" s="29">
        <v>41208516.506362692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39339641.561743468</v>
      </c>
      <c r="H196" s="19">
        <v>34399193.494611457</v>
      </c>
      <c r="I196" s="29">
        <v>36191627.880299672</v>
      </c>
      <c r="J196" s="19">
        <v>500000</v>
      </c>
      <c r="K196" s="19">
        <v>43377989.467628188</v>
      </c>
      <c r="L196" s="19">
        <v>34729177.392848529</v>
      </c>
      <c r="M196" s="29">
        <v>39178120.782736987</v>
      </c>
      <c r="N196" s="26">
        <v>550000</v>
      </c>
      <c r="O196" s="26">
        <v>46346202.909866817</v>
      </c>
      <c r="P196" s="19">
        <v>34729177.392848529</v>
      </c>
      <c r="Q196" s="29">
        <v>40904512.880751751</v>
      </c>
      <c r="R196" s="26">
        <v>600000</v>
      </c>
      <c r="S196" s="26">
        <v>47914297.990222298</v>
      </c>
      <c r="T196" s="19">
        <v>34729177.392848529</v>
      </c>
      <c r="U196" s="29">
        <v>41381335.607578725</v>
      </c>
      <c r="V196" s="26">
        <v>630105.93394453824</v>
      </c>
      <c r="W196" s="26">
        <v>48183262.256585695</v>
      </c>
      <c r="X196" s="19">
        <v>34729177.392848529</v>
      </c>
      <c r="Y196" s="29">
        <v>41381335.607578725</v>
      </c>
      <c r="Z196" s="26">
        <v>630105.93394453824</v>
      </c>
      <c r="AA196" s="26">
        <v>48183262.256585695</v>
      </c>
      <c r="AB196" s="19">
        <v>34729177.392848529</v>
      </c>
      <c r="AC196" s="29">
        <v>41381335.607578725</v>
      </c>
      <c r="AD196" s="26">
        <v>630105.93394453824</v>
      </c>
      <c r="AE196" s="26">
        <v>48183262.256585695</v>
      </c>
      <c r="AF196" s="19">
        <v>34729177.392848529</v>
      </c>
      <c r="AG196" s="29">
        <v>41381335.607578725</v>
      </c>
      <c r="AH196" s="26">
        <v>630105.93394453824</v>
      </c>
      <c r="AI196" s="26">
        <v>48183262.256585695</v>
      </c>
      <c r="AJ196" s="19">
        <v>34729177.392848529</v>
      </c>
      <c r="AK196" s="29">
        <v>41381335.607578725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39365496.418886326</v>
      </c>
      <c r="H197" s="19">
        <v>34823338.637468599</v>
      </c>
      <c r="I197" s="29">
        <v>36236104.508871108</v>
      </c>
      <c r="J197" s="19">
        <v>500000</v>
      </c>
      <c r="K197" s="19">
        <v>43422424.658791207</v>
      </c>
      <c r="L197" s="19">
        <v>35184742.201685511</v>
      </c>
      <c r="M197" s="29">
        <v>39266378.008453824</v>
      </c>
      <c r="N197" s="26">
        <v>550000</v>
      </c>
      <c r="O197" s="26">
        <v>46440638.101029836</v>
      </c>
      <c r="P197" s="19">
        <v>35184742.201685511</v>
      </c>
      <c r="Q197" s="29">
        <v>41037770.106468588</v>
      </c>
      <c r="R197" s="26">
        <v>600000</v>
      </c>
      <c r="S197" s="26">
        <v>48058733.181385316</v>
      </c>
      <c r="T197" s="19">
        <v>35184742.201685511</v>
      </c>
      <c r="U197" s="29">
        <v>41554548.034195006</v>
      </c>
      <c r="V197" s="26">
        <v>631891.49725845456</v>
      </c>
      <c r="W197" s="26">
        <v>48359588.945007168</v>
      </c>
      <c r="X197" s="19">
        <v>35184742.201685511</v>
      </c>
      <c r="Y197" s="29">
        <v>41554548.034195006</v>
      </c>
      <c r="Z197" s="26">
        <v>631891.49725845456</v>
      </c>
      <c r="AA197" s="26">
        <v>48359588.945007168</v>
      </c>
      <c r="AB197" s="19">
        <v>35184742.201685511</v>
      </c>
      <c r="AC197" s="29">
        <v>41554548.034195006</v>
      </c>
      <c r="AD197" s="26">
        <v>631891.49725845456</v>
      </c>
      <c r="AE197" s="26">
        <v>48359588.945007168</v>
      </c>
      <c r="AF197" s="19">
        <v>35184742.201685511</v>
      </c>
      <c r="AG197" s="29">
        <v>41554548.034195006</v>
      </c>
      <c r="AH197" s="26">
        <v>631891.49725845456</v>
      </c>
      <c r="AI197" s="26">
        <v>48359588.945007168</v>
      </c>
      <c r="AJ197" s="19">
        <v>35184742.201685511</v>
      </c>
      <c r="AK197" s="29">
        <v>41554548.034195006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39391351.276029184</v>
      </c>
      <c r="H198" s="19">
        <v>35247483.780325741</v>
      </c>
      <c r="I198" s="29">
        <v>36280581.137442537</v>
      </c>
      <c r="J198" s="19">
        <v>500000</v>
      </c>
      <c r="K198" s="19">
        <v>43465431.989269167</v>
      </c>
      <c r="L198" s="19">
        <v>35641734.87120755</v>
      </c>
      <c r="M198" s="29">
        <v>39353421.552588359</v>
      </c>
      <c r="N198" s="26">
        <v>550000</v>
      </c>
      <c r="O198" s="26">
        <v>46533645.431507796</v>
      </c>
      <c r="P198" s="19">
        <v>35641734.87120755</v>
      </c>
      <c r="Q198" s="29">
        <v>41169813.650603123</v>
      </c>
      <c r="R198" s="26">
        <v>600000</v>
      </c>
      <c r="S198" s="26">
        <v>48201740.511863276</v>
      </c>
      <c r="T198" s="19">
        <v>35641734.87120755</v>
      </c>
      <c r="U198" s="29">
        <v>41728153.786211506</v>
      </c>
      <c r="V198" s="26">
        <v>633677.06057238579</v>
      </c>
      <c r="W198" s="26">
        <v>48536273.336057514</v>
      </c>
      <c r="X198" s="19">
        <v>35641734.87120755</v>
      </c>
      <c r="Y198" s="29">
        <v>41728153.786211506</v>
      </c>
      <c r="Z198" s="26">
        <v>633677.06057238579</v>
      </c>
      <c r="AA198" s="26">
        <v>48536273.336057514</v>
      </c>
      <c r="AB198" s="19">
        <v>35641734.87120755</v>
      </c>
      <c r="AC198" s="29">
        <v>41728153.786211506</v>
      </c>
      <c r="AD198" s="26">
        <v>633677.06057238579</v>
      </c>
      <c r="AE198" s="26">
        <v>48536273.336057514</v>
      </c>
      <c r="AF198" s="19">
        <v>35641734.87120755</v>
      </c>
      <c r="AG198" s="29">
        <v>41728153.786211506</v>
      </c>
      <c r="AH198" s="26">
        <v>633677.06057238579</v>
      </c>
      <c r="AI198" s="26">
        <v>48536273.336057514</v>
      </c>
      <c r="AJ198" s="19">
        <v>35641734.87120755</v>
      </c>
      <c r="AK198" s="29">
        <v>41728153.786211506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39417206.133172043</v>
      </c>
      <c r="H199" s="19">
        <v>35671628.923182882</v>
      </c>
      <c r="I199" s="29">
        <v>36325057.766013965</v>
      </c>
      <c r="J199" s="19">
        <v>500000</v>
      </c>
      <c r="K199" s="19">
        <v>43507011.459062077</v>
      </c>
      <c r="L199" s="19">
        <v>36100155.40141464</v>
      </c>
      <c r="M199" s="29">
        <v>39439251.415140584</v>
      </c>
      <c r="N199" s="26">
        <v>550000</v>
      </c>
      <c r="O199" s="26">
        <v>46625224.901300706</v>
      </c>
      <c r="P199" s="19">
        <v>36100155.40141464</v>
      </c>
      <c r="Q199" s="29">
        <v>41300643.513155349</v>
      </c>
      <c r="R199" s="26">
        <v>600000</v>
      </c>
      <c r="S199" s="26">
        <v>48343319.981656186</v>
      </c>
      <c r="T199" s="19">
        <v>36100155.40141464</v>
      </c>
      <c r="U199" s="29">
        <v>41902152.863628238</v>
      </c>
      <c r="V199" s="26">
        <v>635462.62388631701</v>
      </c>
      <c r="W199" s="26">
        <v>48713315.429736741</v>
      </c>
      <c r="X199" s="19">
        <v>36100155.40141464</v>
      </c>
      <c r="Y199" s="29">
        <v>41902152.863628238</v>
      </c>
      <c r="Z199" s="26">
        <v>635462.62388631701</v>
      </c>
      <c r="AA199" s="26">
        <v>48713315.429736741</v>
      </c>
      <c r="AB199" s="19">
        <v>36100155.40141464</v>
      </c>
      <c r="AC199" s="29">
        <v>41902152.863628238</v>
      </c>
      <c r="AD199" s="26">
        <v>635462.62388631701</v>
      </c>
      <c r="AE199" s="26">
        <v>48713315.429736741</v>
      </c>
      <c r="AF199" s="19">
        <v>36100155.40141464</v>
      </c>
      <c r="AG199" s="29">
        <v>41902152.863628238</v>
      </c>
      <c r="AH199" s="26">
        <v>635462.62388631701</v>
      </c>
      <c r="AI199" s="26">
        <v>48713315.429736741</v>
      </c>
      <c r="AJ199" s="19">
        <v>36100155.40141464</v>
      </c>
      <c r="AK199" s="29">
        <v>41902152.863628238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39443060.990314901</v>
      </c>
      <c r="H200" s="19">
        <v>36095774.066040024</v>
      </c>
      <c r="I200" s="29">
        <v>36369534.394585393</v>
      </c>
      <c r="J200" s="19">
        <v>500000</v>
      </c>
      <c r="K200" s="19">
        <v>43547163.068169929</v>
      </c>
      <c r="L200" s="19">
        <v>36560003.792306788</v>
      </c>
      <c r="M200" s="29">
        <v>39523867.596110523</v>
      </c>
      <c r="N200" s="26">
        <v>550000</v>
      </c>
      <c r="O200" s="26">
        <v>46715376.510408558</v>
      </c>
      <c r="P200" s="19">
        <v>36560003.792306788</v>
      </c>
      <c r="Q200" s="29">
        <v>41430259.694125287</v>
      </c>
      <c r="R200" s="26">
        <v>600000</v>
      </c>
      <c r="S200" s="26">
        <v>48483471.590764038</v>
      </c>
      <c r="T200" s="19">
        <v>36560003.792306788</v>
      </c>
      <c r="U200" s="29">
        <v>42076545.26644522</v>
      </c>
      <c r="V200" s="26">
        <v>637248.18720023334</v>
      </c>
      <c r="W200" s="26">
        <v>48890715.226044826</v>
      </c>
      <c r="X200" s="19">
        <v>36560003.792306788</v>
      </c>
      <c r="Y200" s="29">
        <v>42076545.26644522</v>
      </c>
      <c r="Z200" s="26">
        <v>637248.18720023334</v>
      </c>
      <c r="AA200" s="26">
        <v>48890715.226044826</v>
      </c>
      <c r="AB200" s="19">
        <v>36560003.792306788</v>
      </c>
      <c r="AC200" s="29">
        <v>42076545.26644522</v>
      </c>
      <c r="AD200" s="26">
        <v>637248.18720023334</v>
      </c>
      <c r="AE200" s="26">
        <v>48890715.226044826</v>
      </c>
      <c r="AF200" s="19">
        <v>36560003.792306788</v>
      </c>
      <c r="AG200" s="29">
        <v>42076545.26644522</v>
      </c>
      <c r="AH200" s="26">
        <v>637248.18720023334</v>
      </c>
      <c r="AI200" s="26">
        <v>48890715.226044826</v>
      </c>
      <c r="AJ200" s="19">
        <v>36560003.792306788</v>
      </c>
      <c r="AK200" s="29">
        <v>42076545.26644522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39468915.847457759</v>
      </c>
      <c r="H201" s="19">
        <v>36519919.208897166</v>
      </c>
      <c r="I201" s="29">
        <v>36414011.023156829</v>
      </c>
      <c r="J201" s="19">
        <v>500000</v>
      </c>
      <c r="K201" s="19">
        <v>43585886.816592723</v>
      </c>
      <c r="L201" s="19">
        <v>37021280.043883994</v>
      </c>
      <c r="M201" s="29">
        <v>39607270.09549816</v>
      </c>
      <c r="N201" s="26">
        <v>550000</v>
      </c>
      <c r="O201" s="26">
        <v>46804100.258831352</v>
      </c>
      <c r="P201" s="19">
        <v>37021280.043883994</v>
      </c>
      <c r="Q201" s="29">
        <v>41558662.193512924</v>
      </c>
      <c r="R201" s="26">
        <v>600000</v>
      </c>
      <c r="S201" s="26">
        <v>48622195.339186832</v>
      </c>
      <c r="T201" s="19">
        <v>37021280.043883994</v>
      </c>
      <c r="U201" s="29">
        <v>42249947.765832856</v>
      </c>
      <c r="V201" s="26">
        <v>639033.75051416457</v>
      </c>
      <c r="W201" s="26">
        <v>49068472.724981785</v>
      </c>
      <c r="X201" s="19">
        <v>37021280.043883994</v>
      </c>
      <c r="Y201" s="29">
        <v>42251330.994662426</v>
      </c>
      <c r="Z201" s="26">
        <v>639033.75051416457</v>
      </c>
      <c r="AA201" s="26">
        <v>49068472.724981785</v>
      </c>
      <c r="AB201" s="19">
        <v>37021280.043883994</v>
      </c>
      <c r="AC201" s="29">
        <v>42251330.994662426</v>
      </c>
      <c r="AD201" s="26">
        <v>639033.75051416457</v>
      </c>
      <c r="AE201" s="26">
        <v>49068472.724981785</v>
      </c>
      <c r="AF201" s="19">
        <v>37021280.043883994</v>
      </c>
      <c r="AG201" s="29">
        <v>42251330.994662426</v>
      </c>
      <c r="AH201" s="26">
        <v>639033.75051416457</v>
      </c>
      <c r="AI201" s="26">
        <v>49068472.724981785</v>
      </c>
      <c r="AJ201" s="19">
        <v>37021280.043883994</v>
      </c>
      <c r="AK201" s="29">
        <v>42251330.994662426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39494770.704600617</v>
      </c>
      <c r="H202" s="19">
        <v>36944064.351754308</v>
      </c>
      <c r="I202" s="29">
        <v>36458487.651728258</v>
      </c>
      <c r="J202" s="19">
        <v>500000</v>
      </c>
      <c r="K202" s="19">
        <v>43623182.704330459</v>
      </c>
      <c r="L202" s="19">
        <v>37483984.156146258</v>
      </c>
      <c r="M202" s="29">
        <v>39689458.913303494</v>
      </c>
      <c r="N202" s="26">
        <v>550000</v>
      </c>
      <c r="O202" s="26">
        <v>46891396.146569088</v>
      </c>
      <c r="P202" s="19">
        <v>37483984.156146258</v>
      </c>
      <c r="Q202" s="29">
        <v>41685851.011318259</v>
      </c>
      <c r="R202" s="26">
        <v>600000</v>
      </c>
      <c r="S202" s="26">
        <v>48759491.226924568</v>
      </c>
      <c r="T202" s="19">
        <v>37483984.156146258</v>
      </c>
      <c r="U202" s="29">
        <v>42422136.583638191</v>
      </c>
      <c r="V202" s="26">
        <v>640819.31382808089</v>
      </c>
      <c r="W202" s="26">
        <v>49246587.926547602</v>
      </c>
      <c r="X202" s="19">
        <v>37483984.156146258</v>
      </c>
      <c r="Y202" s="29">
        <v>42426510.048279867</v>
      </c>
      <c r="Z202" s="26">
        <v>640819.31382808089</v>
      </c>
      <c r="AA202" s="26">
        <v>49246587.926547602</v>
      </c>
      <c r="AB202" s="19">
        <v>37483984.156146258</v>
      </c>
      <c r="AC202" s="29">
        <v>42426510.048279867</v>
      </c>
      <c r="AD202" s="26">
        <v>640819.31382808089</v>
      </c>
      <c r="AE202" s="26">
        <v>49246587.926547602</v>
      </c>
      <c r="AF202" s="19">
        <v>37483984.156146258</v>
      </c>
      <c r="AG202" s="29">
        <v>42426510.048279867</v>
      </c>
      <c r="AH202" s="26">
        <v>640819.31382808089</v>
      </c>
      <c r="AI202" s="26">
        <v>49246587.926547602</v>
      </c>
      <c r="AJ202" s="19">
        <v>37483984.156146258</v>
      </c>
      <c r="AK202" s="29">
        <v>42426510.048279867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39520625.561743475</v>
      </c>
      <c r="H203" s="19">
        <v>37368209.49461145</v>
      </c>
      <c r="I203" s="29">
        <v>36502964.280299686</v>
      </c>
      <c r="J203" s="19">
        <v>500000</v>
      </c>
      <c r="K203" s="19">
        <v>43659050.731383137</v>
      </c>
      <c r="L203" s="19">
        <v>37948116.12909358</v>
      </c>
      <c r="M203" s="29">
        <v>39770434.049526535</v>
      </c>
      <c r="N203" s="26">
        <v>550000</v>
      </c>
      <c r="O203" s="26">
        <v>46977264.173621766</v>
      </c>
      <c r="P203" s="19">
        <v>37948116.12909358</v>
      </c>
      <c r="Q203" s="29">
        <v>41811826.147541299</v>
      </c>
      <c r="R203" s="26">
        <v>600000</v>
      </c>
      <c r="S203" s="26">
        <v>48895359.253977247</v>
      </c>
      <c r="T203" s="19">
        <v>37948116.12909358</v>
      </c>
      <c r="U203" s="29">
        <v>42593111.719861232</v>
      </c>
      <c r="V203" s="26">
        <v>642604.87714201212</v>
      </c>
      <c r="W203" s="26">
        <v>49425060.830742292</v>
      </c>
      <c r="X203" s="19">
        <v>37948116.12909358</v>
      </c>
      <c r="Y203" s="29">
        <v>42602082.42729754</v>
      </c>
      <c r="Z203" s="26">
        <v>642604.87714201212</v>
      </c>
      <c r="AA203" s="26">
        <v>49425060.830742292</v>
      </c>
      <c r="AB203" s="19">
        <v>37948116.12909358</v>
      </c>
      <c r="AC203" s="29">
        <v>42602082.42729754</v>
      </c>
      <c r="AD203" s="26">
        <v>642604.87714201212</v>
      </c>
      <c r="AE203" s="26">
        <v>49425060.830742292</v>
      </c>
      <c r="AF203" s="19">
        <v>37948116.12909358</v>
      </c>
      <c r="AG203" s="29">
        <v>42602082.42729754</v>
      </c>
      <c r="AH203" s="26">
        <v>642604.87714201212</v>
      </c>
      <c r="AI203" s="26">
        <v>49425060.830742292</v>
      </c>
      <c r="AJ203" s="19">
        <v>37948116.12909358</v>
      </c>
      <c r="AK203" s="29">
        <v>42602082.42729754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39546480.418886334</v>
      </c>
      <c r="H204" s="19">
        <v>37792354.637468591</v>
      </c>
      <c r="I204" s="29">
        <v>36547440.908871114</v>
      </c>
      <c r="J204" s="19">
        <v>500000</v>
      </c>
      <c r="K204" s="19">
        <v>43693490.897750758</v>
      </c>
      <c r="L204" s="19">
        <v>38413675.96272596</v>
      </c>
      <c r="M204" s="29">
        <v>39850195.504167281</v>
      </c>
      <c r="N204" s="26">
        <v>550000</v>
      </c>
      <c r="O204" s="26">
        <v>47061704.339989386</v>
      </c>
      <c r="P204" s="19">
        <v>38413675.96272596</v>
      </c>
      <c r="Q204" s="29">
        <v>41936587.602182046</v>
      </c>
      <c r="R204" s="26">
        <v>600000</v>
      </c>
      <c r="S204" s="26">
        <v>49029799.420344867</v>
      </c>
      <c r="T204" s="19">
        <v>38413675.96272596</v>
      </c>
      <c r="U204" s="29">
        <v>42762873.174501978</v>
      </c>
      <c r="V204" s="26">
        <v>644390.44045592844</v>
      </c>
      <c r="W204" s="26">
        <v>49603891.437565841</v>
      </c>
      <c r="X204" s="19">
        <v>38413675.96272596</v>
      </c>
      <c r="Y204" s="29">
        <v>42778048.131715454</v>
      </c>
      <c r="Z204" s="26">
        <v>644390.44045592844</v>
      </c>
      <c r="AA204" s="26">
        <v>49603891.437565841</v>
      </c>
      <c r="AB204" s="19">
        <v>38413675.96272596</v>
      </c>
      <c r="AC204" s="29">
        <v>42778048.131715454</v>
      </c>
      <c r="AD204" s="26">
        <v>644390.44045592844</v>
      </c>
      <c r="AE204" s="26">
        <v>49603891.437565841</v>
      </c>
      <c r="AF204" s="19">
        <v>38413675.96272596</v>
      </c>
      <c r="AG204" s="29">
        <v>42778048.131715454</v>
      </c>
      <c r="AH204" s="26">
        <v>644390.44045592844</v>
      </c>
      <c r="AI204" s="26">
        <v>49603891.437565841</v>
      </c>
      <c r="AJ204" s="19">
        <v>38413675.96272596</v>
      </c>
      <c r="AK204" s="29">
        <v>42778048.131715454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39572335.276029192</v>
      </c>
      <c r="H205" s="19">
        <v>38216499.780325733</v>
      </c>
      <c r="I205" s="29">
        <v>36591917.537442543</v>
      </c>
      <c r="J205" s="19">
        <v>500000</v>
      </c>
      <c r="K205" s="19">
        <v>43726503.20343332</v>
      </c>
      <c r="L205" s="19">
        <v>38880663.657043397</v>
      </c>
      <c r="M205" s="29">
        <v>39928743.277225725</v>
      </c>
      <c r="N205" s="26">
        <v>550000</v>
      </c>
      <c r="O205" s="26">
        <v>47144716.645671949</v>
      </c>
      <c r="P205" s="19">
        <v>38880663.657043397</v>
      </c>
      <c r="Q205" s="29">
        <v>42060135.37524049</v>
      </c>
      <c r="R205" s="26">
        <v>600000</v>
      </c>
      <c r="S205" s="26">
        <v>49162811.726027429</v>
      </c>
      <c r="T205" s="19">
        <v>38880663.657043397</v>
      </c>
      <c r="U205" s="29">
        <v>42931420.947560422</v>
      </c>
      <c r="V205" s="26">
        <v>646176.00376985967</v>
      </c>
      <c r="W205" s="26">
        <v>49783079.747018263</v>
      </c>
      <c r="X205" s="19">
        <v>38880663.657043397</v>
      </c>
      <c r="Y205" s="29">
        <v>42954407.161533594</v>
      </c>
      <c r="Z205" s="26">
        <v>646176.00376985967</v>
      </c>
      <c r="AA205" s="26">
        <v>49783079.747018263</v>
      </c>
      <c r="AB205" s="19">
        <v>38880663.657043397</v>
      </c>
      <c r="AC205" s="29">
        <v>42954407.161533594</v>
      </c>
      <c r="AD205" s="26">
        <v>646176.00376985967</v>
      </c>
      <c r="AE205" s="26">
        <v>49783079.747018263</v>
      </c>
      <c r="AF205" s="19">
        <v>38880663.657043397</v>
      </c>
      <c r="AG205" s="29">
        <v>42954407.161533594</v>
      </c>
      <c r="AH205" s="26">
        <v>646176.00376985967</v>
      </c>
      <c r="AI205" s="26">
        <v>49783079.747018263</v>
      </c>
      <c r="AJ205" s="19">
        <v>38880663.657043397</v>
      </c>
      <c r="AK205" s="29">
        <v>42954407.161533594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39598190.13317205</v>
      </c>
      <c r="H206" s="19">
        <v>38640644.923182875</v>
      </c>
      <c r="I206" s="29">
        <v>36636394.166013971</v>
      </c>
      <c r="J206" s="19">
        <v>500000</v>
      </c>
      <c r="K206" s="19">
        <v>43758087.648430832</v>
      </c>
      <c r="L206" s="19">
        <v>39349079.212045886</v>
      </c>
      <c r="M206" s="29">
        <v>40006077.368701868</v>
      </c>
      <c r="N206" s="26">
        <v>550000</v>
      </c>
      <c r="O206" s="26">
        <v>47226301.090669461</v>
      </c>
      <c r="P206" s="19">
        <v>39349079.212045886</v>
      </c>
      <c r="Q206" s="29">
        <v>42182469.466716632</v>
      </c>
      <c r="R206" s="26">
        <v>600000</v>
      </c>
      <c r="S206" s="26">
        <v>49294396.171024941</v>
      </c>
      <c r="T206" s="19">
        <v>39349079.212045886</v>
      </c>
      <c r="U206" s="29">
        <v>43098755.039036565</v>
      </c>
      <c r="V206" s="26">
        <v>647961.567083776</v>
      </c>
      <c r="W206" s="26">
        <v>49962625.759099551</v>
      </c>
      <c r="X206" s="19">
        <v>39349079.212045886</v>
      </c>
      <c r="Y206" s="29">
        <v>43131159.516751967</v>
      </c>
      <c r="Z206" s="26">
        <v>647961.567083776</v>
      </c>
      <c r="AA206" s="26">
        <v>49962625.759099551</v>
      </c>
      <c r="AB206" s="19">
        <v>39349079.212045886</v>
      </c>
      <c r="AC206" s="29">
        <v>43131159.516751967</v>
      </c>
      <c r="AD206" s="26">
        <v>647961.567083776</v>
      </c>
      <c r="AE206" s="26">
        <v>49962625.759099551</v>
      </c>
      <c r="AF206" s="19">
        <v>39349079.212045886</v>
      </c>
      <c r="AG206" s="29">
        <v>43131159.516751967</v>
      </c>
      <c r="AH206" s="26">
        <v>647961.567083776</v>
      </c>
      <c r="AI206" s="26">
        <v>49962625.759099551</v>
      </c>
      <c r="AJ206" s="19">
        <v>39349079.212045886</v>
      </c>
      <c r="AK206" s="29">
        <v>43131159.516751967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39624044.990314908</v>
      </c>
      <c r="H207" s="19">
        <v>39064790.066040017</v>
      </c>
      <c r="I207" s="29">
        <v>36680870.794585399</v>
      </c>
      <c r="J207" s="19">
        <v>500000</v>
      </c>
      <c r="K207" s="19">
        <v>43788244.232743286</v>
      </c>
      <c r="L207" s="19">
        <v>39818922.627733432</v>
      </c>
      <c r="M207" s="29">
        <v>40082197.778595723</v>
      </c>
      <c r="N207" s="26">
        <v>550000</v>
      </c>
      <c r="O207" s="26">
        <v>47306457.674981914</v>
      </c>
      <c r="P207" s="19">
        <v>39818922.627733432</v>
      </c>
      <c r="Q207" s="29">
        <v>42303589.876610488</v>
      </c>
      <c r="R207" s="26">
        <v>600000</v>
      </c>
      <c r="S207" s="26">
        <v>49424552.755337395</v>
      </c>
      <c r="T207" s="19">
        <v>39818922.627733432</v>
      </c>
      <c r="U207" s="29">
        <v>43264875.44893042</v>
      </c>
      <c r="V207" s="26">
        <v>649747.13039770722</v>
      </c>
      <c r="W207" s="26">
        <v>50142529.473809712</v>
      </c>
      <c r="X207" s="19">
        <v>39818922.627733432</v>
      </c>
      <c r="Y207" s="29">
        <v>43308305.197370581</v>
      </c>
      <c r="Z207" s="26">
        <v>649747.13039770722</v>
      </c>
      <c r="AA207" s="26">
        <v>50142529.473809712</v>
      </c>
      <c r="AB207" s="19">
        <v>39818922.627733432</v>
      </c>
      <c r="AC207" s="29">
        <v>43308305.197370581</v>
      </c>
      <c r="AD207" s="26">
        <v>649747.13039770722</v>
      </c>
      <c r="AE207" s="26">
        <v>50142529.473809712</v>
      </c>
      <c r="AF207" s="19">
        <v>39818922.627733432</v>
      </c>
      <c r="AG207" s="29">
        <v>43308305.197370581</v>
      </c>
      <c r="AH207" s="26">
        <v>649747.13039770722</v>
      </c>
      <c r="AI207" s="26">
        <v>50142529.473809712</v>
      </c>
      <c r="AJ207" s="19">
        <v>39818922.627733432</v>
      </c>
      <c r="AK207" s="29">
        <v>43308305.197370581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39649899.847457767</v>
      </c>
      <c r="H208" s="19">
        <v>39064790.066040017</v>
      </c>
      <c r="I208" s="29">
        <v>36725347.423156828</v>
      </c>
      <c r="J208" s="19">
        <v>500000</v>
      </c>
      <c r="K208" s="19">
        <v>43816972.956370682</v>
      </c>
      <c r="L208" s="19">
        <v>40290193.904106036</v>
      </c>
      <c r="M208" s="29">
        <v>40157104.506907269</v>
      </c>
      <c r="N208" s="26">
        <v>550000</v>
      </c>
      <c r="O208" s="26">
        <v>47385186.39860931</v>
      </c>
      <c r="P208" s="19">
        <v>40290193.904106036</v>
      </c>
      <c r="Q208" s="29">
        <v>42423496.604922034</v>
      </c>
      <c r="R208" s="26">
        <v>600000</v>
      </c>
      <c r="S208" s="26">
        <v>49553281.478964791</v>
      </c>
      <c r="T208" s="19">
        <v>40290193.904106036</v>
      </c>
      <c r="U208" s="29">
        <v>43429782.177241966</v>
      </c>
      <c r="V208" s="26">
        <v>650000</v>
      </c>
      <c r="W208" s="26">
        <v>50321258.197437108</v>
      </c>
      <c r="X208" s="19">
        <v>40290193.904106036</v>
      </c>
      <c r="Y208" s="29">
        <v>43485844.203389421</v>
      </c>
      <c r="Z208" s="26">
        <v>651532.69371163845</v>
      </c>
      <c r="AA208" s="26">
        <v>50322790.891148746</v>
      </c>
      <c r="AB208" s="19">
        <v>40290193.904106036</v>
      </c>
      <c r="AC208" s="29">
        <v>43485844.203389421</v>
      </c>
      <c r="AD208" s="26">
        <v>651532.69371163845</v>
      </c>
      <c r="AE208" s="26">
        <v>50322790.891148746</v>
      </c>
      <c r="AF208" s="19">
        <v>40290193.904106036</v>
      </c>
      <c r="AG208" s="29">
        <v>43485844.203389421</v>
      </c>
      <c r="AH208" s="26">
        <v>651532.69371163845</v>
      </c>
      <c r="AI208" s="26">
        <v>50322790.891148746</v>
      </c>
      <c r="AJ208" s="19">
        <v>40290193.904106036</v>
      </c>
      <c r="AK208" s="29">
        <v>43485844.203389421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40069899.847457767</v>
      </c>
      <c r="H209" s="19">
        <v>39064790.066040017</v>
      </c>
      <c r="I209" s="29">
        <v>36769824.051728256</v>
      </c>
      <c r="J209" s="19">
        <v>500000</v>
      </c>
      <c r="K209" s="19">
        <v>43844273.81931302</v>
      </c>
      <c r="L209" s="19">
        <v>40762893.041163698</v>
      </c>
      <c r="M209" s="29">
        <v>40230797.553636521</v>
      </c>
      <c r="N209" s="26">
        <v>550000</v>
      </c>
      <c r="O209" s="26">
        <v>47462487.261551648</v>
      </c>
      <c r="P209" s="19">
        <v>40762893.041163698</v>
      </c>
      <c r="Q209" s="29">
        <v>42542189.651651293</v>
      </c>
      <c r="R209" s="26">
        <v>600000</v>
      </c>
      <c r="S209" s="26">
        <v>49680582.341907129</v>
      </c>
      <c r="T209" s="19">
        <v>40762893.041163698</v>
      </c>
      <c r="U209" s="29">
        <v>43593475.223971225</v>
      </c>
      <c r="V209" s="26">
        <v>650000</v>
      </c>
      <c r="W209" s="26">
        <v>50498559.060379446</v>
      </c>
      <c r="X209" s="19">
        <v>40762893.041163698</v>
      </c>
      <c r="Y209" s="29">
        <v>43663776.534808509</v>
      </c>
      <c r="Z209" s="26">
        <v>653318.25702555478</v>
      </c>
      <c r="AA209" s="26">
        <v>50503410.011116639</v>
      </c>
      <c r="AB209" s="19">
        <v>40762893.041163698</v>
      </c>
      <c r="AC209" s="29">
        <v>43663776.534808509</v>
      </c>
      <c r="AD209" s="26">
        <v>653318.25702555478</v>
      </c>
      <c r="AE209" s="26">
        <v>50503410.011116639</v>
      </c>
      <c r="AF209" s="19">
        <v>40762893.041163698</v>
      </c>
      <c r="AG209" s="29">
        <v>43663776.534808509</v>
      </c>
      <c r="AH209" s="26">
        <v>653318.25702555478</v>
      </c>
      <c r="AI209" s="26">
        <v>50503410.011116639</v>
      </c>
      <c r="AJ209" s="19">
        <v>40762893.041163698</v>
      </c>
      <c r="AK209" s="29">
        <v>43663776.534808509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40489899.847457767</v>
      </c>
      <c r="H210" s="19">
        <v>39064790.066040017</v>
      </c>
      <c r="I210" s="29">
        <v>36814300.680299684</v>
      </c>
      <c r="J210" s="19">
        <v>500000</v>
      </c>
      <c r="K210" s="19">
        <v>43870146.8215703</v>
      </c>
      <c r="L210" s="19">
        <v>41237020.038906418</v>
      </c>
      <c r="M210" s="29">
        <v>40303276.918783478</v>
      </c>
      <c r="N210" s="26">
        <v>550000</v>
      </c>
      <c r="O210" s="26">
        <v>47538360.263808928</v>
      </c>
      <c r="P210" s="19">
        <v>41237020.038906418</v>
      </c>
      <c r="Q210" s="29">
        <v>42659669.016798243</v>
      </c>
      <c r="R210" s="26">
        <v>600000</v>
      </c>
      <c r="S210" s="26">
        <v>49806455.344164409</v>
      </c>
      <c r="T210" s="19">
        <v>41237020.038906418</v>
      </c>
      <c r="U210" s="29">
        <v>43755954.589118175</v>
      </c>
      <c r="V210" s="26">
        <v>650000</v>
      </c>
      <c r="W210" s="26">
        <v>50674432.062636726</v>
      </c>
      <c r="X210" s="19">
        <v>41237020.038906418</v>
      </c>
      <c r="Y210" s="29">
        <v>43842102.191627823</v>
      </c>
      <c r="Z210" s="26">
        <v>655103.820339486</v>
      </c>
      <c r="AA210" s="26">
        <v>50684386.833713405</v>
      </c>
      <c r="AB210" s="19">
        <v>41237020.038906418</v>
      </c>
      <c r="AC210" s="29">
        <v>43842102.191627823</v>
      </c>
      <c r="AD210" s="26">
        <v>655103.820339486</v>
      </c>
      <c r="AE210" s="26">
        <v>50684386.833713405</v>
      </c>
      <c r="AF210" s="19">
        <v>41237020.038906418</v>
      </c>
      <c r="AG210" s="29">
        <v>43842102.191627823</v>
      </c>
      <c r="AH210" s="26">
        <v>655103.820339486</v>
      </c>
      <c r="AI210" s="26">
        <v>50684386.833713405</v>
      </c>
      <c r="AJ210" s="19">
        <v>41237020.038906418</v>
      </c>
      <c r="AK210" s="29">
        <v>43842102.191627823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40909899.847457767</v>
      </c>
      <c r="H211" s="19">
        <v>39064790.066040017</v>
      </c>
      <c r="I211" s="29">
        <v>36858777.30887112</v>
      </c>
      <c r="J211" s="19">
        <v>500000</v>
      </c>
      <c r="K211" s="19">
        <v>43896001.678713158</v>
      </c>
      <c r="L211" s="19">
        <v>41711165.18176356</v>
      </c>
      <c r="M211" s="29">
        <v>40374542.602348134</v>
      </c>
      <c r="N211" s="26">
        <v>550000</v>
      </c>
      <c r="O211" s="26">
        <v>47612805.405381151</v>
      </c>
      <c r="P211" s="19">
        <v>41712574.897334196</v>
      </c>
      <c r="Q211" s="29">
        <v>42775934.700362898</v>
      </c>
      <c r="R211" s="26">
        <v>600000</v>
      </c>
      <c r="S211" s="26">
        <v>49930900.485736631</v>
      </c>
      <c r="T211" s="19">
        <v>41712574.897334196</v>
      </c>
      <c r="U211" s="29">
        <v>43917220.272682831</v>
      </c>
      <c r="V211" s="26">
        <v>650000</v>
      </c>
      <c r="W211" s="26">
        <v>50848877.204208948</v>
      </c>
      <c r="X211" s="19">
        <v>41712574.897334196</v>
      </c>
      <c r="Y211" s="29">
        <v>44020821.173847377</v>
      </c>
      <c r="Z211" s="26">
        <v>656889.38365340233</v>
      </c>
      <c r="AA211" s="26">
        <v>50865721.358939029</v>
      </c>
      <c r="AB211" s="19">
        <v>41712574.897334196</v>
      </c>
      <c r="AC211" s="29">
        <v>44020821.173847377</v>
      </c>
      <c r="AD211" s="26">
        <v>656889.38365340233</v>
      </c>
      <c r="AE211" s="26">
        <v>50865721.358939029</v>
      </c>
      <c r="AF211" s="19">
        <v>41712574.897334196</v>
      </c>
      <c r="AG211" s="29">
        <v>44020821.173847377</v>
      </c>
      <c r="AH211" s="26">
        <v>656889.38365340233</v>
      </c>
      <c r="AI211" s="26">
        <v>50865721.358939029</v>
      </c>
      <c r="AJ211" s="19">
        <v>41712574.897334196</v>
      </c>
      <c r="AK211" s="29">
        <v>44020821.173847377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41329899.847457767</v>
      </c>
      <c r="H212" s="19">
        <v>39064790.066040017</v>
      </c>
      <c r="I212" s="29">
        <v>36903253.937442549</v>
      </c>
      <c r="J212" s="19">
        <v>500000</v>
      </c>
      <c r="K212" s="19">
        <v>43921856.535856016</v>
      </c>
      <c r="L212" s="19">
        <v>42185310.324620701</v>
      </c>
      <c r="M212" s="29">
        <v>40444594.604330488</v>
      </c>
      <c r="N212" s="26">
        <v>550000</v>
      </c>
      <c r="O212" s="26">
        <v>47685822.686268322</v>
      </c>
      <c r="P212" s="19">
        <v>42189557.616447024</v>
      </c>
      <c r="Q212" s="29">
        <v>42890986.702345252</v>
      </c>
      <c r="R212" s="26">
        <v>600000</v>
      </c>
      <c r="S212" s="26">
        <v>50053917.766623802</v>
      </c>
      <c r="T212" s="19">
        <v>42189557.616447024</v>
      </c>
      <c r="U212" s="29">
        <v>44077272.274665184</v>
      </c>
      <c r="V212" s="26">
        <v>650000</v>
      </c>
      <c r="W212" s="26">
        <v>51021894.485096119</v>
      </c>
      <c r="X212" s="19">
        <v>42189557.616447024</v>
      </c>
      <c r="Y212" s="29">
        <v>44199933.48146715</v>
      </c>
      <c r="Z212" s="26">
        <v>658674.94696733356</v>
      </c>
      <c r="AA212" s="26">
        <v>51047413.586793534</v>
      </c>
      <c r="AB212" s="19">
        <v>42189557.616447024</v>
      </c>
      <c r="AC212" s="29">
        <v>44199933.48146715</v>
      </c>
      <c r="AD212" s="26">
        <v>658674.94696733356</v>
      </c>
      <c r="AE212" s="26">
        <v>51047413.586793534</v>
      </c>
      <c r="AF212" s="19">
        <v>42189557.616447024</v>
      </c>
      <c r="AG212" s="29">
        <v>44199933.48146715</v>
      </c>
      <c r="AH212" s="26">
        <v>658674.94696733356</v>
      </c>
      <c r="AI212" s="26">
        <v>51047413.586793534</v>
      </c>
      <c r="AJ212" s="19">
        <v>42189557.616447024</v>
      </c>
      <c r="AK212" s="29">
        <v>44199933.48146715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41749899.847457767</v>
      </c>
      <c r="H213" s="19">
        <v>39064790.066040017</v>
      </c>
      <c r="I213" s="29">
        <v>36947730.566013977</v>
      </c>
      <c r="J213" s="19">
        <v>500000</v>
      </c>
      <c r="K213" s="19">
        <v>43947711.392998874</v>
      </c>
      <c r="L213" s="19">
        <v>42659455.467477843</v>
      </c>
      <c r="M213" s="29">
        <v>40513432.924730539</v>
      </c>
      <c r="N213" s="26">
        <v>550000</v>
      </c>
      <c r="O213" s="26">
        <v>47757412.106470436</v>
      </c>
      <c r="P213" s="19">
        <v>42667968.19624491</v>
      </c>
      <c r="Q213" s="29">
        <v>43004825.022745304</v>
      </c>
      <c r="R213" s="26">
        <v>600000</v>
      </c>
      <c r="S213" s="26">
        <v>50175507.186825916</v>
      </c>
      <c r="T213" s="19">
        <v>42667968.19624491</v>
      </c>
      <c r="U213" s="29">
        <v>44236110.595065236</v>
      </c>
      <c r="V213" s="26">
        <v>650000</v>
      </c>
      <c r="W213" s="26">
        <v>51193483.905298233</v>
      </c>
      <c r="X213" s="19">
        <v>42667968.19624491</v>
      </c>
      <c r="Y213" s="29">
        <v>44379439.114487156</v>
      </c>
      <c r="Z213" s="26">
        <v>660460.51028124988</v>
      </c>
      <c r="AA213" s="26">
        <v>51229463.517276898</v>
      </c>
      <c r="AB213" s="19">
        <v>42667968.19624491</v>
      </c>
      <c r="AC213" s="29">
        <v>44379439.114487156</v>
      </c>
      <c r="AD213" s="26">
        <v>660460.51028124988</v>
      </c>
      <c r="AE213" s="26">
        <v>51229463.517276898</v>
      </c>
      <c r="AF213" s="19">
        <v>42667968.19624491</v>
      </c>
      <c r="AG213" s="29">
        <v>44379439.114487156</v>
      </c>
      <c r="AH213" s="26">
        <v>660460.51028124988</v>
      </c>
      <c r="AI213" s="26">
        <v>51229463.517276898</v>
      </c>
      <c r="AJ213" s="19">
        <v>42667968.19624491</v>
      </c>
      <c r="AK213" s="29">
        <v>44379439.114487156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42169899.847457767</v>
      </c>
      <c r="H214" s="19">
        <v>39064790.066040017</v>
      </c>
      <c r="I214" s="29">
        <v>36992207.194585405</v>
      </c>
      <c r="J214" s="19">
        <v>500000</v>
      </c>
      <c r="K214" s="19">
        <v>43973566.250141732</v>
      </c>
      <c r="L214" s="19">
        <v>43133600.610334985</v>
      </c>
      <c r="M214" s="29">
        <v>40581057.563548304</v>
      </c>
      <c r="N214" s="26">
        <v>550000</v>
      </c>
      <c r="O214" s="26">
        <v>47827573.665987492</v>
      </c>
      <c r="P214" s="19">
        <v>43147806.636727855</v>
      </c>
      <c r="Q214" s="29">
        <v>43117449.661563069</v>
      </c>
      <c r="R214" s="26">
        <v>600000</v>
      </c>
      <c r="S214" s="26">
        <v>50295668.746342972</v>
      </c>
      <c r="T214" s="19">
        <v>43147806.636727855</v>
      </c>
      <c r="U214" s="29">
        <v>44393735.233883001</v>
      </c>
      <c r="V214" s="26">
        <v>650000</v>
      </c>
      <c r="W214" s="26">
        <v>51363645.464815289</v>
      </c>
      <c r="X214" s="19">
        <v>43147806.636727855</v>
      </c>
      <c r="Y214" s="29">
        <v>44559338.072907403</v>
      </c>
      <c r="Z214" s="26">
        <v>662246.07359518111</v>
      </c>
      <c r="AA214" s="26">
        <v>51411871.150389135</v>
      </c>
      <c r="AB214" s="19">
        <v>43147806.636727855</v>
      </c>
      <c r="AC214" s="29">
        <v>44559338.072907403</v>
      </c>
      <c r="AD214" s="26">
        <v>662246.07359518111</v>
      </c>
      <c r="AE214" s="26">
        <v>51411871.150389135</v>
      </c>
      <c r="AF214" s="19">
        <v>43147806.636727855</v>
      </c>
      <c r="AG214" s="29">
        <v>44559338.072907403</v>
      </c>
      <c r="AH214" s="26">
        <v>662246.07359518111</v>
      </c>
      <c r="AI214" s="26">
        <v>51411871.150389135</v>
      </c>
      <c r="AJ214" s="19">
        <v>43147806.636727855</v>
      </c>
      <c r="AK214" s="29">
        <v>44559338.072907403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42589899.847457767</v>
      </c>
      <c r="H215" s="19">
        <v>39064790.066040017</v>
      </c>
      <c r="I215" s="29">
        <v>37036683.823156834</v>
      </c>
      <c r="J215" s="19">
        <v>500000</v>
      </c>
      <c r="K215" s="19">
        <v>43999421.107284591</v>
      </c>
      <c r="L215" s="19">
        <v>43133600.610334985</v>
      </c>
      <c r="M215" s="29">
        <v>40647468.520783775</v>
      </c>
      <c r="N215" s="26">
        <v>550000</v>
      </c>
      <c r="O215" s="26">
        <v>47896307.364819489</v>
      </c>
      <c r="P215" s="19">
        <v>43629072.937895857</v>
      </c>
      <c r="Q215" s="29">
        <v>43228860.618798539</v>
      </c>
      <c r="R215" s="26">
        <v>600000</v>
      </c>
      <c r="S215" s="26">
        <v>50414402.44517497</v>
      </c>
      <c r="T215" s="19">
        <v>43629072.937895857</v>
      </c>
      <c r="U215" s="29">
        <v>44550146.191118471</v>
      </c>
      <c r="V215" s="26">
        <v>650000</v>
      </c>
      <c r="W215" s="26">
        <v>51532379.163647287</v>
      </c>
      <c r="X215" s="19">
        <v>43629072.937895857</v>
      </c>
      <c r="Y215" s="29">
        <v>44739630.356727898</v>
      </c>
      <c r="Z215" s="26">
        <v>664031.63690909743</v>
      </c>
      <c r="AA215" s="26">
        <v>51594636.48613023</v>
      </c>
      <c r="AB215" s="19">
        <v>43629072.937895857</v>
      </c>
      <c r="AC215" s="29">
        <v>44739630.356727898</v>
      </c>
      <c r="AD215" s="26">
        <v>664031.63690909743</v>
      </c>
      <c r="AE215" s="26">
        <v>51594636.48613023</v>
      </c>
      <c r="AF215" s="19">
        <v>43629072.937895857</v>
      </c>
      <c r="AG215" s="29">
        <v>44739630.356727898</v>
      </c>
      <c r="AH215" s="26">
        <v>664031.63690909743</v>
      </c>
      <c r="AI215" s="26">
        <v>51594636.48613023</v>
      </c>
      <c r="AJ215" s="19">
        <v>43629072.937895857</v>
      </c>
      <c r="AK215" s="29">
        <v>44739630.356727898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43009899.847457767</v>
      </c>
      <c r="H216" s="19">
        <v>39064790.066040017</v>
      </c>
      <c r="I216" s="29">
        <v>37081160.451728262</v>
      </c>
      <c r="J216" s="19">
        <v>500000</v>
      </c>
      <c r="K216" s="19">
        <v>44419421.107284591</v>
      </c>
      <c r="L216" s="19">
        <v>43133600.610334985</v>
      </c>
      <c r="M216" s="29">
        <v>40712665.796436928</v>
      </c>
      <c r="N216" s="26">
        <v>550000</v>
      </c>
      <c r="O216" s="26">
        <v>47963613.202966429</v>
      </c>
      <c r="P216" s="19">
        <v>44111767.099748917</v>
      </c>
      <c r="Q216" s="29">
        <v>43339057.894451693</v>
      </c>
      <c r="R216" s="26">
        <v>600000</v>
      </c>
      <c r="S216" s="26">
        <v>50531708.28332191</v>
      </c>
      <c r="T216" s="19">
        <v>44111767.099748917</v>
      </c>
      <c r="U216" s="29">
        <v>44705343.466771625</v>
      </c>
      <c r="V216" s="26">
        <v>650000</v>
      </c>
      <c r="W216" s="26">
        <v>51699685.001794226</v>
      </c>
      <c r="X216" s="19">
        <v>44111767.099748917</v>
      </c>
      <c r="Y216" s="29">
        <v>44920315.965948604</v>
      </c>
      <c r="Z216" s="26">
        <v>665817.20022302866</v>
      </c>
      <c r="AA216" s="26">
        <v>51777759.524500199</v>
      </c>
      <c r="AB216" s="19">
        <v>44111767.099748917</v>
      </c>
      <c r="AC216" s="29">
        <v>44920315.965948604</v>
      </c>
      <c r="AD216" s="26">
        <v>665817.20022302866</v>
      </c>
      <c r="AE216" s="26">
        <v>51777759.524500199</v>
      </c>
      <c r="AF216" s="19">
        <v>44111767.099748917</v>
      </c>
      <c r="AG216" s="29">
        <v>44920315.965948604</v>
      </c>
      <c r="AH216" s="26">
        <v>665817.20022302866</v>
      </c>
      <c r="AI216" s="26">
        <v>51777759.524500199</v>
      </c>
      <c r="AJ216" s="19">
        <v>44111767.099748917</v>
      </c>
      <c r="AK216" s="29">
        <v>44920315.965948604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43429899.847457767</v>
      </c>
      <c r="H217" s="19">
        <v>39064790.066040017</v>
      </c>
      <c r="I217" s="29">
        <v>37125637.08029969</v>
      </c>
      <c r="J217" s="19">
        <v>500000</v>
      </c>
      <c r="K217" s="19">
        <v>44839421.107284591</v>
      </c>
      <c r="L217" s="19">
        <v>43133600.610334985</v>
      </c>
      <c r="M217" s="29">
        <v>40776649.390507802</v>
      </c>
      <c r="N217" s="26">
        <v>550000</v>
      </c>
      <c r="O217" s="26">
        <v>48029491.180428311</v>
      </c>
      <c r="P217" s="19">
        <v>44595889.122287035</v>
      </c>
      <c r="Q217" s="29">
        <v>43448041.488522567</v>
      </c>
      <c r="R217" s="26">
        <v>600000</v>
      </c>
      <c r="S217" s="26">
        <v>50647586.260783792</v>
      </c>
      <c r="T217" s="19">
        <v>44595889.122287035</v>
      </c>
      <c r="U217" s="29">
        <v>44859327.060842499</v>
      </c>
      <c r="V217" s="26">
        <v>650000</v>
      </c>
      <c r="W217" s="26">
        <v>51865562.979256108</v>
      </c>
      <c r="X217" s="19">
        <v>44595889.122287035</v>
      </c>
      <c r="Y217" s="29">
        <v>45101394.900569558</v>
      </c>
      <c r="Z217" s="26">
        <v>667602.76353695989</v>
      </c>
      <c r="AA217" s="26">
        <v>51961240.26549904</v>
      </c>
      <c r="AB217" s="19">
        <v>44595889.122287035</v>
      </c>
      <c r="AC217" s="29">
        <v>45101394.900569558</v>
      </c>
      <c r="AD217" s="26">
        <v>667602.76353695989</v>
      </c>
      <c r="AE217" s="26">
        <v>51961240.26549904</v>
      </c>
      <c r="AF217" s="19">
        <v>44595889.122287035</v>
      </c>
      <c r="AG217" s="29">
        <v>45101394.900569558</v>
      </c>
      <c r="AH217" s="26">
        <v>667602.76353695989</v>
      </c>
      <c r="AI217" s="26">
        <v>51961240.26549904</v>
      </c>
      <c r="AJ217" s="19">
        <v>44595889.122287035</v>
      </c>
      <c r="AK217" s="29">
        <v>45101394.900569558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43849899.847457767</v>
      </c>
      <c r="H218" s="19">
        <v>39064790.066040017</v>
      </c>
      <c r="I218" s="29">
        <v>37170113.708871126</v>
      </c>
      <c r="J218" s="19">
        <v>500000</v>
      </c>
      <c r="K218" s="19">
        <v>45259421.107284591</v>
      </c>
      <c r="L218" s="19">
        <v>43133600.610334985</v>
      </c>
      <c r="M218" s="29">
        <v>40839419.30299636</v>
      </c>
      <c r="N218" s="26">
        <v>550000</v>
      </c>
      <c r="O218" s="26">
        <v>48093941.297205143</v>
      </c>
      <c r="P218" s="19">
        <v>45081439.005510204</v>
      </c>
      <c r="Q218" s="29">
        <v>43555811.401011124</v>
      </c>
      <c r="R218" s="26">
        <v>600000</v>
      </c>
      <c r="S218" s="26">
        <v>50762036.377560623</v>
      </c>
      <c r="T218" s="19">
        <v>45081439.005510204</v>
      </c>
      <c r="U218" s="29">
        <v>45012096.973331057</v>
      </c>
      <c r="V218" s="26">
        <v>650000</v>
      </c>
      <c r="W218" s="26">
        <v>52030013.09603294</v>
      </c>
      <c r="X218" s="19">
        <v>45081439.005510204</v>
      </c>
      <c r="Y218" s="29">
        <v>45282867.160590723</v>
      </c>
      <c r="Z218" s="26">
        <v>669388.32685087621</v>
      </c>
      <c r="AA218" s="26">
        <v>52145078.709126748</v>
      </c>
      <c r="AB218" s="19">
        <v>45081439.005510204</v>
      </c>
      <c r="AC218" s="29">
        <v>45282867.160590723</v>
      </c>
      <c r="AD218" s="26">
        <v>669388.32685087621</v>
      </c>
      <c r="AE218" s="26">
        <v>52145078.709126748</v>
      </c>
      <c r="AF218" s="19">
        <v>45081439.005510204</v>
      </c>
      <c r="AG218" s="29">
        <v>45282867.160590723</v>
      </c>
      <c r="AH218" s="26">
        <v>669388.32685087621</v>
      </c>
      <c r="AI218" s="26">
        <v>52145078.709126748</v>
      </c>
      <c r="AJ218" s="19">
        <v>45081439.005510204</v>
      </c>
      <c r="AK218" s="29">
        <v>45282867.160590723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44269899.847457767</v>
      </c>
      <c r="H219" s="19">
        <v>39064790.066040017</v>
      </c>
      <c r="I219" s="29">
        <v>37214590.337442555</v>
      </c>
      <c r="J219" s="19">
        <v>500000</v>
      </c>
      <c r="K219" s="19">
        <v>45679421.107284591</v>
      </c>
      <c r="L219" s="19">
        <v>43133600.610334985</v>
      </c>
      <c r="M219" s="29">
        <v>40900975.53390263</v>
      </c>
      <c r="N219" s="26">
        <v>550000</v>
      </c>
      <c r="O219" s="26">
        <v>48156963.553296916</v>
      </c>
      <c r="P219" s="19">
        <v>45568416.74941843</v>
      </c>
      <c r="Q219" s="29">
        <v>43662367.631917402</v>
      </c>
      <c r="R219" s="26">
        <v>600000</v>
      </c>
      <c r="S219" s="26">
        <v>50875058.633652397</v>
      </c>
      <c r="T219" s="19">
        <v>45568416.74941843</v>
      </c>
      <c r="U219" s="29">
        <v>45163653.204237327</v>
      </c>
      <c r="V219" s="26">
        <v>650000</v>
      </c>
      <c r="W219" s="26">
        <v>52193035.352124713</v>
      </c>
      <c r="X219" s="19">
        <v>45568416.74941843</v>
      </c>
      <c r="Y219" s="29">
        <v>45464732.746012136</v>
      </c>
      <c r="Z219" s="26">
        <v>671173.89016480744</v>
      </c>
      <c r="AA219" s="26">
        <v>52329274.855383329</v>
      </c>
      <c r="AB219" s="19">
        <v>45568416.74941843</v>
      </c>
      <c r="AC219" s="29">
        <v>45464732.746012136</v>
      </c>
      <c r="AD219" s="26">
        <v>671173.89016480744</v>
      </c>
      <c r="AE219" s="26">
        <v>52329274.855383329</v>
      </c>
      <c r="AF219" s="19">
        <v>45568416.74941843</v>
      </c>
      <c r="AG219" s="29">
        <v>45464732.746012136</v>
      </c>
      <c r="AH219" s="26">
        <v>671173.89016480744</v>
      </c>
      <c r="AI219" s="26">
        <v>52329274.855383329</v>
      </c>
      <c r="AJ219" s="19">
        <v>45568416.74941843</v>
      </c>
      <c r="AK219" s="29">
        <v>45464732.746012136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44689899.847457767</v>
      </c>
      <c r="H220" s="19">
        <v>39064790.066040017</v>
      </c>
      <c r="I220" s="29">
        <v>37259066.966013983</v>
      </c>
      <c r="J220" s="19">
        <v>500000</v>
      </c>
      <c r="K220" s="19">
        <v>46099421.107284591</v>
      </c>
      <c r="L220" s="19">
        <v>43133600.610334985</v>
      </c>
      <c r="M220" s="29">
        <v>40961318.083226599</v>
      </c>
      <c r="N220" s="26">
        <v>550000</v>
      </c>
      <c r="O220" s="26">
        <v>48218557.948703632</v>
      </c>
      <c r="P220" s="19">
        <v>46056822.354011714</v>
      </c>
      <c r="Q220" s="29">
        <v>43767710.181241371</v>
      </c>
      <c r="R220" s="26">
        <v>600000</v>
      </c>
      <c r="S220" s="26">
        <v>50986653.029059112</v>
      </c>
      <c r="T220" s="19">
        <v>46056822.354011714</v>
      </c>
      <c r="U220" s="29">
        <v>45313995.753561303</v>
      </c>
      <c r="V220" s="26">
        <v>650000</v>
      </c>
      <c r="W220" s="26">
        <v>52354629.747531429</v>
      </c>
      <c r="X220" s="19">
        <v>46056822.354011714</v>
      </c>
      <c r="Y220" s="29">
        <v>45646991.656833798</v>
      </c>
      <c r="Z220" s="26">
        <v>672959.45347872376</v>
      </c>
      <c r="AA220" s="26">
        <v>52513828.704268768</v>
      </c>
      <c r="AB220" s="19">
        <v>46056822.354011714</v>
      </c>
      <c r="AC220" s="29">
        <v>45646991.656833798</v>
      </c>
      <c r="AD220" s="26">
        <v>672959.45347872376</v>
      </c>
      <c r="AE220" s="26">
        <v>52513828.704268768</v>
      </c>
      <c r="AF220" s="19">
        <v>46056822.354011714</v>
      </c>
      <c r="AG220" s="29">
        <v>45646991.656833798</v>
      </c>
      <c r="AH220" s="26">
        <v>672959.45347872376</v>
      </c>
      <c r="AI220" s="26">
        <v>52513828.704268768</v>
      </c>
      <c r="AJ220" s="19">
        <v>46056822.354011714</v>
      </c>
      <c r="AK220" s="29">
        <v>45646991.656833798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45109899.847457767</v>
      </c>
      <c r="H221" s="19">
        <v>39064790.066040017</v>
      </c>
      <c r="I221" s="29">
        <v>37303543.594585419</v>
      </c>
      <c r="J221" s="19">
        <v>500000</v>
      </c>
      <c r="K221" s="19">
        <v>46519421.107284591</v>
      </c>
      <c r="L221" s="19">
        <v>43133600.610334985</v>
      </c>
      <c r="M221" s="29">
        <v>41020446.950968273</v>
      </c>
      <c r="N221" s="26">
        <v>550000</v>
      </c>
      <c r="O221" s="26">
        <v>48278724.483425289</v>
      </c>
      <c r="P221" s="19">
        <v>46546655.819290057</v>
      </c>
      <c r="Q221" s="29">
        <v>43871839.048983045</v>
      </c>
      <c r="R221" s="26">
        <v>600000</v>
      </c>
      <c r="S221" s="26">
        <v>51096819.56378077</v>
      </c>
      <c r="T221" s="19">
        <v>46546655.819290057</v>
      </c>
      <c r="U221" s="29">
        <v>45463124.621302977</v>
      </c>
      <c r="V221" s="26">
        <v>650000</v>
      </c>
      <c r="W221" s="26">
        <v>52514796.282253087</v>
      </c>
      <c r="X221" s="19">
        <v>46546655.819290057</v>
      </c>
      <c r="Y221" s="29">
        <v>45829643.893055685</v>
      </c>
      <c r="Z221" s="26">
        <v>674745.01679265499</v>
      </c>
      <c r="AA221" s="26">
        <v>52698740.255783081</v>
      </c>
      <c r="AB221" s="19">
        <v>46546655.819290057</v>
      </c>
      <c r="AC221" s="29">
        <v>45829643.893055685</v>
      </c>
      <c r="AD221" s="26">
        <v>674745.01679265499</v>
      </c>
      <c r="AE221" s="26">
        <v>52698740.255783081</v>
      </c>
      <c r="AF221" s="19">
        <v>46546655.819290057</v>
      </c>
      <c r="AG221" s="29">
        <v>45829643.893055685</v>
      </c>
      <c r="AH221" s="26">
        <v>674745.01679265499</v>
      </c>
      <c r="AI221" s="26">
        <v>52698740.255783081</v>
      </c>
      <c r="AJ221" s="19">
        <v>46546655.819290057</v>
      </c>
      <c r="AK221" s="29">
        <v>45829643.893055685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45529899.847457767</v>
      </c>
      <c r="H222" s="19">
        <v>39064790.066040017</v>
      </c>
      <c r="I222" s="29">
        <v>37348020.223156847</v>
      </c>
      <c r="J222" s="19">
        <v>500000</v>
      </c>
      <c r="K222" s="19">
        <v>46939421.107284591</v>
      </c>
      <c r="L222" s="19">
        <v>43133600.610334985</v>
      </c>
      <c r="M222" s="29">
        <v>41078362.137127653</v>
      </c>
      <c r="N222" s="26">
        <v>550000</v>
      </c>
      <c r="O222" s="26">
        <v>48337463.157461889</v>
      </c>
      <c r="P222" s="19">
        <v>47037917.145253457</v>
      </c>
      <c r="Q222" s="29">
        <v>43974754.235142425</v>
      </c>
      <c r="R222" s="26">
        <v>600000</v>
      </c>
      <c r="S222" s="26">
        <v>51205558.237817369</v>
      </c>
      <c r="T222" s="19">
        <v>47037917.145253457</v>
      </c>
      <c r="U222" s="29">
        <v>45611039.80746235</v>
      </c>
      <c r="V222" s="26">
        <v>650000</v>
      </c>
      <c r="W222" s="26">
        <v>52673534.956289686</v>
      </c>
      <c r="X222" s="19">
        <v>47037917.145253457</v>
      </c>
      <c r="Y222" s="29">
        <v>46012689.454677805</v>
      </c>
      <c r="Z222" s="26">
        <v>676530.58010657132</v>
      </c>
      <c r="AA222" s="26">
        <v>52800000</v>
      </c>
      <c r="AB222" s="19">
        <v>47037917.145253457</v>
      </c>
      <c r="AC222" s="29">
        <v>46012689.454677805</v>
      </c>
      <c r="AD222" s="26">
        <v>676530.58010657132</v>
      </c>
      <c r="AE222" s="26">
        <v>52800000</v>
      </c>
      <c r="AF222" s="19">
        <v>47037917.145253457</v>
      </c>
      <c r="AG222" s="29">
        <v>46012689.454677805</v>
      </c>
      <c r="AH222" s="26">
        <v>676530.58010657132</v>
      </c>
      <c r="AI222" s="26">
        <v>52800000</v>
      </c>
      <c r="AJ222" s="19">
        <v>47037917.145253457</v>
      </c>
      <c r="AK222" s="29">
        <v>46012689.454677805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45949899.847457767</v>
      </c>
      <c r="H223" s="19">
        <v>39064790.066040017</v>
      </c>
      <c r="I223" s="29">
        <v>37392496.851728275</v>
      </c>
      <c r="J223" s="19">
        <v>500000</v>
      </c>
      <c r="K223" s="19">
        <v>47359421.107284591</v>
      </c>
      <c r="L223" s="19">
        <v>43133600.610334985</v>
      </c>
      <c r="M223" s="29">
        <v>41135063.641704723</v>
      </c>
      <c r="N223" s="26">
        <v>550000</v>
      </c>
      <c r="O223" s="26">
        <v>48394773.970813431</v>
      </c>
      <c r="P223" s="19">
        <v>47530606.331901915</v>
      </c>
      <c r="Q223" s="29">
        <v>44076455.739719488</v>
      </c>
      <c r="R223" s="26">
        <v>600000</v>
      </c>
      <c r="S223" s="26">
        <v>51312869.051168911</v>
      </c>
      <c r="T223" s="19">
        <v>47530606.331901915</v>
      </c>
      <c r="U223" s="29">
        <v>45757741.31203942</v>
      </c>
      <c r="V223" s="26">
        <v>650000</v>
      </c>
      <c r="W223" s="26">
        <v>52800000</v>
      </c>
      <c r="X223" s="19">
        <v>47530606.331901915</v>
      </c>
      <c r="Y223" s="29">
        <v>46196128.341700152</v>
      </c>
      <c r="Z223" s="26">
        <v>678316.14342050254</v>
      </c>
      <c r="AA223" s="26">
        <v>52800000</v>
      </c>
      <c r="AB223" s="19">
        <v>47530606.331901915</v>
      </c>
      <c r="AC223" s="29">
        <v>46196128.341700152</v>
      </c>
      <c r="AD223" s="26">
        <v>678316.14342050254</v>
      </c>
      <c r="AE223" s="26">
        <v>52800000</v>
      </c>
      <c r="AF223" s="19">
        <v>47530606.331901915</v>
      </c>
      <c r="AG223" s="29">
        <v>46196128.341700152</v>
      </c>
      <c r="AH223" s="26">
        <v>678316.14342050254</v>
      </c>
      <c r="AI223" s="26">
        <v>52800000</v>
      </c>
      <c r="AJ223" s="19">
        <v>47530606.331901915</v>
      </c>
      <c r="AK223" s="29">
        <v>46196128.341700152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46369899.847457767</v>
      </c>
      <c r="H224" s="19">
        <v>39064790.066040017</v>
      </c>
      <c r="I224" s="29">
        <v>37436973.480299704</v>
      </c>
      <c r="J224" s="19">
        <v>500000</v>
      </c>
      <c r="K224" s="19">
        <v>47779421.107284591</v>
      </c>
      <c r="L224" s="19">
        <v>43133600.610334985</v>
      </c>
      <c r="M224" s="29">
        <v>41190551.464699507</v>
      </c>
      <c r="N224" s="26">
        <v>550000</v>
      </c>
      <c r="O224" s="26">
        <v>48450656.923479915</v>
      </c>
      <c r="P224" s="19">
        <v>47530606.331901915</v>
      </c>
      <c r="Q224" s="29">
        <v>44176943.562714271</v>
      </c>
      <c r="R224" s="26">
        <v>600000</v>
      </c>
      <c r="S224" s="26">
        <v>51418752.003835395</v>
      </c>
      <c r="T224" s="19">
        <v>48024723.379235432</v>
      </c>
      <c r="U224" s="29">
        <v>45903229.135034204</v>
      </c>
      <c r="V224" s="26">
        <v>650000</v>
      </c>
      <c r="W224" s="26">
        <v>52800000</v>
      </c>
      <c r="X224" s="19">
        <v>48024723.379235432</v>
      </c>
      <c r="Y224" s="29">
        <v>46379960.554122746</v>
      </c>
      <c r="Z224" s="26">
        <v>680101.70673441887</v>
      </c>
      <c r="AA224" s="26">
        <v>52800000</v>
      </c>
      <c r="AB224" s="19">
        <v>48024723.379235432</v>
      </c>
      <c r="AC224" s="29">
        <v>46379960.554122746</v>
      </c>
      <c r="AD224" s="26">
        <v>680101.70673441887</v>
      </c>
      <c r="AE224" s="26">
        <v>52800000</v>
      </c>
      <c r="AF224" s="19">
        <v>48024723.379235432</v>
      </c>
      <c r="AG224" s="29">
        <v>46379960.554122746</v>
      </c>
      <c r="AH224" s="26">
        <v>680101.70673441887</v>
      </c>
      <c r="AI224" s="26">
        <v>52800000</v>
      </c>
      <c r="AJ224" s="19">
        <v>48024723.379235432</v>
      </c>
      <c r="AK224" s="29">
        <v>46379960.554122746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46789899.847457767</v>
      </c>
      <c r="H225" s="19">
        <v>39064790.066040017</v>
      </c>
      <c r="I225" s="29">
        <v>37481450.108871132</v>
      </c>
      <c r="J225" s="19">
        <v>500000</v>
      </c>
      <c r="K225" s="19">
        <v>48199421.107284591</v>
      </c>
      <c r="L225" s="19">
        <v>43133600.610334985</v>
      </c>
      <c r="M225" s="29">
        <v>41244825.606111981</v>
      </c>
      <c r="N225" s="26">
        <v>550000</v>
      </c>
      <c r="O225" s="26">
        <v>48870656.923479915</v>
      </c>
      <c r="P225" s="19">
        <v>47530606.331901915</v>
      </c>
      <c r="Q225" s="29">
        <v>44276217.704126753</v>
      </c>
      <c r="R225" s="26">
        <v>600000</v>
      </c>
      <c r="S225" s="26">
        <v>51523207.095816828</v>
      </c>
      <c r="T225" s="19">
        <v>48520268.287253998</v>
      </c>
      <c r="U225" s="29">
        <v>46047503.276446685</v>
      </c>
      <c r="V225" s="26">
        <v>650000</v>
      </c>
      <c r="W225" s="26">
        <v>52800000</v>
      </c>
      <c r="X225" s="19">
        <v>48520268.287253998</v>
      </c>
      <c r="Y225" s="29">
        <v>46564186.091945559</v>
      </c>
      <c r="Z225" s="26">
        <v>681887.2700483501</v>
      </c>
      <c r="AA225" s="26">
        <v>52800000</v>
      </c>
      <c r="AB225" s="19">
        <v>48520268.287253998</v>
      </c>
      <c r="AC225" s="29">
        <v>46564186.091945559</v>
      </c>
      <c r="AD225" s="26">
        <v>681887.2700483501</v>
      </c>
      <c r="AE225" s="26">
        <v>52800000</v>
      </c>
      <c r="AF225" s="19">
        <v>48520268.287253998</v>
      </c>
      <c r="AG225" s="29">
        <v>46564186.091945559</v>
      </c>
      <c r="AH225" s="26">
        <v>681887.2700483501</v>
      </c>
      <c r="AI225" s="26">
        <v>52800000</v>
      </c>
      <c r="AJ225" s="19">
        <v>48520268.287253998</v>
      </c>
      <c r="AK225" s="29">
        <v>46564186.091945559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47209899.847457767</v>
      </c>
      <c r="H226" s="19">
        <v>39064790.066040017</v>
      </c>
      <c r="I226" s="29">
        <v>37525926.73744256</v>
      </c>
      <c r="J226" s="19">
        <v>500000</v>
      </c>
      <c r="K226" s="19">
        <v>48619421.107284591</v>
      </c>
      <c r="L226" s="19">
        <v>43133600.610334985</v>
      </c>
      <c r="M226" s="29">
        <v>41297886.065942161</v>
      </c>
      <c r="N226" s="26">
        <v>550000</v>
      </c>
      <c r="O226" s="26">
        <v>49290656.923479915</v>
      </c>
      <c r="P226" s="19">
        <v>47530606.331901915</v>
      </c>
      <c r="Q226" s="29">
        <v>44374278.163956925</v>
      </c>
      <c r="R226" s="26">
        <v>600000</v>
      </c>
      <c r="S226" s="26">
        <v>51626234.327113204</v>
      </c>
      <c r="T226" s="19">
        <v>49017241.055957623</v>
      </c>
      <c r="U226" s="29">
        <v>46190563.736276858</v>
      </c>
      <c r="V226" s="26">
        <v>650000</v>
      </c>
      <c r="W226" s="26">
        <v>52800000</v>
      </c>
      <c r="X226" s="19">
        <v>49017241.055957623</v>
      </c>
      <c r="Y226" s="29">
        <v>46748804.955168612</v>
      </c>
      <c r="Z226" s="26">
        <v>683672.83336226642</v>
      </c>
      <c r="AA226" s="26">
        <v>52800000</v>
      </c>
      <c r="AB226" s="19">
        <v>49017241.055957623</v>
      </c>
      <c r="AC226" s="29">
        <v>46748804.955168612</v>
      </c>
      <c r="AD226" s="26">
        <v>683672.83336226642</v>
      </c>
      <c r="AE226" s="26">
        <v>52800000</v>
      </c>
      <c r="AF226" s="19">
        <v>49017241.055957623</v>
      </c>
      <c r="AG226" s="29">
        <v>46748804.955168612</v>
      </c>
      <c r="AH226" s="26">
        <v>683672.83336226642</v>
      </c>
      <c r="AI226" s="26">
        <v>52800000</v>
      </c>
      <c r="AJ226" s="19">
        <v>49017241.055957623</v>
      </c>
      <c r="AK226" s="29">
        <v>46748804.955168612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47629899.847457767</v>
      </c>
      <c r="H227" s="19">
        <v>39064790.066040017</v>
      </c>
      <c r="I227" s="29">
        <v>37570403.366013989</v>
      </c>
      <c r="J227" s="19">
        <v>500000</v>
      </c>
      <c r="K227" s="19">
        <v>49039421.107284591</v>
      </c>
      <c r="L227" s="19">
        <v>43133600.610334985</v>
      </c>
      <c r="M227" s="29">
        <v>41349732.844190039</v>
      </c>
      <c r="N227" s="26">
        <v>550000</v>
      </c>
      <c r="O227" s="26">
        <v>49710656.923479915</v>
      </c>
      <c r="P227" s="19">
        <v>47530606.331901915</v>
      </c>
      <c r="Q227" s="29">
        <v>44471124.942204803</v>
      </c>
      <c r="R227" s="26">
        <v>600000</v>
      </c>
      <c r="S227" s="26">
        <v>51727833.697724521</v>
      </c>
      <c r="T227" s="19">
        <v>49515641.685346305</v>
      </c>
      <c r="U227" s="29">
        <v>46332410.514524736</v>
      </c>
      <c r="V227" s="26">
        <v>650000</v>
      </c>
      <c r="W227" s="26">
        <v>52800000</v>
      </c>
      <c r="X227" s="19">
        <v>49515641.685346305</v>
      </c>
      <c r="Y227" s="29">
        <v>46933817.143791884</v>
      </c>
      <c r="Z227" s="26">
        <v>685458.39667619765</v>
      </c>
      <c r="AA227" s="26">
        <v>52800000</v>
      </c>
      <c r="AB227" s="19">
        <v>49515641.685346305</v>
      </c>
      <c r="AC227" s="29">
        <v>46933817.143791884</v>
      </c>
      <c r="AD227" s="26">
        <v>685458.39667619765</v>
      </c>
      <c r="AE227" s="26">
        <v>52800000</v>
      </c>
      <c r="AF227" s="19">
        <v>49515641.685346305</v>
      </c>
      <c r="AG227" s="29">
        <v>46933817.143791884</v>
      </c>
      <c r="AH227" s="26">
        <v>685458.39667619765</v>
      </c>
      <c r="AI227" s="26">
        <v>52800000</v>
      </c>
      <c r="AJ227" s="19">
        <v>49515641.685346305</v>
      </c>
      <c r="AK227" s="29">
        <v>46933817.143791884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48049899.847457767</v>
      </c>
      <c r="H228" s="19">
        <v>39064790.066040017</v>
      </c>
      <c r="I228" s="29">
        <v>37614879.994585417</v>
      </c>
      <c r="J228" s="19">
        <v>500000</v>
      </c>
      <c r="K228" s="19">
        <v>49459421.107284591</v>
      </c>
      <c r="L228" s="19">
        <v>43133600.610334985</v>
      </c>
      <c r="M228" s="29">
        <v>41400365.94085563</v>
      </c>
      <c r="N228" s="26">
        <v>550000</v>
      </c>
      <c r="O228" s="26">
        <v>50130656.923479915</v>
      </c>
      <c r="P228" s="19">
        <v>47530606.331901915</v>
      </c>
      <c r="Q228" s="29">
        <v>44566758.038870402</v>
      </c>
      <c r="R228" s="26">
        <v>600000</v>
      </c>
      <c r="S228" s="26">
        <v>51828005.207650781</v>
      </c>
      <c r="T228" s="19">
        <v>50015470.175420046</v>
      </c>
      <c r="U228" s="29">
        <v>46473043.611190334</v>
      </c>
      <c r="V228" s="26">
        <v>650000</v>
      </c>
      <c r="W228" s="26">
        <v>52800000</v>
      </c>
      <c r="X228" s="19">
        <v>50015470.175420046</v>
      </c>
      <c r="Y228" s="29">
        <v>47119222.657815419</v>
      </c>
      <c r="Z228" s="26">
        <v>687243.95999012887</v>
      </c>
      <c r="AA228" s="26">
        <v>52800000</v>
      </c>
      <c r="AB228" s="19">
        <v>50015470.175420046</v>
      </c>
      <c r="AC228" s="29">
        <v>47119222.657815419</v>
      </c>
      <c r="AD228" s="26">
        <v>687243.95999012887</v>
      </c>
      <c r="AE228" s="26">
        <v>52800000</v>
      </c>
      <c r="AF228" s="19">
        <v>50015470.175420046</v>
      </c>
      <c r="AG228" s="29">
        <v>47119222.657815419</v>
      </c>
      <c r="AH228" s="26">
        <v>687243.95999012887</v>
      </c>
      <c r="AI228" s="26">
        <v>52800000</v>
      </c>
      <c r="AJ228" s="19">
        <v>50015470.175420046</v>
      </c>
      <c r="AK228" s="29">
        <v>47119222.657815419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48469899.847457767</v>
      </c>
      <c r="H229" s="19">
        <v>39064790.066040017</v>
      </c>
      <c r="I229" s="29">
        <v>37638149.366013989</v>
      </c>
      <c r="J229" s="19">
        <v>500000</v>
      </c>
      <c r="K229" s="19">
        <v>49879421.107284591</v>
      </c>
      <c r="L229" s="19">
        <v>43133600.610334985</v>
      </c>
      <c r="M229" s="29">
        <v>41449785.355938919</v>
      </c>
      <c r="N229" s="26">
        <v>550000</v>
      </c>
      <c r="O229" s="26">
        <v>50550656.923479915</v>
      </c>
      <c r="P229" s="19">
        <v>47530606.331901915</v>
      </c>
      <c r="Q229" s="29">
        <v>44661177.453953683</v>
      </c>
      <c r="R229" s="26">
        <v>600000</v>
      </c>
      <c r="S229" s="26">
        <v>51926748.856891982</v>
      </c>
      <c r="T229" s="19">
        <v>50516726.526178844</v>
      </c>
      <c r="U229" s="29">
        <v>46612463.026273616</v>
      </c>
      <c r="V229" s="26">
        <v>650000</v>
      </c>
      <c r="W229" s="26">
        <v>52800000</v>
      </c>
      <c r="X229" s="19">
        <v>50516726.526178844</v>
      </c>
      <c r="Y229" s="29">
        <v>47303642.072898701</v>
      </c>
      <c r="Z229" s="26">
        <v>689029.5233040452</v>
      </c>
      <c r="AA229" s="26">
        <v>52800000</v>
      </c>
      <c r="AB229" s="19">
        <v>50516726.526178844</v>
      </c>
      <c r="AC229" s="29">
        <v>47305021.497239172</v>
      </c>
      <c r="AD229" s="26">
        <v>689029.5233040452</v>
      </c>
      <c r="AE229" s="26">
        <v>52800000</v>
      </c>
      <c r="AF229" s="19">
        <v>50516726.526178844</v>
      </c>
      <c r="AG229" s="29">
        <v>47305021.497239172</v>
      </c>
      <c r="AH229" s="26">
        <v>689029.5233040452</v>
      </c>
      <c r="AI229" s="26">
        <v>52800000</v>
      </c>
      <c r="AJ229" s="19">
        <v>50516726.526178844</v>
      </c>
      <c r="AK229" s="29">
        <v>47305021.497239172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48889899.847457767</v>
      </c>
      <c r="H230" s="19">
        <v>39484790.066040017</v>
      </c>
      <c r="I230" s="29">
        <v>38016149.366013989</v>
      </c>
      <c r="J230" s="19">
        <v>500000</v>
      </c>
      <c r="K230" s="19">
        <v>50299421.107284591</v>
      </c>
      <c r="L230" s="19">
        <v>43133600.610334985</v>
      </c>
      <c r="M230" s="29">
        <v>41497991.089439906</v>
      </c>
      <c r="N230" s="26">
        <v>550000</v>
      </c>
      <c r="O230" s="26">
        <v>50970656.923479915</v>
      </c>
      <c r="P230" s="19">
        <v>47530606.331901915</v>
      </c>
      <c r="Q230" s="29">
        <v>44754383.187454671</v>
      </c>
      <c r="R230" s="26">
        <v>600000</v>
      </c>
      <c r="S230" s="26">
        <v>52024064.645448126</v>
      </c>
      <c r="T230" s="19">
        <v>51019410.737622701</v>
      </c>
      <c r="U230" s="29">
        <v>46750668.759774603</v>
      </c>
      <c r="V230" s="26">
        <v>650000</v>
      </c>
      <c r="W230" s="26">
        <v>52800000</v>
      </c>
      <c r="X230" s="19">
        <v>51019410.737622701</v>
      </c>
      <c r="Y230" s="29">
        <v>47486847.806399688</v>
      </c>
      <c r="Z230" s="26">
        <v>690815.08661797643</v>
      </c>
      <c r="AA230" s="26">
        <v>52800000</v>
      </c>
      <c r="AB230" s="19">
        <v>51019410.737622701</v>
      </c>
      <c r="AC230" s="29">
        <v>47491213.662063159</v>
      </c>
      <c r="AD230" s="26">
        <v>690815.08661797643</v>
      </c>
      <c r="AE230" s="26">
        <v>52800000</v>
      </c>
      <c r="AF230" s="19">
        <v>51019410.737622701</v>
      </c>
      <c r="AG230" s="29">
        <v>47491213.662063159</v>
      </c>
      <c r="AH230" s="26">
        <v>690815.08661797643</v>
      </c>
      <c r="AI230" s="26">
        <v>52800000</v>
      </c>
      <c r="AJ230" s="19">
        <v>51019410.737622701</v>
      </c>
      <c r="AK230" s="29">
        <v>47491213.662063159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49309899.847457767</v>
      </c>
      <c r="H231" s="19">
        <v>39904790.066040017</v>
      </c>
      <c r="I231" s="29">
        <v>38394149.366013989</v>
      </c>
      <c r="J231" s="19">
        <v>500000</v>
      </c>
      <c r="K231" s="19">
        <v>50719421.107284591</v>
      </c>
      <c r="L231" s="19">
        <v>43133600.610334985</v>
      </c>
      <c r="M231" s="29">
        <v>41544983.141358592</v>
      </c>
      <c r="N231" s="26">
        <v>550000</v>
      </c>
      <c r="O231" s="26">
        <v>51390656.923479915</v>
      </c>
      <c r="P231" s="19">
        <v>47530606.331901915</v>
      </c>
      <c r="Q231" s="29">
        <v>44846375.239373364</v>
      </c>
      <c r="R231" s="26">
        <v>600000</v>
      </c>
      <c r="S231" s="26">
        <v>52119952.573319219</v>
      </c>
      <c r="T231" s="19">
        <v>51523522.809751607</v>
      </c>
      <c r="U231" s="29">
        <v>46887660.811693296</v>
      </c>
      <c r="V231" s="26">
        <v>650000</v>
      </c>
      <c r="W231" s="26">
        <v>52800000</v>
      </c>
      <c r="X231" s="19">
        <v>51523522.809751607</v>
      </c>
      <c r="Y231" s="29">
        <v>47668839.858318381</v>
      </c>
      <c r="Z231" s="26">
        <v>692600.64993189275</v>
      </c>
      <c r="AA231" s="26">
        <v>52800000</v>
      </c>
      <c r="AB231" s="19">
        <v>51523522.809751607</v>
      </c>
      <c r="AC231" s="29">
        <v>47677799.152287386</v>
      </c>
      <c r="AD231" s="26">
        <v>692600.64993189275</v>
      </c>
      <c r="AE231" s="26">
        <v>52800000</v>
      </c>
      <c r="AF231" s="19">
        <v>51523522.809751607</v>
      </c>
      <c r="AG231" s="29">
        <v>47677799.152287386</v>
      </c>
      <c r="AH231" s="26">
        <v>692600.64993189275</v>
      </c>
      <c r="AI231" s="26">
        <v>52800000</v>
      </c>
      <c r="AJ231" s="19">
        <v>51523522.809751607</v>
      </c>
      <c r="AK231" s="29">
        <v>47677799.152287386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49729899.847457767</v>
      </c>
      <c r="H232" s="19">
        <v>40324790.066040017</v>
      </c>
      <c r="I232" s="29">
        <v>38772149.366013989</v>
      </c>
      <c r="J232" s="19">
        <v>500000</v>
      </c>
      <c r="K232" s="19">
        <v>51139421.107284591</v>
      </c>
      <c r="L232" s="19">
        <v>43133600.610334985</v>
      </c>
      <c r="M232" s="29">
        <v>41591959.769930027</v>
      </c>
      <c r="N232" s="26">
        <v>550000</v>
      </c>
      <c r="O232" s="26">
        <v>51810656.923479915</v>
      </c>
      <c r="P232" s="19">
        <v>47530606.331901915</v>
      </c>
      <c r="Q232" s="29">
        <v>44937153.60970974</v>
      </c>
      <c r="R232" s="26">
        <v>600000</v>
      </c>
      <c r="S232" s="26">
        <v>52214412.640505254</v>
      </c>
      <c r="T232" s="19">
        <v>51523522.809751607</v>
      </c>
      <c r="U232" s="29">
        <v>47023439.182029672</v>
      </c>
      <c r="V232" s="26">
        <v>650000</v>
      </c>
      <c r="W232" s="26">
        <v>52800000</v>
      </c>
      <c r="X232" s="19">
        <v>52029062.742565572</v>
      </c>
      <c r="Y232" s="29">
        <v>47849618.228654757</v>
      </c>
      <c r="Z232" s="26">
        <v>694386.21324582398</v>
      </c>
      <c r="AA232" s="26">
        <v>52800000</v>
      </c>
      <c r="AB232" s="19">
        <v>52029062.742565572</v>
      </c>
      <c r="AC232" s="29">
        <v>47864777.967911832</v>
      </c>
      <c r="AD232" s="26">
        <v>694386.21324582398</v>
      </c>
      <c r="AE232" s="26">
        <v>52800000</v>
      </c>
      <c r="AF232" s="19">
        <v>52029062.742565572</v>
      </c>
      <c r="AG232" s="29">
        <v>47864777.967911832</v>
      </c>
      <c r="AH232" s="26">
        <v>694386.21324582398</v>
      </c>
      <c r="AI232" s="26">
        <v>52800000</v>
      </c>
      <c r="AJ232" s="19">
        <v>52029062.742565572</v>
      </c>
      <c r="AK232" s="29">
        <v>47864777.967911832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50149899.847457767</v>
      </c>
      <c r="H233" s="19">
        <v>40744790.066040017</v>
      </c>
      <c r="I233" s="29">
        <v>39150149.366013989</v>
      </c>
      <c r="J233" s="19">
        <v>500000</v>
      </c>
      <c r="K233" s="19">
        <v>51559421.107284591</v>
      </c>
      <c r="L233" s="19">
        <v>43133600.610334985</v>
      </c>
      <c r="M233" s="29">
        <v>41638936.398501456</v>
      </c>
      <c r="N233" s="26">
        <v>550000</v>
      </c>
      <c r="O233" s="26">
        <v>52230656.923479915</v>
      </c>
      <c r="P233" s="19">
        <v>47530606.331901915</v>
      </c>
      <c r="Q233" s="29">
        <v>45026718.298463844</v>
      </c>
      <c r="R233" s="26">
        <v>600000</v>
      </c>
      <c r="S233" s="26">
        <v>52634412.640505254</v>
      </c>
      <c r="T233" s="19">
        <v>51523522.809751607</v>
      </c>
      <c r="U233" s="29">
        <v>47158003.870783776</v>
      </c>
      <c r="V233" s="26">
        <v>650000</v>
      </c>
      <c r="W233" s="26">
        <v>52800000</v>
      </c>
      <c r="X233" s="19">
        <v>52536030.536064595</v>
      </c>
      <c r="Y233" s="29">
        <v>48029182.917408861</v>
      </c>
      <c r="Z233" s="26">
        <v>696171.7765597403</v>
      </c>
      <c r="AA233" s="26">
        <v>52800000</v>
      </c>
      <c r="AB233" s="19">
        <v>52536030.536064595</v>
      </c>
      <c r="AC233" s="29">
        <v>48052150.108936533</v>
      </c>
      <c r="AD233" s="26">
        <v>696171.7765597403</v>
      </c>
      <c r="AE233" s="26">
        <v>52800000</v>
      </c>
      <c r="AF233" s="19">
        <v>52536030.536064595</v>
      </c>
      <c r="AG233" s="29">
        <v>48052150.108936533</v>
      </c>
      <c r="AH233" s="26">
        <v>696171.7765597403</v>
      </c>
      <c r="AI233" s="26">
        <v>52800000</v>
      </c>
      <c r="AJ233" s="19">
        <v>52536030.536064595</v>
      </c>
      <c r="AK233" s="29">
        <v>48052150.108936533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50569899.847457767</v>
      </c>
      <c r="H234" s="19">
        <v>41164790.066040017</v>
      </c>
      <c r="I234" s="29">
        <v>39528149.366013989</v>
      </c>
      <c r="J234" s="19">
        <v>500000</v>
      </c>
      <c r="K234" s="19">
        <v>51979421.107284591</v>
      </c>
      <c r="L234" s="19">
        <v>43133600.610334985</v>
      </c>
      <c r="M234" s="29">
        <v>41685913.027072884</v>
      </c>
      <c r="N234" s="26">
        <v>550000</v>
      </c>
      <c r="O234" s="26">
        <v>52650656.923479915</v>
      </c>
      <c r="P234" s="19">
        <v>47530606.331901915</v>
      </c>
      <c r="Q234" s="29">
        <v>45115069.305635646</v>
      </c>
      <c r="R234" s="26">
        <v>600000</v>
      </c>
      <c r="S234" s="26">
        <v>52800000</v>
      </c>
      <c r="T234" s="19">
        <v>51523522.809751607</v>
      </c>
      <c r="U234" s="29">
        <v>47291354.877955571</v>
      </c>
      <c r="V234" s="26">
        <v>650000</v>
      </c>
      <c r="W234" s="26">
        <v>52800000</v>
      </c>
      <c r="X234" s="19">
        <v>52800000</v>
      </c>
      <c r="Y234" s="29">
        <v>48207533.924580663</v>
      </c>
      <c r="Z234" s="26">
        <v>697957.33987367153</v>
      </c>
      <c r="AA234" s="26">
        <v>52800000</v>
      </c>
      <c r="AB234" s="19">
        <v>52800000</v>
      </c>
      <c r="AC234" s="29">
        <v>48239915.57536146</v>
      </c>
      <c r="AD234" s="26">
        <v>697957.33987367153</v>
      </c>
      <c r="AE234" s="26">
        <v>52800000</v>
      </c>
      <c r="AF234" s="19">
        <v>52800000</v>
      </c>
      <c r="AG234" s="29">
        <v>48239915.57536146</v>
      </c>
      <c r="AH234" s="26">
        <v>697957.33987367153</v>
      </c>
      <c r="AI234" s="26">
        <v>52800000</v>
      </c>
      <c r="AJ234" s="19">
        <v>52800000</v>
      </c>
      <c r="AK234" s="29">
        <v>48239915.57536146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50989899.847457767</v>
      </c>
      <c r="H235" s="19">
        <v>41584790.066040017</v>
      </c>
      <c r="I235" s="29">
        <v>39906149.366013989</v>
      </c>
      <c r="J235" s="19">
        <v>500000</v>
      </c>
      <c r="K235" s="19">
        <v>52399421.107284591</v>
      </c>
      <c r="L235" s="19">
        <v>43133600.610334985</v>
      </c>
      <c r="M235" s="29">
        <v>41732889.655644313</v>
      </c>
      <c r="N235" s="26">
        <v>550000</v>
      </c>
      <c r="O235" s="26">
        <v>52800000</v>
      </c>
      <c r="P235" s="19">
        <v>47530606.331901915</v>
      </c>
      <c r="Q235" s="29">
        <v>45202206.631225139</v>
      </c>
      <c r="R235" s="26">
        <v>600000</v>
      </c>
      <c r="S235" s="26">
        <v>52800000</v>
      </c>
      <c r="T235" s="19">
        <v>51523522.809751607</v>
      </c>
      <c r="U235" s="29">
        <v>47423492.203545071</v>
      </c>
      <c r="V235" s="26">
        <v>650000</v>
      </c>
      <c r="W235" s="26">
        <v>52800000</v>
      </c>
      <c r="X235" s="19">
        <v>52800000</v>
      </c>
      <c r="Y235" s="29">
        <v>48384671.250170156</v>
      </c>
      <c r="Z235" s="26">
        <v>699742.90318758786</v>
      </c>
      <c r="AA235" s="26">
        <v>52800000</v>
      </c>
      <c r="AB235" s="19">
        <v>52800000</v>
      </c>
      <c r="AC235" s="29">
        <v>48428074.367186621</v>
      </c>
      <c r="AD235" s="26">
        <v>699742.90318758786</v>
      </c>
      <c r="AE235" s="26">
        <v>52800000</v>
      </c>
      <c r="AF235" s="19">
        <v>52800000</v>
      </c>
      <c r="AG235" s="29">
        <v>48428074.367186621</v>
      </c>
      <c r="AH235" s="26">
        <v>699742.90318758786</v>
      </c>
      <c r="AI235" s="26">
        <v>52800000</v>
      </c>
      <c r="AJ235" s="19">
        <v>52800000</v>
      </c>
      <c r="AK235" s="29">
        <v>48428074.367186621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51409899.847457767</v>
      </c>
      <c r="H236" s="19">
        <v>42004790.066040017</v>
      </c>
      <c r="I236" s="29">
        <v>40284149.366013989</v>
      </c>
      <c r="J236" s="19">
        <v>500000</v>
      </c>
      <c r="K236" s="19">
        <v>52800000</v>
      </c>
      <c r="L236" s="19">
        <v>43133600.610334985</v>
      </c>
      <c r="M236" s="29">
        <v>41756159.027072884</v>
      </c>
      <c r="N236" s="26">
        <v>550000</v>
      </c>
      <c r="O236" s="26">
        <v>52800000</v>
      </c>
      <c r="P236" s="19">
        <v>47530606.331901915</v>
      </c>
      <c r="Q236" s="29">
        <v>45288130.27523233</v>
      </c>
      <c r="R236" s="26">
        <v>600000</v>
      </c>
      <c r="S236" s="26">
        <v>52800000</v>
      </c>
      <c r="T236" s="19">
        <v>51523522.809751607</v>
      </c>
      <c r="U236" s="29">
        <v>47554415.847552262</v>
      </c>
      <c r="V236" s="26">
        <v>650000</v>
      </c>
      <c r="W236" s="26">
        <v>52800000</v>
      </c>
      <c r="X236" s="19">
        <v>52800000</v>
      </c>
      <c r="Y236" s="29">
        <v>48560594.894177347</v>
      </c>
      <c r="Z236" s="26">
        <v>700000</v>
      </c>
      <c r="AA236" s="26">
        <v>52800000</v>
      </c>
      <c r="AB236" s="19">
        <v>52800000</v>
      </c>
      <c r="AC236" s="29">
        <v>48616626.484412</v>
      </c>
      <c r="AD236" s="26">
        <v>701528.46650151908</v>
      </c>
      <c r="AE236" s="26">
        <v>52800000</v>
      </c>
      <c r="AF236" s="19">
        <v>52800000</v>
      </c>
      <c r="AG236" s="29">
        <v>48616626.484412</v>
      </c>
      <c r="AH236" s="26">
        <v>701528.46650151908</v>
      </c>
      <c r="AI236" s="26">
        <v>52800000</v>
      </c>
      <c r="AJ236" s="19">
        <v>52800000</v>
      </c>
      <c r="AK236" s="29">
        <v>48616626.484412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51829899.847457767</v>
      </c>
      <c r="H237" s="19">
        <v>42424790.066040017</v>
      </c>
      <c r="I237" s="29">
        <v>40662149.366013989</v>
      </c>
      <c r="J237" s="19">
        <v>500000</v>
      </c>
      <c r="K237" s="19">
        <v>52800000</v>
      </c>
      <c r="L237" s="19">
        <v>43553600.610334985</v>
      </c>
      <c r="M237" s="29">
        <v>42134159.027072884</v>
      </c>
      <c r="N237" s="26">
        <v>550000</v>
      </c>
      <c r="O237" s="26">
        <v>52800000</v>
      </c>
      <c r="P237" s="19">
        <v>47530606.331901915</v>
      </c>
      <c r="Q237" s="29">
        <v>45372840.237657227</v>
      </c>
      <c r="R237" s="26">
        <v>600000</v>
      </c>
      <c r="S237" s="26">
        <v>52800000</v>
      </c>
      <c r="T237" s="19">
        <v>51523522.809751607</v>
      </c>
      <c r="U237" s="29">
        <v>47684125.809977159</v>
      </c>
      <c r="V237" s="26">
        <v>650000</v>
      </c>
      <c r="W237" s="26">
        <v>52800000</v>
      </c>
      <c r="X237" s="19">
        <v>52800000</v>
      </c>
      <c r="Y237" s="29">
        <v>48735304.856602244</v>
      </c>
      <c r="Z237" s="26">
        <v>700000</v>
      </c>
      <c r="AA237" s="26">
        <v>52800000</v>
      </c>
      <c r="AB237" s="19">
        <v>52800000</v>
      </c>
      <c r="AC237" s="29">
        <v>48805571.927037619</v>
      </c>
      <c r="AD237" s="26">
        <v>703314.02981545031</v>
      </c>
      <c r="AE237" s="26">
        <v>52800000</v>
      </c>
      <c r="AF237" s="19">
        <v>52800000</v>
      </c>
      <c r="AG237" s="29">
        <v>48805571.927037619</v>
      </c>
      <c r="AH237" s="26">
        <v>703314.02981545031</v>
      </c>
      <c r="AI237" s="26">
        <v>52800000</v>
      </c>
      <c r="AJ237" s="19">
        <v>52800000</v>
      </c>
      <c r="AK237" s="29">
        <v>48805571.927037619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52249899.847457767</v>
      </c>
      <c r="H238" s="19">
        <v>42844790.066040017</v>
      </c>
      <c r="I238" s="29">
        <v>41040149.366013989</v>
      </c>
      <c r="J238" s="19">
        <v>500000</v>
      </c>
      <c r="K238" s="19">
        <v>52800000</v>
      </c>
      <c r="L238" s="19">
        <v>43973600.610334985</v>
      </c>
      <c r="M238" s="29">
        <v>42512159.027072884</v>
      </c>
      <c r="N238" s="26">
        <v>550000</v>
      </c>
      <c r="O238" s="26">
        <v>52800000</v>
      </c>
      <c r="P238" s="19">
        <v>47530606.331901915</v>
      </c>
      <c r="Q238" s="29">
        <v>45456336.518499836</v>
      </c>
      <c r="R238" s="26">
        <v>600000</v>
      </c>
      <c r="S238" s="26">
        <v>52800000</v>
      </c>
      <c r="T238" s="19">
        <v>51523522.809751607</v>
      </c>
      <c r="U238" s="29">
        <v>47812622.090819769</v>
      </c>
      <c r="V238" s="26">
        <v>650000</v>
      </c>
      <c r="W238" s="26">
        <v>52800000</v>
      </c>
      <c r="X238" s="19">
        <v>52800000</v>
      </c>
      <c r="Y238" s="29">
        <v>48908801.137444854</v>
      </c>
      <c r="Z238" s="26">
        <v>700000</v>
      </c>
      <c r="AA238" s="26">
        <v>52800000</v>
      </c>
      <c r="AB238" s="19">
        <v>52800000</v>
      </c>
      <c r="AC238" s="29">
        <v>48994910.695063487</v>
      </c>
      <c r="AD238" s="26">
        <v>705099.59312936664</v>
      </c>
      <c r="AE238" s="26">
        <v>52800000</v>
      </c>
      <c r="AF238" s="19">
        <v>52800000</v>
      </c>
      <c r="AG238" s="29">
        <v>48994910.695063487</v>
      </c>
      <c r="AH238" s="26">
        <v>705099.59312936664</v>
      </c>
      <c r="AI238" s="26">
        <v>52800000</v>
      </c>
      <c r="AJ238" s="19">
        <v>52800000</v>
      </c>
      <c r="AK238" s="29">
        <v>48994910.695063487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52669899.847457767</v>
      </c>
      <c r="H239" s="19">
        <v>43264790.066040017</v>
      </c>
      <c r="I239" s="29">
        <v>41418149.366013989</v>
      </c>
      <c r="J239" s="19">
        <v>500000</v>
      </c>
      <c r="K239" s="19">
        <v>52800000</v>
      </c>
      <c r="L239" s="19">
        <v>44393600.610334985</v>
      </c>
      <c r="M239" s="29">
        <v>42890159.027072884</v>
      </c>
      <c r="N239" s="26">
        <v>550000</v>
      </c>
      <c r="O239" s="26">
        <v>52800000</v>
      </c>
      <c r="P239" s="19">
        <v>47530606.331901915</v>
      </c>
      <c r="Q239" s="29">
        <v>45538619.117760137</v>
      </c>
      <c r="R239" s="26">
        <v>600000</v>
      </c>
      <c r="S239" s="26">
        <v>52800000</v>
      </c>
      <c r="T239" s="19">
        <v>51523522.809751607</v>
      </c>
      <c r="U239" s="29">
        <v>47939904.690080069</v>
      </c>
      <c r="V239" s="26">
        <v>650000</v>
      </c>
      <c r="W239" s="26">
        <v>52800000</v>
      </c>
      <c r="X239" s="19">
        <v>52800000</v>
      </c>
      <c r="Y239" s="29">
        <v>49081083.736705154</v>
      </c>
      <c r="Z239" s="26">
        <v>700000</v>
      </c>
      <c r="AA239" s="26">
        <v>52800000</v>
      </c>
      <c r="AB239" s="19">
        <v>52800000</v>
      </c>
      <c r="AC239" s="29">
        <v>49184642.788489588</v>
      </c>
      <c r="AD239" s="26">
        <v>706885.15644329786</v>
      </c>
      <c r="AE239" s="26">
        <v>52800000</v>
      </c>
      <c r="AF239" s="19">
        <v>52800000</v>
      </c>
      <c r="AG239" s="29">
        <v>49184642.788489588</v>
      </c>
      <c r="AH239" s="26">
        <v>706885.15644329786</v>
      </c>
      <c r="AI239" s="26">
        <v>52800000</v>
      </c>
      <c r="AJ239" s="19">
        <v>52800000</v>
      </c>
      <c r="AK239" s="29">
        <v>49184642.788489588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52800000</v>
      </c>
      <c r="H240" s="19">
        <v>43684790.066040017</v>
      </c>
      <c r="I240" s="29">
        <v>41796149.366013989</v>
      </c>
      <c r="J240" s="19">
        <v>500000</v>
      </c>
      <c r="K240" s="19">
        <v>52800000</v>
      </c>
      <c r="L240" s="19">
        <v>44813600.610334985</v>
      </c>
      <c r="M240" s="29">
        <v>43268159.027072884</v>
      </c>
      <c r="N240" s="26">
        <v>550000</v>
      </c>
      <c r="O240" s="26">
        <v>52800000</v>
      </c>
      <c r="P240" s="19">
        <v>47530606.331901915</v>
      </c>
      <c r="Q240" s="29">
        <v>45619688.035438143</v>
      </c>
      <c r="R240" s="26">
        <v>600000</v>
      </c>
      <c r="S240" s="26">
        <v>52800000</v>
      </c>
      <c r="T240" s="19">
        <v>51523522.809751607</v>
      </c>
      <c r="U240" s="29">
        <v>48065973.607758075</v>
      </c>
      <c r="V240" s="26">
        <v>650000</v>
      </c>
      <c r="W240" s="26">
        <v>52800000</v>
      </c>
      <c r="X240" s="19">
        <v>52800000</v>
      </c>
      <c r="Y240" s="29">
        <v>49252152.65438316</v>
      </c>
      <c r="Z240" s="26">
        <v>700000</v>
      </c>
      <c r="AA240" s="26">
        <v>52800000</v>
      </c>
      <c r="AB240" s="19">
        <v>52800000</v>
      </c>
      <c r="AC240" s="29">
        <v>49374768.207315914</v>
      </c>
      <c r="AD240" s="26">
        <v>708670.71975721419</v>
      </c>
      <c r="AE240" s="26">
        <v>52800000</v>
      </c>
      <c r="AF240" s="19">
        <v>52800000</v>
      </c>
      <c r="AG240" s="29">
        <v>49374768.207315914</v>
      </c>
      <c r="AH240" s="26">
        <v>708670.71975721419</v>
      </c>
      <c r="AI240" s="26">
        <v>52800000</v>
      </c>
      <c r="AJ240" s="19">
        <v>52800000</v>
      </c>
      <c r="AK240" s="29">
        <v>49374768.207315914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44104790.066040017</v>
      </c>
      <c r="I241" s="29">
        <v>42174149.366013989</v>
      </c>
      <c r="J241" s="19">
        <v>500000</v>
      </c>
      <c r="K241" s="19">
        <v>52800000</v>
      </c>
      <c r="L241" s="19">
        <v>45233600.610334985</v>
      </c>
      <c r="M241" s="29">
        <v>43646159.027072884</v>
      </c>
      <c r="N241" s="26">
        <v>550000</v>
      </c>
      <c r="O241" s="26">
        <v>52800000</v>
      </c>
      <c r="P241" s="19">
        <v>47530606.331901915</v>
      </c>
      <c r="Q241" s="29">
        <v>45699543.271533854</v>
      </c>
      <c r="R241" s="26">
        <v>600000</v>
      </c>
      <c r="S241" s="26">
        <v>52800000</v>
      </c>
      <c r="T241" s="19">
        <v>51523522.809751607</v>
      </c>
      <c r="U241" s="29">
        <v>48190828.843853787</v>
      </c>
      <c r="V241" s="26">
        <v>650000</v>
      </c>
      <c r="W241" s="26">
        <v>52800000</v>
      </c>
      <c r="X241" s="19">
        <v>52800000</v>
      </c>
      <c r="Y241" s="29">
        <v>49422007.890478872</v>
      </c>
      <c r="Z241" s="26">
        <v>700000</v>
      </c>
      <c r="AA241" s="26">
        <v>52800000</v>
      </c>
      <c r="AB241" s="19">
        <v>52800000</v>
      </c>
      <c r="AC241" s="29">
        <v>49565286.951542474</v>
      </c>
      <c r="AD241" s="26">
        <v>710456.28307114542</v>
      </c>
      <c r="AE241" s="26">
        <v>52800000</v>
      </c>
      <c r="AF241" s="19">
        <v>52800000</v>
      </c>
      <c r="AG241" s="29">
        <v>49565286.951542474</v>
      </c>
      <c r="AH241" s="26">
        <v>710456.28307114542</v>
      </c>
      <c r="AI241" s="26">
        <v>52800000</v>
      </c>
      <c r="AJ241" s="19">
        <v>52800000</v>
      </c>
      <c r="AK241" s="29">
        <v>49565286.951542474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44524790.066040017</v>
      </c>
      <c r="I242" s="29">
        <v>42552149.366013989</v>
      </c>
      <c r="J242" s="19">
        <v>500000</v>
      </c>
      <c r="K242" s="19">
        <v>52800000</v>
      </c>
      <c r="L242" s="19">
        <v>45653600.610334985</v>
      </c>
      <c r="M242" s="29">
        <v>44024159.027072884</v>
      </c>
      <c r="N242" s="26">
        <v>550000</v>
      </c>
      <c r="O242" s="26">
        <v>52800000</v>
      </c>
      <c r="P242" s="19">
        <v>47530606.331901915</v>
      </c>
      <c r="Q242" s="29">
        <v>45778184.826047271</v>
      </c>
      <c r="R242" s="26">
        <v>600000</v>
      </c>
      <c r="S242" s="26">
        <v>52800000</v>
      </c>
      <c r="T242" s="19">
        <v>51523522.809751607</v>
      </c>
      <c r="U242" s="29">
        <v>48314470.398367196</v>
      </c>
      <c r="V242" s="26">
        <v>650000</v>
      </c>
      <c r="W242" s="26">
        <v>52800000</v>
      </c>
      <c r="X242" s="19">
        <v>52800000</v>
      </c>
      <c r="Y242" s="29">
        <v>49590649.444992289</v>
      </c>
      <c r="Z242" s="26">
        <v>700000</v>
      </c>
      <c r="AA242" s="26">
        <v>52800000</v>
      </c>
      <c r="AB242" s="19">
        <v>52800000</v>
      </c>
      <c r="AC242" s="29">
        <v>49756199.021169275</v>
      </c>
      <c r="AD242" s="26">
        <v>712241.84638506174</v>
      </c>
      <c r="AE242" s="26">
        <v>52800000</v>
      </c>
      <c r="AF242" s="19">
        <v>52800000</v>
      </c>
      <c r="AG242" s="29">
        <v>49756199.021169275</v>
      </c>
      <c r="AH242" s="26">
        <v>712241.84638506174</v>
      </c>
      <c r="AI242" s="26">
        <v>52800000</v>
      </c>
      <c r="AJ242" s="19">
        <v>52800000</v>
      </c>
      <c r="AK242" s="29">
        <v>49756199.021169275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44944790.066040017</v>
      </c>
      <c r="I243" s="29">
        <v>42930149.366013989</v>
      </c>
      <c r="J243" s="19">
        <v>500000</v>
      </c>
      <c r="K243" s="19">
        <v>52800000</v>
      </c>
      <c r="L243" s="19">
        <v>46073600.610334985</v>
      </c>
      <c r="M243" s="29">
        <v>44402159.027072884</v>
      </c>
      <c r="N243" s="26">
        <v>550000</v>
      </c>
      <c r="O243" s="26">
        <v>52800000</v>
      </c>
      <c r="P243" s="19">
        <v>47530606.331901915</v>
      </c>
      <c r="Q243" s="29">
        <v>45855612.698978372</v>
      </c>
      <c r="R243" s="26">
        <v>600000</v>
      </c>
      <c r="S243" s="26">
        <v>52800000</v>
      </c>
      <c r="T243" s="19">
        <v>51523522.809751607</v>
      </c>
      <c r="U243" s="29">
        <v>48436898.271298304</v>
      </c>
      <c r="V243" s="26">
        <v>650000</v>
      </c>
      <c r="W243" s="26">
        <v>52800000</v>
      </c>
      <c r="X243" s="19">
        <v>52800000</v>
      </c>
      <c r="Y243" s="29">
        <v>49758077.317923389</v>
      </c>
      <c r="Z243" s="26">
        <v>700000</v>
      </c>
      <c r="AA243" s="26">
        <v>52800000</v>
      </c>
      <c r="AB243" s="19">
        <v>52800000</v>
      </c>
      <c r="AC243" s="29">
        <v>49871895.857262671</v>
      </c>
      <c r="AD243" s="26">
        <v>714027.40969899297</v>
      </c>
      <c r="AE243" s="26">
        <v>52800000</v>
      </c>
      <c r="AF243" s="19">
        <v>52800000</v>
      </c>
      <c r="AG243" s="29">
        <v>49871895.857262671</v>
      </c>
      <c r="AH243" s="26">
        <v>714027.40969899297</v>
      </c>
      <c r="AI243" s="26">
        <v>52800000</v>
      </c>
      <c r="AJ243" s="19">
        <v>52800000</v>
      </c>
      <c r="AK243" s="29">
        <v>49871895.857262671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45364790.066040017</v>
      </c>
      <c r="I244" s="29">
        <v>43308149.366013989</v>
      </c>
      <c r="J244" s="19">
        <v>500000</v>
      </c>
      <c r="K244" s="19">
        <v>52800000</v>
      </c>
      <c r="L244" s="19">
        <v>46493600.610334985</v>
      </c>
      <c r="M244" s="29">
        <v>44780159.027072884</v>
      </c>
      <c r="N244" s="26">
        <v>550000</v>
      </c>
      <c r="O244" s="26">
        <v>52800000</v>
      </c>
      <c r="P244" s="19">
        <v>47530606.331901915</v>
      </c>
      <c r="Q244" s="29">
        <v>45931826.890327178</v>
      </c>
      <c r="R244" s="26">
        <v>600000</v>
      </c>
      <c r="S244" s="26">
        <v>52800000</v>
      </c>
      <c r="T244" s="19">
        <v>51523522.809751607</v>
      </c>
      <c r="U244" s="29">
        <v>48558112.46264711</v>
      </c>
      <c r="V244" s="26">
        <v>650000</v>
      </c>
      <c r="W244" s="26">
        <v>52800000</v>
      </c>
      <c r="X244" s="19">
        <v>52800000</v>
      </c>
      <c r="Y244" s="29">
        <v>49896530.316595092</v>
      </c>
      <c r="Z244" s="26">
        <v>700000</v>
      </c>
      <c r="AA244" s="26">
        <v>52800000</v>
      </c>
      <c r="AB244" s="19">
        <v>52800000</v>
      </c>
      <c r="AC244" s="29">
        <v>49896530.316595092</v>
      </c>
      <c r="AD244" s="26">
        <v>715812.97301290929</v>
      </c>
      <c r="AE244" s="26">
        <v>52800000</v>
      </c>
      <c r="AF244" s="19">
        <v>52800000</v>
      </c>
      <c r="AG244" s="29">
        <v>49896530.316595092</v>
      </c>
      <c r="AH244" s="26">
        <v>715812.97301290929</v>
      </c>
      <c r="AI244" s="26">
        <v>52800000</v>
      </c>
      <c r="AJ244" s="19">
        <v>52800000</v>
      </c>
      <c r="AK244" s="29">
        <v>49896530.316595092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45784790.066040017</v>
      </c>
      <c r="I245" s="29">
        <v>43686149.366013989</v>
      </c>
      <c r="J245" s="19">
        <v>500000</v>
      </c>
      <c r="K245" s="19">
        <v>52800000</v>
      </c>
      <c r="L245" s="19">
        <v>46913600.610334985</v>
      </c>
      <c r="M245" s="29">
        <v>45158159.027072884</v>
      </c>
      <c r="N245" s="26">
        <v>550000</v>
      </c>
      <c r="O245" s="26">
        <v>52800000</v>
      </c>
      <c r="P245" s="19">
        <v>47530606.331901915</v>
      </c>
      <c r="Q245" s="29">
        <v>45982121.547727019</v>
      </c>
      <c r="R245" s="26">
        <v>600000</v>
      </c>
      <c r="S245" s="26">
        <v>52800000</v>
      </c>
      <c r="T245" s="19">
        <v>51523522.809751607</v>
      </c>
      <c r="U245" s="29">
        <v>48678112.972413629</v>
      </c>
      <c r="V245" s="26">
        <v>650000</v>
      </c>
      <c r="W245" s="26">
        <v>52800000</v>
      </c>
      <c r="X245" s="19">
        <v>52800000</v>
      </c>
      <c r="Y245" s="29">
        <v>49921236.168961771</v>
      </c>
      <c r="Z245" s="26">
        <v>700000</v>
      </c>
      <c r="AA245" s="26">
        <v>52800000</v>
      </c>
      <c r="AB245" s="19">
        <v>52800000</v>
      </c>
      <c r="AC245" s="29">
        <v>49921236.168961771</v>
      </c>
      <c r="AD245" s="26">
        <v>717598.53632684052</v>
      </c>
      <c r="AE245" s="26">
        <v>52800000</v>
      </c>
      <c r="AF245" s="19">
        <v>52800000</v>
      </c>
      <c r="AG245" s="29">
        <v>49921236.168961771</v>
      </c>
      <c r="AH245" s="26">
        <v>717598.53632684052</v>
      </c>
      <c r="AI245" s="26">
        <v>52800000</v>
      </c>
      <c r="AJ245" s="19">
        <v>52800000</v>
      </c>
      <c r="AK245" s="29">
        <v>49921236.168961771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46204790.066040017</v>
      </c>
      <c r="I246" s="29">
        <v>44064149.366013989</v>
      </c>
      <c r="J246" s="19">
        <v>500000</v>
      </c>
      <c r="K246" s="19">
        <v>52800000</v>
      </c>
      <c r="L246" s="19">
        <v>47333600.610334985</v>
      </c>
      <c r="M246" s="29">
        <v>45536159.027072884</v>
      </c>
      <c r="N246" s="26">
        <v>550000</v>
      </c>
      <c r="O246" s="26">
        <v>52800000</v>
      </c>
      <c r="P246" s="19">
        <v>47950606.331901915</v>
      </c>
      <c r="Q246" s="29">
        <v>46360121.547727019</v>
      </c>
      <c r="R246" s="26">
        <v>600000</v>
      </c>
      <c r="S246" s="26">
        <v>52800000</v>
      </c>
      <c r="T246" s="19">
        <v>51523522.809751607</v>
      </c>
      <c r="U246" s="29">
        <v>48796899.800597847</v>
      </c>
      <c r="V246" s="26">
        <v>650000</v>
      </c>
      <c r="W246" s="26">
        <v>52800000</v>
      </c>
      <c r="X246" s="19">
        <v>52800000</v>
      </c>
      <c r="Y246" s="29">
        <v>49946013.414362699</v>
      </c>
      <c r="Z246" s="26">
        <v>700000</v>
      </c>
      <c r="AA246" s="26">
        <v>52800000</v>
      </c>
      <c r="AB246" s="19">
        <v>52800000</v>
      </c>
      <c r="AC246" s="29">
        <v>49946013.414362699</v>
      </c>
      <c r="AD246" s="26">
        <v>719384.09964077175</v>
      </c>
      <c r="AE246" s="26">
        <v>52800000</v>
      </c>
      <c r="AF246" s="19">
        <v>52800000</v>
      </c>
      <c r="AG246" s="29">
        <v>49946013.414362699</v>
      </c>
      <c r="AH246" s="26">
        <v>719384.09964077175</v>
      </c>
      <c r="AI246" s="26">
        <v>52800000</v>
      </c>
      <c r="AJ246" s="19">
        <v>52800000</v>
      </c>
      <c r="AK246" s="29">
        <v>49946013.414362699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46624790.066040017</v>
      </c>
      <c r="I247" s="29">
        <v>44442149.366013989</v>
      </c>
      <c r="J247" s="19">
        <v>500000</v>
      </c>
      <c r="K247" s="19">
        <v>52800000</v>
      </c>
      <c r="L247" s="19">
        <v>47753600.610334985</v>
      </c>
      <c r="M247" s="29">
        <v>45914159.027072884</v>
      </c>
      <c r="N247" s="26">
        <v>550000</v>
      </c>
      <c r="O247" s="26">
        <v>52800000</v>
      </c>
      <c r="P247" s="19">
        <v>48370606.331901915</v>
      </c>
      <c r="Q247" s="29">
        <v>46738121.547727019</v>
      </c>
      <c r="R247" s="26">
        <v>600000</v>
      </c>
      <c r="S247" s="26">
        <v>52800000</v>
      </c>
      <c r="T247" s="19">
        <v>51523522.809751607</v>
      </c>
      <c r="U247" s="29">
        <v>48914472.947199769</v>
      </c>
      <c r="V247" s="26">
        <v>650000</v>
      </c>
      <c r="W247" s="26">
        <v>52800000</v>
      </c>
      <c r="X247" s="19">
        <v>52800000</v>
      </c>
      <c r="Y247" s="29">
        <v>49970862.052797884</v>
      </c>
      <c r="Z247" s="26">
        <v>700000</v>
      </c>
      <c r="AA247" s="26">
        <v>52800000</v>
      </c>
      <c r="AB247" s="19">
        <v>52800000</v>
      </c>
      <c r="AC247" s="29">
        <v>49970862.052797884</v>
      </c>
      <c r="AD247" s="26">
        <v>721169.66295468807</v>
      </c>
      <c r="AE247" s="26">
        <v>52800000</v>
      </c>
      <c r="AF247" s="19">
        <v>52800000</v>
      </c>
      <c r="AG247" s="29">
        <v>49970862.052797884</v>
      </c>
      <c r="AH247" s="26">
        <v>721169.66295468807</v>
      </c>
      <c r="AI247" s="26">
        <v>52800000</v>
      </c>
      <c r="AJ247" s="19">
        <v>52800000</v>
      </c>
      <c r="AK247" s="29">
        <v>49970862.052797884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47044790.066040017</v>
      </c>
      <c r="I248" s="29">
        <v>44820149.366013989</v>
      </c>
      <c r="J248" s="19">
        <v>500000</v>
      </c>
      <c r="K248" s="19">
        <v>52800000</v>
      </c>
      <c r="L248" s="19">
        <v>48173600.610334985</v>
      </c>
      <c r="M248" s="29">
        <v>46292159.027072884</v>
      </c>
      <c r="N248" s="26">
        <v>550000</v>
      </c>
      <c r="O248" s="26">
        <v>52800000</v>
      </c>
      <c r="P248" s="19">
        <v>48790606.331901915</v>
      </c>
      <c r="Q248" s="29">
        <v>47116121.547727019</v>
      </c>
      <c r="R248" s="26">
        <v>600000</v>
      </c>
      <c r="S248" s="26">
        <v>52800000</v>
      </c>
      <c r="T248" s="19">
        <v>51523522.809751607</v>
      </c>
      <c r="U248" s="29">
        <v>49030832.41221939</v>
      </c>
      <c r="V248" s="26">
        <v>650000</v>
      </c>
      <c r="W248" s="26">
        <v>52800000</v>
      </c>
      <c r="X248" s="19">
        <v>52800000</v>
      </c>
      <c r="Y248" s="29">
        <v>49995782.084267318</v>
      </c>
      <c r="Z248" s="26">
        <v>700000</v>
      </c>
      <c r="AA248" s="26">
        <v>52800000</v>
      </c>
      <c r="AB248" s="19">
        <v>52800000</v>
      </c>
      <c r="AC248" s="29">
        <v>49995782.084267318</v>
      </c>
      <c r="AD248" s="26">
        <v>722955.2262686193</v>
      </c>
      <c r="AE248" s="26">
        <v>52800000</v>
      </c>
      <c r="AF248" s="19">
        <v>52800000</v>
      </c>
      <c r="AG248" s="29">
        <v>49995782.084267318</v>
      </c>
      <c r="AH248" s="26">
        <v>722955.2262686193</v>
      </c>
      <c r="AI248" s="26">
        <v>52800000</v>
      </c>
      <c r="AJ248" s="19">
        <v>52800000</v>
      </c>
      <c r="AK248" s="29">
        <v>49995782.084267318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47464790.066040017</v>
      </c>
      <c r="I249" s="29">
        <v>45198149.366013989</v>
      </c>
      <c r="J249" s="19">
        <v>500000</v>
      </c>
      <c r="K249" s="19">
        <v>52800000</v>
      </c>
      <c r="L249" s="19">
        <v>48593600.610334985</v>
      </c>
      <c r="M249" s="29">
        <v>46670159.027072884</v>
      </c>
      <c r="N249" s="26">
        <v>550000</v>
      </c>
      <c r="O249" s="26">
        <v>52800000</v>
      </c>
      <c r="P249" s="19">
        <v>49210606.331901915</v>
      </c>
      <c r="Q249" s="29">
        <v>47494121.547727019</v>
      </c>
      <c r="R249" s="26">
        <v>600000</v>
      </c>
      <c r="S249" s="26">
        <v>52800000</v>
      </c>
      <c r="T249" s="19">
        <v>51523522.809751607</v>
      </c>
      <c r="U249" s="29">
        <v>49145978.195656709</v>
      </c>
      <c r="V249" s="26">
        <v>650000</v>
      </c>
      <c r="W249" s="26">
        <v>52800000</v>
      </c>
      <c r="X249" s="19">
        <v>52800000</v>
      </c>
      <c r="Y249" s="29">
        <v>50020773.508771002</v>
      </c>
      <c r="Z249" s="26">
        <v>700000</v>
      </c>
      <c r="AA249" s="26">
        <v>52800000</v>
      </c>
      <c r="AB249" s="19">
        <v>52800000</v>
      </c>
      <c r="AC249" s="29">
        <v>50020773.508771002</v>
      </c>
      <c r="AD249" s="26">
        <v>724740.78958253562</v>
      </c>
      <c r="AE249" s="26">
        <v>52800000</v>
      </c>
      <c r="AF249" s="19">
        <v>52800000</v>
      </c>
      <c r="AG249" s="29">
        <v>50020773.508771002</v>
      </c>
      <c r="AH249" s="26">
        <v>724740.78958253562</v>
      </c>
      <c r="AI249" s="26">
        <v>52800000</v>
      </c>
      <c r="AJ249" s="19">
        <v>52800000</v>
      </c>
      <c r="AK249" s="29">
        <v>50020773.508771002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47884790.066040017</v>
      </c>
      <c r="I250" s="29">
        <v>45576149.366013989</v>
      </c>
      <c r="J250" s="19">
        <v>500000</v>
      </c>
      <c r="K250" s="19">
        <v>52800000</v>
      </c>
      <c r="L250" s="19">
        <v>49013600.610334985</v>
      </c>
      <c r="M250" s="29">
        <v>47048159.027072884</v>
      </c>
      <c r="N250" s="26">
        <v>550000</v>
      </c>
      <c r="O250" s="26">
        <v>52800000</v>
      </c>
      <c r="P250" s="19">
        <v>49630606.331901915</v>
      </c>
      <c r="Q250" s="29">
        <v>47872121.547727019</v>
      </c>
      <c r="R250" s="26">
        <v>600000</v>
      </c>
      <c r="S250" s="26">
        <v>52800000</v>
      </c>
      <c r="T250" s="19">
        <v>51523522.809751607</v>
      </c>
      <c r="U250" s="29">
        <v>49259910.297511727</v>
      </c>
      <c r="V250" s="26">
        <v>650000</v>
      </c>
      <c r="W250" s="26">
        <v>52800000</v>
      </c>
      <c r="X250" s="19">
        <v>52800000</v>
      </c>
      <c r="Y250" s="29">
        <v>50045836.326308943</v>
      </c>
      <c r="Z250" s="26">
        <v>700000</v>
      </c>
      <c r="AA250" s="26">
        <v>52800000</v>
      </c>
      <c r="AB250" s="19">
        <v>52800000</v>
      </c>
      <c r="AC250" s="29">
        <v>50045836.326308943</v>
      </c>
      <c r="AD250" s="26">
        <v>726526.35289646685</v>
      </c>
      <c r="AE250" s="26">
        <v>52800000</v>
      </c>
      <c r="AF250" s="19">
        <v>52800000</v>
      </c>
      <c r="AG250" s="29">
        <v>50045836.326308943</v>
      </c>
      <c r="AH250" s="26">
        <v>726526.35289646685</v>
      </c>
      <c r="AI250" s="26">
        <v>52800000</v>
      </c>
      <c r="AJ250" s="19">
        <v>52800000</v>
      </c>
      <c r="AK250" s="29">
        <v>50045836.326308943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48304790.066040017</v>
      </c>
      <c r="I251" s="29">
        <v>45975149.366013989</v>
      </c>
      <c r="J251" s="19">
        <v>500000</v>
      </c>
      <c r="K251" s="19">
        <v>52800000</v>
      </c>
      <c r="L251" s="19">
        <v>49433600.610334985</v>
      </c>
      <c r="M251" s="29">
        <v>47426159.027072884</v>
      </c>
      <c r="N251" s="26">
        <v>550000</v>
      </c>
      <c r="O251" s="26">
        <v>52800000</v>
      </c>
      <c r="P251" s="19">
        <v>50050606.331901915</v>
      </c>
      <c r="Q251" s="29">
        <v>48250121.547727019</v>
      </c>
      <c r="R251" s="26">
        <v>600000</v>
      </c>
      <c r="S251" s="26">
        <v>52800000</v>
      </c>
      <c r="T251" s="19">
        <v>51523522.809751607</v>
      </c>
      <c r="U251" s="29">
        <v>49372628.717784449</v>
      </c>
      <c r="V251" s="26">
        <v>650000</v>
      </c>
      <c r="W251" s="26">
        <v>52800000</v>
      </c>
      <c r="X251" s="19">
        <v>52800000</v>
      </c>
      <c r="Y251" s="29">
        <v>50070970.536881134</v>
      </c>
      <c r="Z251" s="26">
        <v>700000</v>
      </c>
      <c r="AA251" s="26">
        <v>52800000</v>
      </c>
      <c r="AB251" s="19">
        <v>52800000</v>
      </c>
      <c r="AC251" s="29">
        <v>50070970.536881134</v>
      </c>
      <c r="AD251" s="26">
        <v>728311.91621038318</v>
      </c>
      <c r="AE251" s="26">
        <v>52800000</v>
      </c>
      <c r="AF251" s="19">
        <v>52800000</v>
      </c>
      <c r="AG251" s="29">
        <v>50070970.536881134</v>
      </c>
      <c r="AH251" s="26">
        <v>728311.91621038318</v>
      </c>
      <c r="AI251" s="26">
        <v>52800000</v>
      </c>
      <c r="AJ251" s="19">
        <v>52800000</v>
      </c>
      <c r="AK251" s="29">
        <v>50070970.536881134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48724790.066040017</v>
      </c>
      <c r="I252" s="29">
        <v>46374149.366013989</v>
      </c>
      <c r="J252" s="19">
        <v>500000</v>
      </c>
      <c r="K252" s="19">
        <v>52800000</v>
      </c>
      <c r="L252" s="19">
        <v>49853600.610334985</v>
      </c>
      <c r="M252" s="29">
        <v>47804159.027072884</v>
      </c>
      <c r="N252" s="26">
        <v>550000</v>
      </c>
      <c r="O252" s="26">
        <v>52800000</v>
      </c>
      <c r="P252" s="19">
        <v>50470606.331901915</v>
      </c>
      <c r="Q252" s="29">
        <v>48628121.547727019</v>
      </c>
      <c r="R252" s="26">
        <v>600000</v>
      </c>
      <c r="S252" s="26">
        <v>52800000</v>
      </c>
      <c r="T252" s="19">
        <v>51523522.809751607</v>
      </c>
      <c r="U252" s="29">
        <v>49484133.456474878</v>
      </c>
      <c r="V252" s="26">
        <v>650000</v>
      </c>
      <c r="W252" s="26">
        <v>52800000</v>
      </c>
      <c r="X252" s="19">
        <v>52800000</v>
      </c>
      <c r="Y252" s="29">
        <v>50096176.140487581</v>
      </c>
      <c r="Z252" s="26">
        <v>700000</v>
      </c>
      <c r="AA252" s="26">
        <v>52800000</v>
      </c>
      <c r="AB252" s="19">
        <v>52800000</v>
      </c>
      <c r="AC252" s="29">
        <v>50096176.140487581</v>
      </c>
      <c r="AD252" s="26">
        <v>730097.4795243144</v>
      </c>
      <c r="AE252" s="26">
        <v>52800000</v>
      </c>
      <c r="AF252" s="19">
        <v>52800000</v>
      </c>
      <c r="AG252" s="29">
        <v>50096176.140487581</v>
      </c>
      <c r="AH252" s="26">
        <v>730097.4795243144</v>
      </c>
      <c r="AI252" s="26">
        <v>52800000</v>
      </c>
      <c r="AJ252" s="19">
        <v>52800000</v>
      </c>
      <c r="AK252" s="29">
        <v>50096176.140487581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49144790.066040017</v>
      </c>
      <c r="I253" s="29">
        <v>46773149.366013989</v>
      </c>
      <c r="J253" s="19">
        <v>500000</v>
      </c>
      <c r="K253" s="19">
        <v>52800000</v>
      </c>
      <c r="L253" s="19">
        <v>50273600.610334985</v>
      </c>
      <c r="M253" s="29">
        <v>48182159.027072884</v>
      </c>
      <c r="N253" s="26">
        <v>550000</v>
      </c>
      <c r="O253" s="26">
        <v>52800000</v>
      </c>
      <c r="P253" s="19">
        <v>50890606.331901915</v>
      </c>
      <c r="Q253" s="29">
        <v>49006121.547727019</v>
      </c>
      <c r="R253" s="26">
        <v>600000</v>
      </c>
      <c r="S253" s="26">
        <v>52800000</v>
      </c>
      <c r="T253" s="19">
        <v>51523522.809751607</v>
      </c>
      <c r="U253" s="29">
        <v>49569147.516942315</v>
      </c>
      <c r="V253" s="26">
        <v>650000</v>
      </c>
      <c r="W253" s="26">
        <v>52800000</v>
      </c>
      <c r="X253" s="19">
        <v>52800000</v>
      </c>
      <c r="Y253" s="29">
        <v>50121453.137128279</v>
      </c>
      <c r="Z253" s="26">
        <v>700000</v>
      </c>
      <c r="AA253" s="26">
        <v>52800000</v>
      </c>
      <c r="AB253" s="19">
        <v>52800000</v>
      </c>
      <c r="AC253" s="29">
        <v>50121453.137128279</v>
      </c>
      <c r="AD253" s="26">
        <v>731883.04283823073</v>
      </c>
      <c r="AE253" s="26">
        <v>52800000</v>
      </c>
      <c r="AF253" s="19">
        <v>52800000</v>
      </c>
      <c r="AG253" s="29">
        <v>50121453.137128279</v>
      </c>
      <c r="AH253" s="26">
        <v>731883.04283823073</v>
      </c>
      <c r="AI253" s="26">
        <v>52800000</v>
      </c>
      <c r="AJ253" s="19">
        <v>52800000</v>
      </c>
      <c r="AK253" s="29">
        <v>50121453.137128279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49564790.066040017</v>
      </c>
      <c r="I254" s="29">
        <v>47172149.366013989</v>
      </c>
      <c r="J254" s="19">
        <v>500000</v>
      </c>
      <c r="K254" s="19">
        <v>52800000</v>
      </c>
      <c r="L254" s="19">
        <v>50693600.610334985</v>
      </c>
      <c r="M254" s="29">
        <v>48560159.027072884</v>
      </c>
      <c r="N254" s="26">
        <v>550000</v>
      </c>
      <c r="O254" s="26">
        <v>52800000</v>
      </c>
      <c r="P254" s="19">
        <v>51310606.331901915</v>
      </c>
      <c r="Q254" s="29">
        <v>49384121.547727019</v>
      </c>
      <c r="R254" s="26">
        <v>600000</v>
      </c>
      <c r="S254" s="26">
        <v>52800000</v>
      </c>
      <c r="T254" s="19">
        <v>51943522.809751607</v>
      </c>
      <c r="U254" s="29">
        <v>49947147.516942315</v>
      </c>
      <c r="V254" s="26">
        <v>650000</v>
      </c>
      <c r="W254" s="26">
        <v>52800000</v>
      </c>
      <c r="X254" s="19">
        <v>52800000</v>
      </c>
      <c r="Y254" s="29">
        <v>50146801.526803233</v>
      </c>
      <c r="Z254" s="26">
        <v>700000</v>
      </c>
      <c r="AA254" s="26">
        <v>52800000</v>
      </c>
      <c r="AB254" s="19">
        <v>52800000</v>
      </c>
      <c r="AC254" s="29">
        <v>50146801.526803233</v>
      </c>
      <c r="AD254" s="26">
        <v>733668.60615216196</v>
      </c>
      <c r="AE254" s="26">
        <v>52800000</v>
      </c>
      <c r="AF254" s="19">
        <v>52800000</v>
      </c>
      <c r="AG254" s="29">
        <v>50146801.526803233</v>
      </c>
      <c r="AH254" s="26">
        <v>733668.60615216196</v>
      </c>
      <c r="AI254" s="26">
        <v>52800000</v>
      </c>
      <c r="AJ254" s="19">
        <v>52800000</v>
      </c>
      <c r="AK254" s="29">
        <v>50146801.526803233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49984790.066040017</v>
      </c>
      <c r="I255" s="29">
        <v>47571149.366013989</v>
      </c>
      <c r="J255" s="19">
        <v>500000</v>
      </c>
      <c r="K255" s="19">
        <v>52800000</v>
      </c>
      <c r="L255" s="19">
        <v>51113600.610334985</v>
      </c>
      <c r="M255" s="29">
        <v>48938159.027072884</v>
      </c>
      <c r="N255" s="26">
        <v>550000</v>
      </c>
      <c r="O255" s="26">
        <v>52800000</v>
      </c>
      <c r="P255" s="19">
        <v>51730606.331901915</v>
      </c>
      <c r="Q255" s="29">
        <v>49762121.547727019</v>
      </c>
      <c r="R255" s="26">
        <v>600000</v>
      </c>
      <c r="S255" s="26">
        <v>52800000</v>
      </c>
      <c r="T255" s="19">
        <v>52363522.809751607</v>
      </c>
      <c r="U255" s="29">
        <v>50096176.140487581</v>
      </c>
      <c r="V255" s="26">
        <v>650000</v>
      </c>
      <c r="W255" s="26">
        <v>52800000</v>
      </c>
      <c r="X255" s="19">
        <v>52800000</v>
      </c>
      <c r="Y255" s="29">
        <v>50160000</v>
      </c>
      <c r="Z255" s="26">
        <v>700000</v>
      </c>
      <c r="AA255" s="26">
        <v>52800000</v>
      </c>
      <c r="AB255" s="19">
        <v>52800000</v>
      </c>
      <c r="AC255" s="29">
        <v>50160000</v>
      </c>
      <c r="AD255" s="26">
        <v>735454.16946607828</v>
      </c>
      <c r="AE255" s="26">
        <v>52800000</v>
      </c>
      <c r="AF255" s="19">
        <v>52800000</v>
      </c>
      <c r="AG255" s="29">
        <v>50160000</v>
      </c>
      <c r="AH255" s="26">
        <v>735454.16946607828</v>
      </c>
      <c r="AI255" s="26">
        <v>52800000</v>
      </c>
      <c r="AJ255" s="19">
        <v>52800000</v>
      </c>
      <c r="AK255" s="29">
        <v>50160000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50404790.066040017</v>
      </c>
      <c r="I256" s="29">
        <v>47970149.366013989</v>
      </c>
      <c r="J256" s="19">
        <v>500000</v>
      </c>
      <c r="K256" s="19">
        <v>52800000</v>
      </c>
      <c r="L256" s="19">
        <v>51533600.610334985</v>
      </c>
      <c r="M256" s="29">
        <v>49316159.027072884</v>
      </c>
      <c r="N256" s="26">
        <v>550000</v>
      </c>
      <c r="O256" s="26">
        <v>52800000</v>
      </c>
      <c r="P256" s="19">
        <v>52150606.331901915</v>
      </c>
      <c r="Q256" s="29">
        <v>49896530.316595092</v>
      </c>
      <c r="R256" s="26">
        <v>600000</v>
      </c>
      <c r="S256" s="26">
        <v>52800000</v>
      </c>
      <c r="T256" s="19">
        <v>52783522.809751607</v>
      </c>
      <c r="U256" s="29">
        <v>50096176.140487581</v>
      </c>
      <c r="V256" s="26">
        <v>650000</v>
      </c>
      <c r="W256" s="26">
        <v>52800000</v>
      </c>
      <c r="X256" s="19">
        <v>52800000</v>
      </c>
      <c r="Y256" s="29">
        <v>50160000</v>
      </c>
      <c r="Z256" s="26">
        <v>700000</v>
      </c>
      <c r="AA256" s="26">
        <v>52800000</v>
      </c>
      <c r="AB256" s="19">
        <v>52800000</v>
      </c>
      <c r="AC256" s="29">
        <v>50160000</v>
      </c>
      <c r="AD256" s="26">
        <v>737239.73278000951</v>
      </c>
      <c r="AE256" s="26">
        <v>52800000</v>
      </c>
      <c r="AF256" s="19">
        <v>52800000</v>
      </c>
      <c r="AG256" s="29">
        <v>50160000</v>
      </c>
      <c r="AH256" s="26">
        <v>737239.73278000951</v>
      </c>
      <c r="AI256" s="26">
        <v>52800000</v>
      </c>
      <c r="AJ256" s="19">
        <v>52800000</v>
      </c>
      <c r="AK256" s="29">
        <v>50160000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50824790.066040017</v>
      </c>
      <c r="I257" s="29">
        <v>48369149.366013989</v>
      </c>
      <c r="J257" s="19">
        <v>500000</v>
      </c>
      <c r="K257" s="19">
        <v>52800000</v>
      </c>
      <c r="L257" s="19">
        <v>51953600.610334985</v>
      </c>
      <c r="M257" s="29">
        <v>49676680.030516751</v>
      </c>
      <c r="N257" s="26">
        <v>550000</v>
      </c>
      <c r="O257" s="26">
        <v>52800000</v>
      </c>
      <c r="P257" s="19">
        <v>52570606.331901915</v>
      </c>
      <c r="Q257" s="29">
        <v>49896530.316595092</v>
      </c>
      <c r="R257" s="26">
        <v>600000</v>
      </c>
      <c r="S257" s="26">
        <v>52800000</v>
      </c>
      <c r="T257" s="19">
        <v>52800000</v>
      </c>
      <c r="U257" s="29">
        <v>50096176.140487581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739025.29609394073</v>
      </c>
      <c r="AE257" s="26">
        <v>52800000</v>
      </c>
      <c r="AF257" s="19">
        <v>52800000</v>
      </c>
      <c r="AG257" s="29">
        <v>50160000</v>
      </c>
      <c r="AH257" s="26">
        <v>739025.29609394073</v>
      </c>
      <c r="AI257" s="26">
        <v>52800000</v>
      </c>
      <c r="AJ257" s="19">
        <v>52800000</v>
      </c>
      <c r="AK257" s="29">
        <v>50160000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51244790.066040017</v>
      </c>
      <c r="I258" s="29">
        <v>48768149.366013989</v>
      </c>
      <c r="J258" s="19">
        <v>500000</v>
      </c>
      <c r="K258" s="19">
        <v>52800000</v>
      </c>
      <c r="L258" s="19">
        <v>52373600.610334985</v>
      </c>
      <c r="M258" s="29">
        <v>49697680.030516751</v>
      </c>
      <c r="N258" s="26">
        <v>550000</v>
      </c>
      <c r="O258" s="26">
        <v>52800000</v>
      </c>
      <c r="P258" s="19">
        <v>52800000</v>
      </c>
      <c r="Q258" s="29">
        <v>49896530.316595092</v>
      </c>
      <c r="R258" s="26">
        <v>600000</v>
      </c>
      <c r="S258" s="26">
        <v>52800000</v>
      </c>
      <c r="T258" s="19">
        <v>52800000</v>
      </c>
      <c r="U258" s="29">
        <v>50096176.140487581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740810.85940785706</v>
      </c>
      <c r="AE258" s="26">
        <v>52800000</v>
      </c>
      <c r="AF258" s="19">
        <v>52800000</v>
      </c>
      <c r="AG258" s="29">
        <v>50160000</v>
      </c>
      <c r="AH258" s="26">
        <v>740810.85940785706</v>
      </c>
      <c r="AI258" s="26">
        <v>52800000</v>
      </c>
      <c r="AJ258" s="19">
        <v>52800000</v>
      </c>
      <c r="AK258" s="29">
        <v>50160000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51664790.066040017</v>
      </c>
      <c r="I259" s="29">
        <v>49167149.366013989</v>
      </c>
      <c r="J259" s="19">
        <v>500000</v>
      </c>
      <c r="K259" s="19">
        <v>52800000</v>
      </c>
      <c r="L259" s="19">
        <v>52793600.610334985</v>
      </c>
      <c r="M259" s="29">
        <v>49718680.030516751</v>
      </c>
      <c r="N259" s="26">
        <v>550000</v>
      </c>
      <c r="O259" s="26">
        <v>52800000</v>
      </c>
      <c r="P259" s="19">
        <v>52800000</v>
      </c>
      <c r="Q259" s="29">
        <v>49896530.316595092</v>
      </c>
      <c r="R259" s="26">
        <v>600000</v>
      </c>
      <c r="S259" s="26">
        <v>52800000</v>
      </c>
      <c r="T259" s="19">
        <v>52800000</v>
      </c>
      <c r="U259" s="29">
        <v>50096176.140487581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742596.42272178829</v>
      </c>
      <c r="AE259" s="26">
        <v>52800000</v>
      </c>
      <c r="AF259" s="19">
        <v>52800000</v>
      </c>
      <c r="AG259" s="29">
        <v>50160000</v>
      </c>
      <c r="AH259" s="26">
        <v>742596.42272178829</v>
      </c>
      <c r="AI259" s="26">
        <v>52800000</v>
      </c>
      <c r="AJ259" s="19">
        <v>52800000</v>
      </c>
      <c r="AK259" s="29">
        <v>50160000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52084790.066040017</v>
      </c>
      <c r="I260" s="29">
        <v>49566149.366013989</v>
      </c>
      <c r="J260" s="19">
        <v>500000</v>
      </c>
      <c r="K260" s="19">
        <v>52800000</v>
      </c>
      <c r="L260" s="19">
        <v>52800000</v>
      </c>
      <c r="M260" s="29">
        <v>49739680.030516751</v>
      </c>
      <c r="N260" s="26">
        <v>550000</v>
      </c>
      <c r="O260" s="26">
        <v>52800000</v>
      </c>
      <c r="P260" s="19">
        <v>52800000</v>
      </c>
      <c r="Q260" s="29">
        <v>49896530.316595092</v>
      </c>
      <c r="R260" s="26">
        <v>600000</v>
      </c>
      <c r="S260" s="26">
        <v>52800000</v>
      </c>
      <c r="T260" s="19">
        <v>52800000</v>
      </c>
      <c r="U260" s="29">
        <v>50096176.140487581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744381.98603570461</v>
      </c>
      <c r="AE260" s="26">
        <v>52800000</v>
      </c>
      <c r="AF260" s="19">
        <v>52800000</v>
      </c>
      <c r="AG260" s="29">
        <v>50160000</v>
      </c>
      <c r="AH260" s="26">
        <v>744381.98603570461</v>
      </c>
      <c r="AI260" s="26">
        <v>52800000</v>
      </c>
      <c r="AJ260" s="19">
        <v>52800000</v>
      </c>
      <c r="AK260" s="29">
        <v>50160000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52504790.066040017</v>
      </c>
      <c r="I261" s="29">
        <v>49704239.503302</v>
      </c>
      <c r="J261" s="19">
        <v>500000</v>
      </c>
      <c r="K261" s="19">
        <v>52800000</v>
      </c>
      <c r="L261" s="19">
        <v>52800000</v>
      </c>
      <c r="M261" s="29">
        <v>49760680.030516751</v>
      </c>
      <c r="N261" s="26">
        <v>550000</v>
      </c>
      <c r="O261" s="26">
        <v>52800000</v>
      </c>
      <c r="P261" s="19">
        <v>52800000</v>
      </c>
      <c r="Q261" s="29">
        <v>49896530.316595092</v>
      </c>
      <c r="R261" s="26">
        <v>600000</v>
      </c>
      <c r="S261" s="26">
        <v>52800000</v>
      </c>
      <c r="T261" s="19">
        <v>52800000</v>
      </c>
      <c r="U261" s="29">
        <v>50096176.140487581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746167.54934963584</v>
      </c>
      <c r="AE261" s="26">
        <v>52800000</v>
      </c>
      <c r="AF261" s="19">
        <v>52800000</v>
      </c>
      <c r="AG261" s="29">
        <v>50160000</v>
      </c>
      <c r="AH261" s="26">
        <v>746167.54934963584</v>
      </c>
      <c r="AI261" s="26">
        <v>52800000</v>
      </c>
      <c r="AJ261" s="19">
        <v>52800000</v>
      </c>
      <c r="AK261" s="29">
        <v>50160000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52800000</v>
      </c>
      <c r="I262" s="29">
        <v>49725239.503302</v>
      </c>
      <c r="J262" s="19">
        <v>500000</v>
      </c>
      <c r="K262" s="19">
        <v>52800000</v>
      </c>
      <c r="L262" s="19">
        <v>52800000</v>
      </c>
      <c r="M262" s="29">
        <v>49781680.030516751</v>
      </c>
      <c r="N262" s="26">
        <v>550000</v>
      </c>
      <c r="O262" s="26">
        <v>52800000</v>
      </c>
      <c r="P262" s="19">
        <v>52800000</v>
      </c>
      <c r="Q262" s="29">
        <v>49896530.316595092</v>
      </c>
      <c r="R262" s="26">
        <v>600000</v>
      </c>
      <c r="S262" s="26">
        <v>52800000</v>
      </c>
      <c r="T262" s="19">
        <v>52800000</v>
      </c>
      <c r="U262" s="29">
        <v>50096176.140487581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747953.11266355217</v>
      </c>
      <c r="AE262" s="26">
        <v>52800000</v>
      </c>
      <c r="AF262" s="19">
        <v>52800000</v>
      </c>
      <c r="AG262" s="29">
        <v>50160000</v>
      </c>
      <c r="AH262" s="26">
        <v>747953.11266355217</v>
      </c>
      <c r="AI262" s="26">
        <v>52800000</v>
      </c>
      <c r="AJ262" s="19">
        <v>52800000</v>
      </c>
      <c r="AK262" s="29">
        <v>50160000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49746239.503302</v>
      </c>
      <c r="J263" s="19">
        <v>500000</v>
      </c>
      <c r="K263" s="19">
        <v>52800000</v>
      </c>
      <c r="L263" s="19">
        <v>52800000</v>
      </c>
      <c r="M263" s="29">
        <v>49802680.030516751</v>
      </c>
      <c r="N263" s="26">
        <v>550000</v>
      </c>
      <c r="O263" s="26">
        <v>52800000</v>
      </c>
      <c r="P263" s="19">
        <v>52800000</v>
      </c>
      <c r="Q263" s="29">
        <v>49896530.316595092</v>
      </c>
      <c r="R263" s="26">
        <v>600000</v>
      </c>
      <c r="S263" s="26">
        <v>52800000</v>
      </c>
      <c r="T263" s="19">
        <v>52800000</v>
      </c>
      <c r="U263" s="29">
        <v>50096176.140487581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749738.67597748339</v>
      </c>
      <c r="AE263" s="26">
        <v>52800000</v>
      </c>
      <c r="AF263" s="19">
        <v>52800000</v>
      </c>
      <c r="AG263" s="29">
        <v>50160000</v>
      </c>
      <c r="AH263" s="26">
        <v>749738.67597748339</v>
      </c>
      <c r="AI263" s="26">
        <v>52800000</v>
      </c>
      <c r="AJ263" s="19">
        <v>52800000</v>
      </c>
      <c r="AK263" s="29">
        <v>50160000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49767239.503302</v>
      </c>
      <c r="J264" s="19">
        <v>500000</v>
      </c>
      <c r="K264" s="19">
        <v>52800000</v>
      </c>
      <c r="L264" s="19">
        <v>52800000</v>
      </c>
      <c r="M264" s="29">
        <v>49823680.030516751</v>
      </c>
      <c r="N264" s="26">
        <v>550000</v>
      </c>
      <c r="O264" s="26">
        <v>52800000</v>
      </c>
      <c r="P264" s="19">
        <v>52800000</v>
      </c>
      <c r="Q264" s="29">
        <v>49896530.316595092</v>
      </c>
      <c r="R264" s="26">
        <v>600000</v>
      </c>
      <c r="S264" s="26">
        <v>52800000</v>
      </c>
      <c r="T264" s="19">
        <v>52800000</v>
      </c>
      <c r="U264" s="29">
        <v>50096176.140487581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750000</v>
      </c>
      <c r="AE264" s="26">
        <v>52800000</v>
      </c>
      <c r="AF264" s="19">
        <v>52800000</v>
      </c>
      <c r="AG264" s="29">
        <v>50160000</v>
      </c>
      <c r="AH264" s="26">
        <v>751524.23929139972</v>
      </c>
      <c r="AI264" s="26">
        <v>52800000</v>
      </c>
      <c r="AJ264" s="19">
        <v>52800000</v>
      </c>
      <c r="AK264" s="29">
        <v>50160000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49788239.503302</v>
      </c>
      <c r="J265" s="19">
        <v>500000</v>
      </c>
      <c r="K265" s="19">
        <v>52800000</v>
      </c>
      <c r="L265" s="19">
        <v>52800000</v>
      </c>
      <c r="M265" s="29">
        <v>49844680.030516751</v>
      </c>
      <c r="N265" s="26">
        <v>550000</v>
      </c>
      <c r="O265" s="26">
        <v>52800000</v>
      </c>
      <c r="P265" s="19">
        <v>52800000</v>
      </c>
      <c r="Q265" s="29">
        <v>49896530.316595092</v>
      </c>
      <c r="R265" s="26">
        <v>600000</v>
      </c>
      <c r="S265" s="26">
        <v>52800000</v>
      </c>
      <c r="T265" s="19">
        <v>52800000</v>
      </c>
      <c r="U265" s="29">
        <v>50096176.140487581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750000</v>
      </c>
      <c r="AE265" s="26">
        <v>52800000</v>
      </c>
      <c r="AF265" s="19">
        <v>52800000</v>
      </c>
      <c r="AG265" s="29">
        <v>50160000</v>
      </c>
      <c r="AH265" s="26">
        <v>753309.80260533094</v>
      </c>
      <c r="AI265" s="26">
        <v>52800000</v>
      </c>
      <c r="AJ265" s="19">
        <v>52800000</v>
      </c>
      <c r="AK265" s="29">
        <v>50160000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49809239.503302</v>
      </c>
      <c r="J266" s="19">
        <v>500000</v>
      </c>
      <c r="K266" s="19">
        <v>52800000</v>
      </c>
      <c r="L266" s="19">
        <v>52800000</v>
      </c>
      <c r="M266" s="29">
        <v>49865680.030516751</v>
      </c>
      <c r="N266" s="26">
        <v>550000</v>
      </c>
      <c r="O266" s="26">
        <v>52800000</v>
      </c>
      <c r="P266" s="19">
        <v>52800000</v>
      </c>
      <c r="Q266" s="29">
        <v>49896530.316595092</v>
      </c>
      <c r="R266" s="26">
        <v>600000</v>
      </c>
      <c r="S266" s="26">
        <v>52800000</v>
      </c>
      <c r="T266" s="19">
        <v>52800000</v>
      </c>
      <c r="U266" s="29">
        <v>50096176.140487581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750000</v>
      </c>
      <c r="AE266" s="26">
        <v>52800000</v>
      </c>
      <c r="AF266" s="19">
        <v>52800000</v>
      </c>
      <c r="AG266" s="29">
        <v>50160000</v>
      </c>
      <c r="AH266" s="26">
        <v>755095.36591926217</v>
      </c>
      <c r="AI266" s="26">
        <v>52800000</v>
      </c>
      <c r="AJ266" s="19">
        <v>52800000</v>
      </c>
      <c r="AK266" s="29">
        <v>50160000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49830239.503302</v>
      </c>
      <c r="J267" s="19">
        <v>500000</v>
      </c>
      <c r="K267" s="19">
        <v>52800000</v>
      </c>
      <c r="L267" s="19">
        <v>52800000</v>
      </c>
      <c r="M267" s="29">
        <v>49886680.030516751</v>
      </c>
      <c r="N267" s="26">
        <v>550000</v>
      </c>
      <c r="O267" s="26">
        <v>52800000</v>
      </c>
      <c r="P267" s="19">
        <v>52800000</v>
      </c>
      <c r="Q267" s="29">
        <v>49917530.316595092</v>
      </c>
      <c r="R267" s="26">
        <v>600000</v>
      </c>
      <c r="S267" s="26">
        <v>52800000</v>
      </c>
      <c r="T267" s="19">
        <v>52800000</v>
      </c>
      <c r="U267" s="29">
        <v>50096176.140487581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750000</v>
      </c>
      <c r="AE267" s="26">
        <v>52800000</v>
      </c>
      <c r="AF267" s="19">
        <v>52800000</v>
      </c>
      <c r="AG267" s="29">
        <v>50160000</v>
      </c>
      <c r="AH267" s="26">
        <v>756880.9292331785</v>
      </c>
      <c r="AI267" s="26">
        <v>52800000</v>
      </c>
      <c r="AJ267" s="19">
        <v>52800000</v>
      </c>
      <c r="AK267" s="29">
        <v>50160000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49851239.503302</v>
      </c>
      <c r="J268" s="19">
        <v>500000</v>
      </c>
      <c r="K268" s="19">
        <v>52800000</v>
      </c>
      <c r="L268" s="19">
        <v>52800000</v>
      </c>
      <c r="M268" s="29">
        <v>49907680.030516751</v>
      </c>
      <c r="N268" s="26">
        <v>550000</v>
      </c>
      <c r="O268" s="26">
        <v>52800000</v>
      </c>
      <c r="P268" s="19">
        <v>52800000</v>
      </c>
      <c r="Q268" s="29">
        <v>49938530.316595092</v>
      </c>
      <c r="R268" s="26">
        <v>600000</v>
      </c>
      <c r="S268" s="26">
        <v>52800000</v>
      </c>
      <c r="T268" s="19">
        <v>52800000</v>
      </c>
      <c r="U268" s="29">
        <v>50096176.140487581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750000</v>
      </c>
      <c r="AE268" s="26">
        <v>52800000</v>
      </c>
      <c r="AF268" s="19">
        <v>52800000</v>
      </c>
      <c r="AG268" s="29">
        <v>50160000</v>
      </c>
      <c r="AH268" s="26">
        <v>758666.49254710972</v>
      </c>
      <c r="AI268" s="26">
        <v>52800000</v>
      </c>
      <c r="AJ268" s="19">
        <v>52800000</v>
      </c>
      <c r="AK268" s="29">
        <v>50160000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49872239.503302</v>
      </c>
      <c r="J269" s="19">
        <v>500000</v>
      </c>
      <c r="K269" s="19">
        <v>52800000</v>
      </c>
      <c r="L269" s="19">
        <v>52800000</v>
      </c>
      <c r="M269" s="29">
        <v>49928680.030516751</v>
      </c>
      <c r="N269" s="26">
        <v>550000</v>
      </c>
      <c r="O269" s="26">
        <v>52800000</v>
      </c>
      <c r="P269" s="19">
        <v>52800000</v>
      </c>
      <c r="Q269" s="29">
        <v>49959530.316595092</v>
      </c>
      <c r="R269" s="26">
        <v>600000</v>
      </c>
      <c r="S269" s="26">
        <v>52800000</v>
      </c>
      <c r="T269" s="19">
        <v>52800000</v>
      </c>
      <c r="U269" s="29">
        <v>50096176.140487581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750000</v>
      </c>
      <c r="AE269" s="26">
        <v>52800000</v>
      </c>
      <c r="AF269" s="19">
        <v>52800000</v>
      </c>
      <c r="AG269" s="29">
        <v>50160000</v>
      </c>
      <c r="AH269" s="26">
        <v>760452.05586102605</v>
      </c>
      <c r="AI269" s="26">
        <v>52800000</v>
      </c>
      <c r="AJ269" s="19">
        <v>52800000</v>
      </c>
      <c r="AK269" s="29">
        <v>50160000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49893239.503302</v>
      </c>
      <c r="J270" s="19">
        <v>500000</v>
      </c>
      <c r="K270" s="19">
        <v>52800000</v>
      </c>
      <c r="L270" s="19">
        <v>52800000</v>
      </c>
      <c r="M270" s="29">
        <v>49949680.030516751</v>
      </c>
      <c r="N270" s="26">
        <v>550000</v>
      </c>
      <c r="O270" s="26">
        <v>52800000</v>
      </c>
      <c r="P270" s="19">
        <v>52800000</v>
      </c>
      <c r="Q270" s="29">
        <v>49980530.316595092</v>
      </c>
      <c r="R270" s="26">
        <v>600000</v>
      </c>
      <c r="S270" s="26">
        <v>52800000</v>
      </c>
      <c r="T270" s="19">
        <v>52800000</v>
      </c>
      <c r="U270" s="29">
        <v>50096176.140487581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750000</v>
      </c>
      <c r="AE270" s="26">
        <v>52800000</v>
      </c>
      <c r="AF270" s="19">
        <v>52800000</v>
      </c>
      <c r="AG270" s="29">
        <v>50160000</v>
      </c>
      <c r="AH270" s="26">
        <v>762237.61917495728</v>
      </c>
      <c r="AI270" s="26">
        <v>52800000</v>
      </c>
      <c r="AJ270" s="19">
        <v>52800000</v>
      </c>
      <c r="AK270" s="29">
        <v>50160000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49914239.503302</v>
      </c>
      <c r="J271" s="19">
        <v>500000</v>
      </c>
      <c r="K271" s="19">
        <v>52800000</v>
      </c>
      <c r="L271" s="19">
        <v>52800000</v>
      </c>
      <c r="M271" s="29">
        <v>49970680.030516751</v>
      </c>
      <c r="N271" s="26">
        <v>550000</v>
      </c>
      <c r="O271" s="26">
        <v>52800000</v>
      </c>
      <c r="P271" s="19">
        <v>52800000</v>
      </c>
      <c r="Q271" s="29">
        <v>50001530.316595092</v>
      </c>
      <c r="R271" s="26">
        <v>600000</v>
      </c>
      <c r="S271" s="26">
        <v>52800000</v>
      </c>
      <c r="T271" s="19">
        <v>52800000</v>
      </c>
      <c r="U271" s="29">
        <v>50096176.140487581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750000</v>
      </c>
      <c r="AE271" s="26">
        <v>52800000</v>
      </c>
      <c r="AF271" s="19">
        <v>52800000</v>
      </c>
      <c r="AG271" s="29">
        <v>50160000</v>
      </c>
      <c r="AH271" s="26">
        <v>764023.1824888736</v>
      </c>
      <c r="AI271" s="26">
        <v>52800000</v>
      </c>
      <c r="AJ271" s="19">
        <v>52800000</v>
      </c>
      <c r="AK271" s="29">
        <v>50160000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49935239.503302</v>
      </c>
      <c r="J272" s="19">
        <v>500000</v>
      </c>
      <c r="K272" s="19">
        <v>52800000</v>
      </c>
      <c r="L272" s="19">
        <v>52800000</v>
      </c>
      <c r="M272" s="29">
        <v>49991680.030516751</v>
      </c>
      <c r="N272" s="26">
        <v>550000</v>
      </c>
      <c r="O272" s="26">
        <v>52800000</v>
      </c>
      <c r="P272" s="19">
        <v>52800000</v>
      </c>
      <c r="Q272" s="29">
        <v>50022530.316595092</v>
      </c>
      <c r="R272" s="26">
        <v>600000</v>
      </c>
      <c r="S272" s="26">
        <v>52800000</v>
      </c>
      <c r="T272" s="19">
        <v>52800000</v>
      </c>
      <c r="U272" s="29">
        <v>50096176.140487581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750000</v>
      </c>
      <c r="AE272" s="26">
        <v>52800000</v>
      </c>
      <c r="AF272" s="19">
        <v>52800000</v>
      </c>
      <c r="AG272" s="29">
        <v>50160000</v>
      </c>
      <c r="AH272" s="26">
        <v>765808.74580280483</v>
      </c>
      <c r="AI272" s="26">
        <v>52800000</v>
      </c>
      <c r="AJ272" s="19">
        <v>52800000</v>
      </c>
      <c r="AK272" s="29">
        <v>50160000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49956239.503302</v>
      </c>
      <c r="J273" s="19">
        <v>500000</v>
      </c>
      <c r="K273" s="19">
        <v>52800000</v>
      </c>
      <c r="L273" s="19">
        <v>52800000</v>
      </c>
      <c r="M273" s="29">
        <v>50012680.030516751</v>
      </c>
      <c r="N273" s="26">
        <v>550000</v>
      </c>
      <c r="O273" s="26">
        <v>52800000</v>
      </c>
      <c r="P273" s="19">
        <v>52800000</v>
      </c>
      <c r="Q273" s="29">
        <v>50043530.316595092</v>
      </c>
      <c r="R273" s="26">
        <v>600000</v>
      </c>
      <c r="S273" s="26">
        <v>52800000</v>
      </c>
      <c r="T273" s="19">
        <v>52800000</v>
      </c>
      <c r="U273" s="29">
        <v>50096176.140487581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750000</v>
      </c>
      <c r="AE273" s="26">
        <v>52800000</v>
      </c>
      <c r="AF273" s="19">
        <v>52800000</v>
      </c>
      <c r="AG273" s="29">
        <v>50160000</v>
      </c>
      <c r="AH273" s="26">
        <v>767594.30911672115</v>
      </c>
      <c r="AI273" s="26">
        <v>52800000</v>
      </c>
      <c r="AJ273" s="19">
        <v>52800000</v>
      </c>
      <c r="AK273" s="29">
        <v>50160000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49977239.503302</v>
      </c>
      <c r="J274" s="19">
        <v>500000</v>
      </c>
      <c r="K274" s="19">
        <v>52800000</v>
      </c>
      <c r="L274" s="19">
        <v>52800000</v>
      </c>
      <c r="M274" s="29">
        <v>50033680.030516751</v>
      </c>
      <c r="N274" s="26">
        <v>550000</v>
      </c>
      <c r="O274" s="26">
        <v>52800000</v>
      </c>
      <c r="P274" s="19">
        <v>52800000</v>
      </c>
      <c r="Q274" s="29">
        <v>50064530.316595092</v>
      </c>
      <c r="R274" s="26">
        <v>600000</v>
      </c>
      <c r="S274" s="26">
        <v>52800000</v>
      </c>
      <c r="T274" s="19">
        <v>52800000</v>
      </c>
      <c r="U274" s="29">
        <v>50096176.140487581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750000</v>
      </c>
      <c r="AE274" s="26">
        <v>52800000</v>
      </c>
      <c r="AF274" s="19">
        <v>52800000</v>
      </c>
      <c r="AG274" s="29">
        <v>50160000</v>
      </c>
      <c r="AH274" s="26">
        <v>769379.87243065238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49998239.503302</v>
      </c>
      <c r="J275" s="19">
        <v>500000</v>
      </c>
      <c r="K275" s="19">
        <v>52800000</v>
      </c>
      <c r="L275" s="19">
        <v>52800000</v>
      </c>
      <c r="M275" s="29">
        <v>50054680.030516751</v>
      </c>
      <c r="N275" s="26">
        <v>550000</v>
      </c>
      <c r="O275" s="26">
        <v>52800000</v>
      </c>
      <c r="P275" s="19">
        <v>52800000</v>
      </c>
      <c r="Q275" s="29">
        <v>50085530.316595092</v>
      </c>
      <c r="R275" s="26">
        <v>600000</v>
      </c>
      <c r="S275" s="26">
        <v>52800000</v>
      </c>
      <c r="T275" s="19">
        <v>52800000</v>
      </c>
      <c r="U275" s="29">
        <v>50117176.140487581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771165.43574458361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50019239.503302</v>
      </c>
      <c r="J276" s="19">
        <v>500000</v>
      </c>
      <c r="K276" s="19">
        <v>52800000</v>
      </c>
      <c r="L276" s="19">
        <v>52800000</v>
      </c>
      <c r="M276" s="29">
        <v>50075680.030516751</v>
      </c>
      <c r="N276" s="26">
        <v>550000</v>
      </c>
      <c r="O276" s="26">
        <v>52800000</v>
      </c>
      <c r="P276" s="19">
        <v>52800000</v>
      </c>
      <c r="Q276" s="29">
        <v>50106530.316595092</v>
      </c>
      <c r="R276" s="26">
        <v>600000</v>
      </c>
      <c r="S276" s="26">
        <v>52800000</v>
      </c>
      <c r="T276" s="19">
        <v>52800000</v>
      </c>
      <c r="U276" s="29">
        <v>50138176.140487581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772950.99905849993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50040239.503302</v>
      </c>
      <c r="J277" s="19">
        <v>500000</v>
      </c>
      <c r="K277" s="19">
        <v>52800000</v>
      </c>
      <c r="L277" s="19">
        <v>52800000</v>
      </c>
      <c r="M277" s="29">
        <v>50096680.030516751</v>
      </c>
      <c r="N277" s="26">
        <v>550000</v>
      </c>
      <c r="O277" s="26">
        <v>52800000</v>
      </c>
      <c r="P277" s="19">
        <v>52800000</v>
      </c>
      <c r="Q277" s="29">
        <v>50127530.316595092</v>
      </c>
      <c r="R277" s="26">
        <v>600000</v>
      </c>
      <c r="S277" s="26">
        <v>52800000</v>
      </c>
      <c r="T277" s="19">
        <v>52800000</v>
      </c>
      <c r="U277" s="29">
        <v>50159176.140487581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774736.56237243116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50061239.503302</v>
      </c>
      <c r="J278" s="19">
        <v>500000</v>
      </c>
      <c r="K278" s="19">
        <v>52800000</v>
      </c>
      <c r="L278" s="19">
        <v>52800000</v>
      </c>
      <c r="M278" s="29">
        <v>50117680.030516751</v>
      </c>
      <c r="N278" s="26">
        <v>550000</v>
      </c>
      <c r="O278" s="26">
        <v>52800000</v>
      </c>
      <c r="P278" s="19">
        <v>52800000</v>
      </c>
      <c r="Q278" s="29">
        <v>50148530.316595092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776522.12568634748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50082239.503302</v>
      </c>
      <c r="J279" s="19">
        <v>500000</v>
      </c>
      <c r="K279" s="19">
        <v>52800000</v>
      </c>
      <c r="L279" s="19">
        <v>52800000</v>
      </c>
      <c r="M279" s="29">
        <v>50138680.030516751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778307.68900027871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50103239.503302</v>
      </c>
      <c r="J280" s="19">
        <v>500000</v>
      </c>
      <c r="K280" s="19">
        <v>52800000</v>
      </c>
      <c r="L280" s="19">
        <v>52800000</v>
      </c>
      <c r="M280" s="29">
        <v>50159680.030516751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780093.25231419504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50124239.503302</v>
      </c>
      <c r="J281" s="19">
        <v>500000</v>
      </c>
      <c r="K281" s="19">
        <v>52800000</v>
      </c>
      <c r="L281" s="19">
        <v>52800000</v>
      </c>
      <c r="M281" s="29">
        <v>50160000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781878.81562812626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50145239.503302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783664.37894204259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50160000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785449.94225597382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787235.50556989014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789021.06888382137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790806.63219775259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792592.19551166892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794377.75882560015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796163.32213951647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797948.8854534477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799734.44876736403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800000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800000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800000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800000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800000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800000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800000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800000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800000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800000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800000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800000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800000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2021-02-28T17:28:26Z</dcterms:modified>
</cp:coreProperties>
</file>